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Default Extension="emf" ContentType="image/x-emf"/>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Default Extension="doc" ContentType="application/msword"/>
  <Default Extension="vml" ContentType="application/vnd.openxmlformats-officedocument.vmlDrawing"/>
  <Default Extension="bin" ContentType="application/vnd.openxmlformats-officedocument.spreadsheetml.printerSettings"/>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drawings/drawing29.xml" ContentType="application/vnd.openxmlformats-officedocument.drawing+xml"/>
  <Override PartName="/xl/worksheets/sheet30.xml" ContentType="application/vnd.openxmlformats-officedocument.spreadsheetml.worksheet+xml"/>
  <Override PartName="/xl/drawings/drawing30.xml" ContentType="application/vnd.openxmlformats-officedocument.drawing+xml"/>
  <Override PartName="/xl/worksheets/sheet31.xml" ContentType="application/vnd.openxmlformats-officedocument.spreadsheetml.worksheet+xml"/>
  <Override PartName="/xl/drawings/drawing31.xml" ContentType="application/vnd.openxmlformats-officedocument.drawing+xml"/>
  <Override PartName="/xl/worksheets/sheet32.xml" ContentType="application/vnd.openxmlformats-officedocument.spreadsheetml.worksheet+xml"/>
  <Override PartName="/xl/drawings/drawing32.xml" ContentType="application/vnd.openxmlformats-officedocument.drawing+xml"/>
  <Override PartName="/xl/worksheets/sheet33.xml" ContentType="application/vnd.openxmlformats-officedocument.spreadsheetml.worksheet+xml"/>
  <Override PartName="/xl/drawings/drawing33.xml" ContentType="application/vnd.openxmlformats-officedocument.drawing+xml"/>
  <Override PartName="/xl/worksheets/sheet34.xml" ContentType="application/vnd.openxmlformats-officedocument.spreadsheetml.worksheet+xml"/>
  <Override PartName="/xl/drawings/drawing34.xml" ContentType="application/vnd.openxmlformats-officedocument.drawing+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drawings/drawing35.xml" ContentType="application/vnd.openxmlformats-officedocument.drawing+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4" rupBuild="9302"/>
  <workbookPr codeName="xlsBook"/>
  <mc:AlternateContent xmlns:mc="http://schemas.openxmlformats.org/markup-compatibility/2006">
    <mc:Choice Requires="x15">
      <x15ac:absPath xmlns:x15ac="http://schemas.microsoft.com/office/spreadsheetml/2010/11/ac" url="C:\Users\mochns\Desktop\сайт\"/>
    </mc:Choice>
  </mc:AlternateContent>
  <bookViews>
    <workbookView xWindow="0" yWindow="0" windowWidth="28800" windowHeight="12435" tabRatio="903" firstSheet="1" activeTab="3"/>
  </bookViews>
  <sheets>
    <sheet name="modList00" sheetId="623" state="veryHidden" r:id="rId3"/>
    <sheet name="Инструкция" sheetId="525" r:id="rId4"/>
    <sheet name="Лог обновления" sheetId="429" state="veryHidden" r:id="rId5"/>
    <sheet name="Титульный" sheetId="437" r:id="rId6"/>
    <sheet name="Территории" sheetId="601" r:id="rId7"/>
    <sheet name="Перечень тарифов" sheetId="540" r:id="rId8"/>
    <sheet name="Форма 1.0.1 | Т-ТЭ | &gt;=25МВт" sheetId="634" state="veryHidden" r:id="rId9"/>
    <sheet name="Форма 4.10.2 | Т-ТЭ | &gt;=25МВт" sheetId="624" state="veryHidden" r:id="rId10"/>
    <sheet name="Форма 1.0.1 | Т-ТЭ | ТСО" sheetId="614" state="veryHidden" r:id="rId11"/>
    <sheet name="Форма 4.10.2 | Т-ТЭ | ТСО" sheetId="625" state="veryHidden" r:id="rId12"/>
    <sheet name="Форма 1.0.1 | Т-ТЭ | потр" sheetId="643" state="veryHidden" r:id="rId13"/>
    <sheet name="Форма 4.10.2 | Т-ТЭ | потр" sheetId="642" state="veryHidden" r:id="rId14"/>
    <sheet name="Форма 1.0.1 | Т-ТЭ | предел" sheetId="635" state="veryHidden" r:id="rId15"/>
    <sheet name="Форма 4.10.2 | Т-ТЭ | предел" sheetId="626" state="veryHidden" r:id="rId16"/>
    <sheet name="Форма 1.0.1 | Т-ТЭ | индикат" sheetId="641" state="veryHidden" r:id="rId17"/>
    <sheet name="Форма 4.10.2 | Т-ТЭ | индикат" sheetId="640" state="veryHidden" r:id="rId18"/>
    <sheet name="Форма 1.0.1 | Резерв мощности" sheetId="636" state="veryHidden" r:id="rId19"/>
    <sheet name="Форма 4.10.2 | Резерв мощности" sheetId="631" state="veryHidden" r:id="rId20"/>
    <sheet name="Форма 1.0.1 | Т-ТН" sheetId="637" state="veryHidden" r:id="rId21"/>
    <sheet name="Форма 4.10.3 | Т-ТН" sheetId="627" state="veryHidden" r:id="rId22"/>
    <sheet name="Форма 1.0.1 | Т-передача ТЭ" sheetId="638" state="veryHidden" r:id="rId23"/>
    <sheet name="Форма 4.10.3 | Т-передача ТЭ" sheetId="629" state="veryHidden" r:id="rId24"/>
    <sheet name="Форма 1.0.1 | Т-передача ТН" sheetId="639" state="veryHidden" r:id="rId25"/>
    <sheet name="Форма 4.10.3 | Т-передача ТН" sheetId="630" state="veryHidden" r:id="rId26"/>
    <sheet name="Форма 1.0.1 | Т-гор.вода" sheetId="616" r:id="rId27"/>
    <sheet name="Форма 4.10.4 | Т-гор.вода" sheetId="628" r:id="rId28"/>
    <sheet name="Форма 1.0.1 | Т-подкл" sheetId="618" state="veryHidden" r:id="rId29"/>
    <sheet name="Форма 4.10.5 | Т-подкл" sheetId="633" state="veryHidden" r:id="rId30"/>
    <sheet name="Форма 1.0.1 | Т-подкл(инд)" sheetId="617" state="veryHidden" r:id="rId31"/>
    <sheet name="Форма 4.10.6 | Т-подкл(инд)" sheetId="632" state="veryHidden" r:id="rId32"/>
    <sheet name="Форма 1.0.1 | Форма 4.9" sheetId="645" state="veryHidden" r:id="rId33"/>
    <sheet name="Форма 4.9" sheetId="646" state="veryHidden" r:id="rId34"/>
    <sheet name="Форма 1.0.1 | Форма 4.10.1" sheetId="649" r:id="rId35"/>
    <sheet name="Форма 4.10.1" sheetId="647" r:id="rId36"/>
    <sheet name="Форма 1.0.2" sheetId="550" state="veryHidden" r:id="rId37"/>
    <sheet name="Сведения об изменении" sheetId="568" state="veryHidden" r:id="rId38"/>
    <sheet name="Комментарии" sheetId="431" r:id="rId39"/>
    <sheet name="Проверка" sheetId="546" r:id="rId40"/>
    <sheet name="et_union_hor" sheetId="471" state="veryHidden" r:id="rId41"/>
    <sheet name="TEHSHEET" sheetId="205" state="veryHidden" r:id="rId42"/>
    <sheet name="modList14_1" sheetId="644" state="veryHidden" r:id="rId43"/>
    <sheet name="modList13" sheetId="648" state="veryHidden" r:id="rId44"/>
    <sheet name="modListTempFilter" sheetId="620" state="veryHidden" r:id="rId45"/>
    <sheet name="modCheckCyan" sheetId="612" state="veryHidden" r:id="rId46"/>
    <sheet name="REESTR_LINK" sheetId="602" state="veryHidden" r:id="rId47"/>
    <sheet name="REESTR_DS" sheetId="603" state="veryHidden" r:id="rId48"/>
    <sheet name="modHTTP" sheetId="604" state="veryHidden" r:id="rId49"/>
    <sheet name="modfrmRezimChoose" sheetId="609" state="veryHidden" r:id="rId50"/>
    <sheet name="modSheetMain" sheetId="599" state="veryHidden" r:id="rId51"/>
    <sheet name="REESTR_VT" sheetId="577" state="veryHidden" r:id="rId52"/>
    <sheet name="REESTR_VED" sheetId="579" state="veryHidden" r:id="rId53"/>
    <sheet name="modfrmReestrObj" sheetId="570" state="veryHidden" r:id="rId54"/>
    <sheet name="AllSheetsInThisWorkbook" sheetId="389" state="veryHidden" r:id="rId55"/>
    <sheet name="et_union_vert" sheetId="521" state="veryHidden" r:id="rId56"/>
    <sheet name="modInstruction" sheetId="605" state="veryHidden" r:id="rId57"/>
    <sheet name="modRegion" sheetId="528" state="veryHidden" r:id="rId58"/>
    <sheet name="modReestr" sheetId="433" state="veryHidden" r:id="rId59"/>
    <sheet name="modfrmReestr" sheetId="434" state="veryHidden" r:id="rId60"/>
    <sheet name="modUpdTemplMain" sheetId="424" state="veryHidden" r:id="rId61"/>
    <sheet name="REESTR_ORG" sheetId="390" state="veryHidden" r:id="rId62"/>
    <sheet name="modClassifierValidate" sheetId="400" state="veryHidden" r:id="rId63"/>
    <sheet name="modProv" sheetId="520" state="veryHidden" r:id="rId64"/>
    <sheet name="modHyp" sheetId="398" state="veryHidden" r:id="rId65"/>
    <sheet name="modServiceModule" sheetId="594" state="veryHidden" r:id="rId66"/>
    <sheet name="modList01" sheetId="551" state="veryHidden" r:id="rId67"/>
    <sheet name="modList02" sheetId="504" state="veryHidden" r:id="rId68"/>
    <sheet name="modList03" sheetId="549" state="veryHidden" r:id="rId69"/>
    <sheet name="REESTR_MO_FILTER" sheetId="621" state="veryHidden" r:id="rId70"/>
    <sheet name="REESTR_MO" sheetId="518" state="veryHidden" r:id="rId71"/>
    <sheet name="modInfo" sheetId="513" state="veryHidden" r:id="rId72"/>
    <sheet name="modList05" sheetId="619" state="veryHidden" r:id="rId73"/>
    <sheet name="modList06" sheetId="553" state="veryHidden" r:id="rId74"/>
    <sheet name="modList07" sheetId="569" state="veryHidden" r:id="rId75"/>
    <sheet name="modList11" sheetId="539" state="veryHidden" r:id="rId76"/>
    <sheet name="modList12" sheetId="611" state="veryHidden" r:id="rId77"/>
    <sheet name="modfrmDateChoose" sheetId="517" state="veryHidden" r:id="rId78"/>
    <sheet name="modComm" sheetId="514" state="veryHidden" r:id="rId79"/>
    <sheet name="modThisWorkbook" sheetId="511" state="veryHidden" r:id="rId80"/>
    <sheet name="modfrmReestrMR" sheetId="519" state="veryHidden" r:id="rId81"/>
    <sheet name="modfrmCheckUpdates" sheetId="512" state="veryHidden" r:id="rId82"/>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Т-гор.вода'!$M$26</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Т-гор.вода'!$M$18:$AB$44</definedName>
    <definedName name="checkCell_List06_5_double_date">'Форма 4.10.4 | Т-гор.вода'!$AC$18:$AC$44</definedName>
    <definedName name="checkCell_List06_5_unique_t">'Форма 4.10.4 | Т-гор.вода'!$M$18:$M$44</definedName>
    <definedName name="checkCell_List06_5_unique_t1">'Форма 4.10.4 | Т-гор.вода'!$AD$18:$AD$44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Т-гор.вода'!$F$7:$I$13</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et_union_hor!$M$167</definedName>
    <definedName name="default_val_5">'Форма 4.10.4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et_union_hor!$O$237:$V$242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et_union_hor!$O$103:$AA$108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List13_1">et_union_hor!$350:$350</definedName>
    <definedName name="et_List14_1_1">et_union_hor!$355:$356</definedName>
    <definedName name="et_List14_1_2">et_union_hor!$367:$367</definedName>
    <definedName name="et_List14_1_3">et_union_hor!$372:$372</definedName>
    <definedName name="et_List14_1_4">et_union_hor!$361:$362</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et_union_hor!$V$237:$V$250</definedName>
    <definedName name="et_pIns_List06_2_Period">et_union_hor!$V$49:$V$62</definedName>
    <definedName name="et_pIns_List06_3_i_Period">et_union_hor!$V$219:$V$232</definedName>
    <definedName name="et_pIns_List06_3_Period">et_union_hor!$V$67:$V$80</definedName>
    <definedName name="et_pIns_List06_4_Period">et_union_hor!$V$85:$V$98</definedName>
    <definedName name="et_pIns_List06_5_Period">et_union_hor!$AA$103:$AA$119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DP">'Форма 4.10.4 | Т-гор.вода'!$11:$11</definedName>
    <definedName name="List06_5_MC">'Форма 4.10.4 | Т-гор.вода'!$O$18:$O$44</definedName>
    <definedName name="List06_5_MC2">'Форма 4.10.4 | Т-гор.вода'!$AA$18:$AA$44</definedName>
    <definedName name="List06_5_note">'Форма 4.10.4 | Т-гор.вода'!$AB$18:$AB$44</definedName>
    <definedName name="List06_5_Period">'Форма 4.10.4 | Т-гор.вода'!$O$18:$Z$44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4.10.1'!$H$17:$I$19</definedName>
    <definedName name="List14_1_Date_1">'Форма 4.10.1'!$H$23:$I$37</definedName>
    <definedName name="List14_1_DPR">'Форма 4.10.1'!$K$21</definedName>
    <definedName name="List14_1_flagIPR">'Форма 4.10.1'!$J$15</definedName>
    <definedName name="List14_1_GroundMaterials_1">'Форма 4.10.1'!$K$15:$K$37</definedName>
    <definedName name="List14_1_hypIPR">'Форма 4.10.1'!$K$15</definedName>
    <definedName name="List14_1_method">'Форма 4.10.1'!$J$17:$J$19</definedName>
    <definedName name="List14_1_note">'Форма 4.10.1'!$L$14:$L$37</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Т-гор.вода'!$K$18:$K$44</definedName>
    <definedName name="pDel_List06_5_2">'Форма 4.10.4 | Т-гор.вода'!$J$18:$J$44</definedName>
    <definedName name="pDel_List06_5_3">'Форма 4.10.4 | Т-гор.вода'!$I$18:$I$44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4.10.1'!$C$17:$C$19</definedName>
    <definedName name="pDel_List14_1_1_2">'Форма 4.10.1'!$G$17:$G$19</definedName>
    <definedName name="pDel_List14_1_2">'Форма 4.10.1'!$C$23:$C$25</definedName>
    <definedName name="pDel_List14_1_2_2">'Форма 4.10.1'!$G$23:$G$25</definedName>
    <definedName name="pDel_List14_1_3">'Форма 4.10.1'!$C$27:$C$29</definedName>
    <definedName name="pDel_List14_1_3_2">'Форма 4.10.1'!$G$27:$G$29</definedName>
    <definedName name="pDel_List14_1_4">'Форма 4.10.1'!$C$31:$C$33</definedName>
    <definedName name="pDel_List14_1_4_2">'Форма 4.10.1'!$G$31:$G$33</definedName>
    <definedName name="pDel_List14_1_5">'Форма 4.10.1'!$C$35:$C$37</definedName>
    <definedName name="pDel_List14_1_5_2">'Форма 4.10.1'!$G$35:$G$37</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Т-гор.вода'!$AA$14:$AA$44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REESTR_ORG!$A$2:$J$612</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et_union_hor!$M$148</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52511"/>
</workbook>
</file>

<file path=xl/calcChain.xml><?xml version="1.0" encoding="utf-8"?>
<calcChain xmlns="http://schemas.openxmlformats.org/spreadsheetml/2006/main">
  <c r="A1" i="612" l="1"/>
</calcChain>
</file>

<file path=xl/sharedStrings.xml><?xml version="1.0" encoding="utf-8"?>
<sst xmlns="http://schemas.openxmlformats.org/spreadsheetml/2006/main" count="7044" uniqueCount="3096">
  <si>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</si>
  <si>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</si>
  <si>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</si>
  <si>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</si>
  <si>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</si>
  <si>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</si>
  <si>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</si>
  <si>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</si>
  <si>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</si>
  <si>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</si>
  <si>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</si>
  <si>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</si>
  <si>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</si>
  <si>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</si>
  <si>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</si>
  <si>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</si>
  <si>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</si>
  <si>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</si>
  <si>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</si>
  <si>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</si>
  <si>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</si>
  <si>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</si>
  <si>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</si>
  <si>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</si>
  <si>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</si>
  <si>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</si>
  <si>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</si>
  <si>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</si>
  <si>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</si>
  <si>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</si>
  <si>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</si>
  <si>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</si>
  <si>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</si>
  <si>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</si>
  <si>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</si>
  <si>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</si>
  <si>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</si>
  <si>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</si>
  <si>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</si>
  <si>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</si>
  <si>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</si>
  <si>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</si>
  <si>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</si>
  <si>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</si>
  <si>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</si>
  <si>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</si>
  <si>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</si>
  <si>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</si>
  <si>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</si>
  <si>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</si>
  <si>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</si>
  <si>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</si>
  <si>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</si>
  <si>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</si>
  <si>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</si>
  <si>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</si>
  <si>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</si>
  <si>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</si>
  <si>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</si>
  <si>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</si>
  <si>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</si>
  <si>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</si>
  <si>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</si>
  <si>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</si>
  <si>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</si>
  <si>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</si>
  <si>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</si>
  <si>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</si>
  <si>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</si>
  <si>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</si>
  <si>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</si>
  <si>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</si>
  <si>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</si>
  <si>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</si>
  <si>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</si>
  <si>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</si>
  <si>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</si>
  <si>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</si>
  <si>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</si>
  <si>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</si>
  <si>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</si>
  <si>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</si>
  <si>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</si>
  <si>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</si>
  <si>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</si>
  <si>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</si>
  <si>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</si>
  <si>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</si>
  <si>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</si>
  <si>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</si>
  <si>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</si>
  <si>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</si>
  <si>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</si>
  <si>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</si>
  <si>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</si>
  <si>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</si>
  <si>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</si>
  <si>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</si>
  <si>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</si>
  <si>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</si>
  <si>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</si>
  <si>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</si>
  <si>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</si>
  <si>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</si>
  <si>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</si>
  <si>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</si>
  <si>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</si>
  <si>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</si>
  <si>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</si>
  <si>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</si>
  <si>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</si>
  <si>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</si>
  <si>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</si>
  <si>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</si>
  <si>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</si>
  <si>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</si>
  <si>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</si>
  <si>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</si>
  <si>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</si>
  <si>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</si>
  <si>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</si>
  <si>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</si>
  <si>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</si>
  <si>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</si>
  <si>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</si>
  <si>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</si>
  <si>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</si>
  <si>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</si>
  <si>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</si>
  <si>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</si>
  <si>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</si>
  <si>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</si>
  <si>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</si>
  <si>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</si>
  <si>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</si>
  <si>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</si>
  <si>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</si>
  <si>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</si>
  <si>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</si>
  <si>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</si>
  <si>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</si>
  <si>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</si>
  <si>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</si>
  <si>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</si>
  <si>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</si>
  <si>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</si>
  <si>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</si>
  <si>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</si>
  <si>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</si>
  <si>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</si>
  <si>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</si>
  <si>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</si>
  <si>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</si>
  <si>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</si>
  <si>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</si>
  <si>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</si>
  <si>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</si>
  <si>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</si>
  <si>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</si>
  <si>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</si>
  <si>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</si>
  <si>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</si>
  <si>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</si>
  <si>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</si>
  <si>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</si>
  <si>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</si>
  <si>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</si>
  <si>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</si>
  <si>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</si>
  <si>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</si>
  <si>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</si>
  <si>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</si>
  <si>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</si>
  <si>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</si>
  <si>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</si>
  <si>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</si>
  <si>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</si>
  <si>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</si>
  <si>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</si>
  <si>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</si>
  <si>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</si>
  <si>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</si>
  <si>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</si>
  <si>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</si>
  <si>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</si>
  <si>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</si>
  <si>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</si>
  <si>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</si>
  <si>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</si>
  <si>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</si>
  <si>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</si>
  <si>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</si>
  <si>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</si>
  <si>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</si>
  <si>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</si>
  <si>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</si>
  <si>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</si>
  <si>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</si>
  <si>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</si>
  <si>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</si>
  <si>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</si>
  <si>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</si>
  <si>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</si>
  <si>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</si>
  <si>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</si>
  <si>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</si>
  <si>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</si>
  <si>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</si>
  <si>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</si>
  <si>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</si>
  <si>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</si>
  <si>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</si>
  <si>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</si>
  <si>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</si>
  <si>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</si>
  <si>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</si>
  <si>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</si>
  <si>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</si>
  <si>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</si>
  <si>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</si>
  <si>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</si>
  <si>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</si>
  <si>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</si>
  <si>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</si>
  <si>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</si>
  <si>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</si>
  <si>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</si>
  <si>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</si>
  <si>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</si>
  <si>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</si>
  <si>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</si>
  <si>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</si>
  <si>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</si>
  <si>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</si>
  <si>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</si>
  <si>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</si>
  <si>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</si>
  <si>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</si>
  <si>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</si>
  <si>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</si>
  <si>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</si>
  <si>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</si>
  <si>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</si>
  <si>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</si>
  <si>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</si>
  <si>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</si>
  <si>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</si>
  <si>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</si>
  <si>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</si>
  <si>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</si>
  <si>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</si>
  <si>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</si>
  <si>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</si>
  <si>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</si>
  <si>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</si>
  <si>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</si>
  <si>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</si>
  <si>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</si>
  <si>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</si>
  <si>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</si>
  <si>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</si>
  <si>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</si>
  <si>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</si>
  <si>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</si>
  <si>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</si>
  <si>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</si>
  <si>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</si>
  <si>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</si>
  <si>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</si>
  <si>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</si>
  <si>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</si>
  <si>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</si>
  <si>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</si>
  <si>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</si>
  <si>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</si>
  <si>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</si>
  <si>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</si>
  <si>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</si>
  <si>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</si>
  <si>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</si>
  <si>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</si>
  <si>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</si>
  <si>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</si>
  <si>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</si>
  <si>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</si>
  <si>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</si>
  <si>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</si>
  <si>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</si>
  <si>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</si>
  <si>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</si>
  <si>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</si>
  <si>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</si>
  <si>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</si>
  <si>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</si>
  <si>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</si>
  <si>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</si>
  <si>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</si>
  <si>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</si>
  <si>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</si>
  <si>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</si>
  <si>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</si>
  <si>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</si>
  <si>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</si>
  <si>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</si>
  <si>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</si>
  <si>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</si>
  <si>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</si>
  <si>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</si>
  <si>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</si>
  <si>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</si>
  <si>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</si>
  <si>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</si>
  <si>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</si>
  <si>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</si>
  <si>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</si>
  <si>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</si>
  <si>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</si>
  <si>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</si>
  <si>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</si>
  <si>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</si>
  <si>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</si>
  <si>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</si>
  <si>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</si>
  <si>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</si>
  <si>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</si>
  <si>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</si>
  <si>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</si>
  <si>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</si>
  <si>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</si>
  <si>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</si>
  <si>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</si>
  <si>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</si>
  <si>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</si>
  <si>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</si>
  <si>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</si>
  <si>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</si>
  <si>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</si>
  <si>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</si>
  <si>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</si>
  <si>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</si>
  <si>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</si>
  <si>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</si>
  <si>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</si>
  <si>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</si>
  <si>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</si>
  <si>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</si>
  <si>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</si>
  <si>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</si>
  <si>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</si>
  <si>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</si>
  <si>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</si>
  <si>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</si>
  <si>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</si>
  <si>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</si>
  <si>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</si>
  <si>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</si>
  <si>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</si>
  <si>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</si>
  <si>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</si>
  <si>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</si>
  <si>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</si>
  <si>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</si>
  <si>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</si>
  <si>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</si>
  <si>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</si>
  <si>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</si>
  <si>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</si>
  <si>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</si>
  <si>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</si>
  <si>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</si>
  <si>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</si>
  <si>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</si>
  <si>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</si>
  <si>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</si>
  <si>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</si>
  <si>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</si>
  <si>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</si>
  <si>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</si>
  <si>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</si>
  <si>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</si>
  <si>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</si>
  <si>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</si>
  <si>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</si>
  <si>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</si>
  <si>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</si>
  <si>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</si>
  <si>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</si>
  <si>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</si>
  <si>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</si>
  <si>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</si>
  <si>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</si>
  <si>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</si>
  <si>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</si>
  <si>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</si>
  <si>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</si>
  <si>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</si>
  <si>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</si>
  <si>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</si>
  <si>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</si>
  <si>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</si>
  <si>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</si>
  <si>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</si>
  <si>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</si>
  <si>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</si>
  <si>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</si>
  <si>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</si>
  <si>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</si>
  <si>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</si>
  <si>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</si>
  <si>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</si>
  <si>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</si>
  <si>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</si>
  <si>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</si>
  <si>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</si>
  <si>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</si>
  <si>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</si>
  <si>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</si>
  <si>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</si>
  <si>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</si>
  <si>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</si>
  <si>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</si>
  <si>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</si>
  <si>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</si>
  <si>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</si>
  <si>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</si>
  <si>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</si>
  <si>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</si>
  <si>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</si>
  <si>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</si>
  <si>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</si>
  <si>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</si>
  <si>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</si>
  <si>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</si>
  <si>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</si>
  <si>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</si>
  <si>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</si>
  <si>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</si>
  <si>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</si>
  <si>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</si>
  <si>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</si>
  <si>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</si>
  <si>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</si>
  <si>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</si>
  <si>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</si>
  <si>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</si>
  <si>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</si>
  <si>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</si>
  <si>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</si>
  <si>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</si>
  <si>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</si>
  <si>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</si>
  <si>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</si>
  <si>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</si>
  <si>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</si>
  <si>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</si>
  <si>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</si>
  <si>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</si>
  <si>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</si>
  <si>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</si>
  <si>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</si>
  <si>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</si>
  <si>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</si>
  <si>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</si>
  <si>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</si>
  <si>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</si>
  <si>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</si>
  <si>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</si>
  <si>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</si>
  <si>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</si>
  <si>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</si>
  <si>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</si>
  <si>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</si>
  <si>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</si>
  <si>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</si>
  <si>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</si>
  <si>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</si>
  <si>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</si>
  <si>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</si>
  <si>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</si>
  <si>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</si>
  <si>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</si>
  <si>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</si>
  <si>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</si>
  <si>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</si>
  <si>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</si>
  <si>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</si>
  <si>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</si>
  <si>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</si>
  <si>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</si>
  <si>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</si>
  <si>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</si>
  <si>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</si>
  <si>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</si>
  <si>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</si>
  <si>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</si>
  <si>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</si>
  <si>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</si>
  <si>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</si>
  <si>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</si>
  <si>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</si>
  <si>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</si>
  <si>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</si>
  <si>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</si>
  <si>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</si>
  <si>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</si>
  <si>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</si>
  <si>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</si>
  <si>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</si>
  <si>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</si>
  <si>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</si>
  <si>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</si>
  <si>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</si>
  <si>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</si>
  <si>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</si>
  <si>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</si>
  <si>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</si>
  <si>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</si>
  <si>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</si>
  <si>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</si>
  <si>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</si>
  <si>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</si>
  <si>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</si>
  <si>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</si>
  <si>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</si>
  <si>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</si>
  <si>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</si>
  <si>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</si>
  <si>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</si>
  <si>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</si>
  <si>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</si>
  <si>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</si>
  <si>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</si>
  <si>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</si>
  <si>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</si>
  <si>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</si>
  <si>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</si>
  <si>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</si>
  <si>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</si>
  <si>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</si>
  <si>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</si>
  <si>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</si>
  <si>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</si>
  <si>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</si>
  <si>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</si>
  <si>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</si>
  <si>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</si>
  <si>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</si>
  <si>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</si>
  <si>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</si>
  <si>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</si>
  <si>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</si>
  <si>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</si>
  <si>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</si>
  <si>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</si>
  <si>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</si>
  <si>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</si>
  <si>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</si>
  <si>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</si>
  <si>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</si>
  <si>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</si>
  <si>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</si>
  <si>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</si>
  <si>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</si>
  <si>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</si>
  <si>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</si>
  <si>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</si>
  <si>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</si>
  <si>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</si>
  <si>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</si>
  <si>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</si>
  <si>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rPr>
      <t>1</t>
    </r>
    <r>
      <rPr>
        <sz val="9"/>
        <rFont val="Tahoma"/>
        <family val="2"/>
      </rPr>
      <t xml:space="preserve"> Информация размещается при раскрытии информации по каждой из форм.</t>
    </r>
  </si>
  <si>
    <r>
      <rPr>
        <vertAlign val="superscript"/>
        <sz val="9"/>
        <rFont val="Tahoma"/>
        <family val="2"/>
      </rPr>
      <t>2</t>
    </r>
    <r>
      <rPr>
        <sz val="9"/>
        <rFont val="Tahoma"/>
        <family val="2"/>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</si>
  <si>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</si>
  <si>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</si>
  <si>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</si>
  <si>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</si>
  <si>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</si>
  <si>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</si>
  <si>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</si>
  <si>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</si>
  <si>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</si>
  <si>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</si>
  <si>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</si>
  <si>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</si>
  <si>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</si>
  <si>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</si>
  <si>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</si>
  <si>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</si>
  <si>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</si>
  <si>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</si>
  <si>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</si>
  <si>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</si>
  <si>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</si>
  <si>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</si>
  <si>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</si>
  <si>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</si>
  <si>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</si>
  <si>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</si>
  <si>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</si>
  <si>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</si>
  <si>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</si>
  <si>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</si>
  <si>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</si>
  <si>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</si>
  <si>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</si>
  <si>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</si>
  <si>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</si>
  <si>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</si>
  <si>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</si>
  <si>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</si>
  <si>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</si>
  <si>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</si>
  <si>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</si>
  <si>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</si>
  <si>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</si>
  <si>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</si>
  <si>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</si>
  <si>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</si>
  <si>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</si>
  <si>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</si>
  <si>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</si>
  <si>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</si>
  <si>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</si>
  <si>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</si>
  <si>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</si>
  <si>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</si>
  <si>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</si>
  <si>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</si>
  <si>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</si>
  <si>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</si>
  <si>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</si>
  <si>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</si>
  <si>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rPr>
      <t>с (!)</t>
    </r>
    <r>
      <rPr>
        <sz val="9"/>
        <rFont val="Tahoma"/>
        <family val="2"/>
      </rPr>
      <t xml:space="preserve"> разбивкой по поставщикам</t>
    </r>
  </si>
  <si>
    <r>
      <t xml:space="preserve">Тариф на горячую воду предлагается </t>
    </r>
    <r>
      <rPr>
        <b/>
        <sz val="9"/>
        <rFont val="Tahoma"/>
        <family val="2"/>
      </rPr>
      <t>без (!)</t>
    </r>
    <r>
      <rPr>
        <sz val="9"/>
        <rFont val="Tahoma"/>
        <family val="2"/>
      </rPr>
      <t xml:space="preserve"> разбивки на компоненты</t>
    </r>
  </si>
  <si>
    <t>NDS</t>
  </si>
  <si>
    <t>woNDS</t>
  </si>
  <si>
    <t>Тип теплоснабжающей организации</t>
  </si>
  <si>
    <r>
      <rPr>
        <b/>
        <sz val="9"/>
        <rFont val="Tahoma"/>
        <family val="2"/>
      </rPr>
      <t>Тип организации</t>
    </r>
    <r>
      <rPr>
        <sz val="9"/>
        <rFont val="Tahoma"/>
        <family val="2"/>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</si>
  <si>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</si>
  <si>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</si>
  <si>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</si>
  <si>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</si>
  <si>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</si>
  <si>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</si>
  <si>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</si>
  <si>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</si>
  <si>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</si>
  <si>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</si>
  <si>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</si>
  <si>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</si>
  <si>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</si>
  <si>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</si>
  <si>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</si>
  <si>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</si>
  <si>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</si>
  <si>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</si>
  <si>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</si>
  <si>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</si>
  <si>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</si>
  <si>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</si>
  <si>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</si>
  <si>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</si>
  <si>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</si>
  <si>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</si>
  <si>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</si>
  <si>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</si>
  <si>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</si>
  <si>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</si>
  <si>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</si>
  <si>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</si>
  <si>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</si>
  <si>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</si>
  <si>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</si>
  <si>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</si>
  <si>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</si>
  <si>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</si>
  <si>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</si>
  <si>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</si>
  <si>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</si>
  <si>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</si>
  <si>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</si>
  <si>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</si>
  <si>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</si>
  <si>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</si>
  <si>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</si>
  <si>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</si>
  <si>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</si>
  <si>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</si>
  <si>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</si>
  <si>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</si>
  <si>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</si>
  <si>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</si>
  <si>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</si>
  <si>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</si>
  <si>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</si>
  <si>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</si>
  <si>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</si>
  <si>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</si>
  <si>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</si>
  <si>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</si>
  <si>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</si>
  <si>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</si>
  <si>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</si>
  <si>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</si>
  <si>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</si>
  <si>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</si>
  <si>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</si>
  <si>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</si>
  <si>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</si>
  <si>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</si>
  <si>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</si>
  <si>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</si>
  <si>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</si>
  <si>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</si>
  <si>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</si>
  <si>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</si>
  <si>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</si>
  <si>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</si>
  <si>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</si>
  <si>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</si>
  <si>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</si>
  <si>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</si>
  <si>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</si>
  <si>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</si>
  <si>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</si>
  <si>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</si>
  <si>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</si>
  <si>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</si>
  <si>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</si>
  <si>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</si>
  <si>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</si>
  <si>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</si>
  <si>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</si>
  <si>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</si>
  <si>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</si>
  <si>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</si>
  <si>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</si>
  <si>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</si>
  <si>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</si>
  <si>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</si>
  <si>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</si>
  <si>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</si>
  <si>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rPr>
      <t>1</t>
    </r>
  </si>
  <si>
    <r>
      <t>Форма 4.10.5 Информация о предложении величин тарифов на подключение к системе теплоснабжения</t>
    </r>
    <r>
      <rPr>
        <vertAlign val="superscript"/>
        <sz val="10"/>
        <rFont val="Tahoma"/>
        <family val="2"/>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</si>
  <si>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</si>
  <si>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</si>
  <si>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</si>
  <si>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</si>
  <si>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</si>
  <si>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</si>
  <si>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</si>
  <si>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</si>
  <si>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</si>
  <si>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</si>
  <si>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</si>
  <si>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</si>
  <si>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</si>
  <si>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</si>
  <si>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</si>
  <si>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Подготовка к обновлению...</t>
  </si>
  <si>
    <t>Создание резервной копии отменено, обновление прервано</t>
  </si>
  <si>
    <t>Предупреждение</t>
  </si>
  <si>
    <t>Сохранение файла резервной копии: C:\Users\mochns\Documents\Рабочая папка с июня 2012 г\Шаблон 2020 г\FAS.JKH.INFO.REQUEST.WARM.BKP..xlsb</t>
  </si>
  <si>
    <t>Сохранение файла резервной копии: F:\шаблоны от 03.09.2021\FAS.JKH.INFO.REQUEST.WARM. горячая вода открытая система.BKP..xlsb</t>
  </si>
  <si>
    <t>Резервная копия создана: F:\шаблоны от 03.09.2021\FAS.JKH.INFO.REQUEST.WARM. горячая вода открытая система.BKP..xlsb</t>
  </si>
  <si>
    <t>Создание книги для установки обновлений...</t>
  </si>
  <si>
    <t>Файл обновления загружен: F:\шаблоны от 03.09.2021\UPDATE.FAS.JKH.OPEN.INFO.REQUEST.WARM.TO.1.0.2.32.xls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</si>
  <si>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</si>
  <si>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</si>
  <si>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</si>
  <si>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Обновление завершилось удачно! Шаблон FAS.JKH.INFO.REQUEST.WARM. горячая вода открытая система.xlsb сохранен под именем 'FAS.JKH.INFO.REQUEST.WARM. горячая вода открытая система(v1.0.2).xlsb'</t>
  </si>
  <si>
    <t>03.09.2021</t>
  </si>
  <si>
    <t>Арамильский городской округ</t>
  </si>
  <si>
    <t>65729000</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</si>
  <si>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</si>
  <si>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</si>
  <si>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</si>
  <si>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</si>
  <si>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</si>
  <si>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</si>
  <si>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</si>
  <si>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</si>
  <si>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</si>
  <si>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</si>
  <si>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</si>
  <si>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</si>
  <si>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</si>
  <si>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</si>
  <si>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</si>
  <si>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</si>
  <si>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</si>
  <si>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</si>
  <si>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</si>
  <si>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</si>
  <si>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</si>
  <si>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</si>
  <si>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</si>
  <si>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</si>
  <si>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</si>
  <si>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</si>
  <si>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</si>
  <si>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</si>
  <si>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</si>
  <si>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</si>
  <si>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</si>
  <si>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</si>
  <si>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</si>
  <si>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</si>
  <si>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</si>
  <si>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</si>
  <si>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</si>
  <si>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</si>
  <si>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</si>
  <si>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</si>
  <si>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</si>
  <si>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</si>
  <si>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</si>
  <si>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</si>
  <si>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</si>
  <si>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</si>
  <si>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</si>
  <si>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</si>
  <si>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</si>
  <si>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</si>
  <si>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</si>
  <si>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</si>
  <si>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</si>
  <si>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</si>
  <si>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</si>
  <si>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</si>
  <si>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Кленовское сельское поселение</t>
  </si>
  <si>
    <t>65628420</t>
  </si>
  <si>
    <t>Михайловское муниципальное образование</t>
  </si>
  <si>
    <t>65628104</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</si>
  <si>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</si>
  <si>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</si>
  <si>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</si>
  <si>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</si>
  <si>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</si>
  <si>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</si>
  <si>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</si>
  <si>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</si>
  <si>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</si>
  <si>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</si>
  <si>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</si>
  <si>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</si>
  <si>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</si>
  <si>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</si>
  <si>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</si>
  <si>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</si>
  <si>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</si>
  <si>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</si>
  <si>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</si>
  <si>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</si>
  <si>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</si>
  <si>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</si>
  <si>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</si>
  <si>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</si>
  <si>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</si>
  <si>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</si>
  <si>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</si>
  <si>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</si>
  <si>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</si>
  <si>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</si>
  <si>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</si>
  <si>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</si>
  <si>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</si>
  <si>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</si>
  <si>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</si>
  <si>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</si>
  <si>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</si>
  <si>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</si>
  <si>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</si>
  <si>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</si>
  <si>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</si>
  <si>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</si>
  <si>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</si>
  <si>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</si>
  <si>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</si>
  <si>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</si>
  <si>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</si>
  <si>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</si>
  <si>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</si>
  <si>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</si>
  <si>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</si>
  <si>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</si>
  <si>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</si>
  <si>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</si>
  <si>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</si>
  <si>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</si>
  <si>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</si>
  <si>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</si>
  <si>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город Нижний Тагил</t>
  </si>
  <si>
    <t>65751000</t>
  </si>
  <si>
    <t>городской округ Богданович</t>
  </si>
  <si>
    <t>65707000</t>
  </si>
  <si>
    <t>городской округ Верх-Нейвинский</t>
  </si>
  <si>
    <t>65761000</t>
  </si>
  <si>
    <t>городской округ Верхнее Дуброво</t>
  </si>
  <si>
    <t>65760000</t>
  </si>
  <si>
    <t>городской округ Верхний Тагил</t>
  </si>
  <si>
    <t>65733000</t>
  </si>
  <si>
    <t>городской округ Верхняя Пышма</t>
  </si>
  <si>
    <t>65732000</t>
  </si>
  <si>
    <t>городской округ Верхняя Тура</t>
  </si>
  <si>
    <t>65734000</t>
  </si>
  <si>
    <t>городской округ Верхотурский</t>
  </si>
  <si>
    <t>65709000</t>
  </si>
  <si>
    <t>городской округ Дегтярск</t>
  </si>
  <si>
    <t>65736000</t>
  </si>
  <si>
    <t>городской округ ЗАТО Свободный</t>
  </si>
  <si>
    <t>65765000</t>
  </si>
  <si>
    <t>городской округ Заречный</t>
  </si>
  <si>
    <t>65737000</t>
  </si>
  <si>
    <t>городской округ Карпинск</t>
  </si>
  <si>
    <t>65742000</t>
  </si>
  <si>
    <t>городской округ Краснотурьинск</t>
  </si>
  <si>
    <t>65745000</t>
  </si>
  <si>
    <t>городской округ Красноуральск</t>
  </si>
  <si>
    <t>65746000</t>
  </si>
  <si>
    <t>городской округ Красноуфимск</t>
  </si>
  <si>
    <t>65747000</t>
  </si>
  <si>
    <t>городской округ Нижняя Салда</t>
  </si>
  <si>
    <t>65750000</t>
  </si>
  <si>
    <t>городской округ Пелым</t>
  </si>
  <si>
    <t>65764000</t>
  </si>
  <si>
    <t>городской округ Первоуральск</t>
  </si>
  <si>
    <t>65753000</t>
  </si>
  <si>
    <t>городской округ Ревда</t>
  </si>
  <si>
    <t>65719000</t>
  </si>
  <si>
    <t>городской округ Рефтинский</t>
  </si>
  <si>
    <t>65763000</t>
  </si>
  <si>
    <t>городской округ Среднеуральск</t>
  </si>
  <si>
    <t>65757000</t>
  </si>
  <si>
    <t>городской округ Староуткинск</t>
  </si>
  <si>
    <t>65766000</t>
  </si>
  <si>
    <t>городской округ Сухой Лог</t>
  </si>
  <si>
    <t>65758000</t>
  </si>
  <si>
    <t>муниципальное образование «поселок Уральский»</t>
  </si>
  <si>
    <t>65767000</t>
  </si>
  <si>
    <t>муниципальное образование Алапаевское</t>
  </si>
  <si>
    <t>65771000</t>
  </si>
  <si>
    <t>муниципальное образование Камышловский муниципальный район</t>
  </si>
  <si>
    <t>65623000</t>
  </si>
  <si>
    <t>Муниципальное образование "Восточное сельское поселение"</t>
  </si>
  <si>
    <t>65623405</t>
  </si>
  <si>
    <t>Муниципальное образование "Галкинское сельское поселение"</t>
  </si>
  <si>
    <t>65623415</t>
  </si>
  <si>
    <t>Муниципальное образование "Зареченское сельское поселение"</t>
  </si>
  <si>
    <t>65623420</t>
  </si>
  <si>
    <t>Муниципальное образование "Калиновское сельское поселение"</t>
  </si>
  <si>
    <t>65623430</t>
  </si>
  <si>
    <t>Муниципальное образование "Обуховское сельское поселение"</t>
  </si>
  <si>
    <t>65623455</t>
  </si>
  <si>
    <t>муниципальное образование Красноуфимский округ</t>
  </si>
  <si>
    <t>65713000</t>
  </si>
  <si>
    <t>муниципальное образование город Алапаевск</t>
  </si>
  <si>
    <t>65728000</t>
  </si>
  <si>
    <t>муниципальное образование город Екатеринбург</t>
  </si>
  <si>
    <t>65701000</t>
  </si>
  <si>
    <t>муниципальное образование город Ирбит</t>
  </si>
  <si>
    <t>65739000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</si>
  <si>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</si>
  <si>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</si>
  <si>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</si>
  <si>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</si>
  <si>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</si>
  <si>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</si>
  <si>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</si>
  <si>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</si>
  <si>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</si>
  <si>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</si>
  <si>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</si>
  <si>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</si>
  <si>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</si>
  <si>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</si>
  <si>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</si>
  <si>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</si>
  <si>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01.01.2022</t>
  </si>
  <si>
    <t>31.12.2023</t>
  </si>
  <si>
    <t>REGION_ID</t>
  </si>
  <si>
    <t>REGION_NAME</t>
  </si>
  <si>
    <t>RST_ORG_ID</t>
  </si>
  <si>
    <t>ORG_NAME</t>
  </si>
  <si>
    <t>INN_NAME</t>
  </si>
  <si>
    <t>KPP_NAME</t>
  </si>
  <si>
    <t>ORG_START_DATE</t>
  </si>
  <si>
    <t>ORG_END_DATE</t>
  </si>
  <si>
    <t>2644</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</si>
  <si>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</si>
  <si>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</si>
  <si>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</si>
  <si>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</si>
  <si>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</si>
  <si>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</si>
  <si>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</si>
  <si>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</si>
  <si>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</si>
  <si>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</si>
  <si>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</si>
  <si>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</si>
  <si>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</si>
  <si>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</si>
  <si>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</si>
  <si>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</si>
  <si>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</si>
  <si>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</si>
  <si>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</si>
  <si>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</si>
  <si>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</si>
  <si>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</si>
  <si>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</si>
  <si>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</si>
  <si>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</si>
  <si>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</si>
  <si>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</si>
  <si>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</si>
  <si>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</si>
  <si>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</si>
  <si>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</si>
  <si>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</si>
  <si>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</si>
  <si>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</si>
  <si>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</si>
  <si>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26359616</t>
  </si>
  <si>
    <t>АО "Птицефабрика "Первоуральская", г.Первоуральск</t>
  </si>
  <si>
    <t>6625064295</t>
  </si>
  <si>
    <t>668401001</t>
  </si>
  <si>
    <t>26838066</t>
  </si>
  <si>
    <t>АО "РЭУ"</t>
  </si>
  <si>
    <t>7714783092</t>
  </si>
  <si>
    <t>30943132</t>
  </si>
  <si>
    <t>АО «ОЭЗ «Титановая долина», г. Екатеринбург</t>
  </si>
  <si>
    <t>6670376352</t>
  </si>
  <si>
    <t>668501001</t>
  </si>
  <si>
    <t>31006321</t>
  </si>
  <si>
    <t>АО «Сосновское»</t>
  </si>
  <si>
    <t>6658344587</t>
  </si>
  <si>
    <t>665801001</t>
  </si>
  <si>
    <t>26479351</t>
  </si>
  <si>
    <t>Акционерное общество "5 центральный автомобильный ремонтный завод", г. Екатеринбург</t>
  </si>
  <si>
    <t>6659192672</t>
  </si>
  <si>
    <t>665901001</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</si>
  <si>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</si>
  <si>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</si>
  <si>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</si>
  <si>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</si>
  <si>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</si>
  <si>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</si>
  <si>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</si>
  <si>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663901001</t>
  </si>
  <si>
    <t>26-05-2010 00:00:00</t>
  </si>
  <si>
    <t>26359748</t>
  </si>
  <si>
    <t>Акционерное общество "Арамильский авиационный ремонтный завод", г. Арамиль</t>
  </si>
  <si>
    <t>6652022897</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</si>
  <si>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</si>
  <si>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</si>
  <si>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</si>
  <si>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</si>
  <si>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</si>
  <si>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</si>
  <si>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</si>
  <si>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</si>
  <si>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</si>
  <si>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</si>
  <si>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</si>
  <si>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</si>
  <si>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</si>
  <si>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</si>
  <si>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</si>
  <si>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</si>
  <si>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667001001</t>
  </si>
  <si>
    <t>26359572</t>
  </si>
  <si>
    <t>Акционерное общество "Волчанское", г.Волчанск</t>
  </si>
  <si>
    <t>6614004431</t>
  </si>
  <si>
    <t>661401001</t>
  </si>
  <si>
    <t>26481022</t>
  </si>
  <si>
    <t>Акционерное общество "Газпромнефть-Урал", г.Екатеринбург</t>
  </si>
  <si>
    <t>6661002209</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</si>
  <si>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</si>
  <si>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</si>
  <si>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</si>
  <si>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</si>
  <si>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</si>
  <si>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</si>
  <si>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</si>
  <si>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997550001</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</si>
  <si>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</si>
  <si>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</si>
  <si>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</si>
  <si>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</si>
  <si>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</si>
  <si>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</si>
  <si>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</si>
  <si>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</si>
  <si>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</si>
  <si>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</si>
  <si>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</si>
  <si>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</si>
  <si>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</si>
  <si>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</si>
  <si>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</si>
  <si>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</si>
  <si>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</si>
  <si>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</si>
  <si>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</si>
  <si>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</si>
  <si>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</si>
  <si>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</si>
  <si>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</si>
  <si>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</si>
  <si>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</si>
  <si>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</si>
  <si>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</si>
  <si>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</si>
  <si>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26479671</t>
  </si>
  <si>
    <t>Акционерное общество "НЛМК-Урал", г.Ревда</t>
  </si>
  <si>
    <t>6646009256</t>
  </si>
  <si>
    <t>15-01-2001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</si>
  <si>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</si>
  <si>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</si>
  <si>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</si>
  <si>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</si>
  <si>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</si>
  <si>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</si>
  <si>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</si>
  <si>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</si>
  <si>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</si>
  <si>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</si>
  <si>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</si>
  <si>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</si>
  <si>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</si>
  <si>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</si>
  <si>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</si>
  <si>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</si>
  <si>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</si>
  <si>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</si>
  <si>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</si>
  <si>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</si>
  <si>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</si>
  <si>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</si>
  <si>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</si>
  <si>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</si>
  <si>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</si>
  <si>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</si>
  <si>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</si>
  <si>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</si>
  <si>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</si>
  <si>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</si>
  <si>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</si>
  <si>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</si>
  <si>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</si>
  <si>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</si>
  <si>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</si>
  <si>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</si>
  <si>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</si>
  <si>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</si>
  <si>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</si>
  <si>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</si>
  <si>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</si>
  <si>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</si>
  <si>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</si>
  <si>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</si>
  <si>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</si>
  <si>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</si>
  <si>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</si>
  <si>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</si>
  <si>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</si>
  <si>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</si>
  <si>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</si>
  <si>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</si>
  <si>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</si>
  <si>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</si>
  <si>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</si>
  <si>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</si>
  <si>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</si>
  <si>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</si>
  <si>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</si>
  <si>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</si>
  <si>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</si>
  <si>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</si>
  <si>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</si>
  <si>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</si>
  <si>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</si>
  <si>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</si>
  <si>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</si>
  <si>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</si>
  <si>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</si>
  <si>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</si>
  <si>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</si>
  <si>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</si>
  <si>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</si>
  <si>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</si>
  <si>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</si>
  <si>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</si>
  <si>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</si>
  <si>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</si>
  <si>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</si>
  <si>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</si>
  <si>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</si>
  <si>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</si>
  <si>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</si>
  <si>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</si>
  <si>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</si>
  <si>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</si>
  <si>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</si>
  <si>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</si>
  <si>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</si>
  <si>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</si>
  <si>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</si>
  <si>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</si>
  <si>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</si>
  <si>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</si>
  <si>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</si>
  <si>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</si>
  <si>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</si>
  <si>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</si>
  <si>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</si>
  <si>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</si>
  <si>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</si>
  <si>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</si>
  <si>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</si>
  <si>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</si>
  <si>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</si>
  <si>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</si>
  <si>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</si>
  <si>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</si>
  <si>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</si>
  <si>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</si>
  <si>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</si>
  <si>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</si>
  <si>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</si>
  <si>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</si>
  <si>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</si>
  <si>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</si>
  <si>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</si>
  <si>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</si>
  <si>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</si>
  <si>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</si>
  <si>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</si>
  <si>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</si>
  <si>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</si>
  <si>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</si>
  <si>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</si>
  <si>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</si>
  <si>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</si>
  <si>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30851307</t>
  </si>
  <si>
    <t>Акционерное общество "Русатом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</si>
  <si>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</si>
  <si>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</si>
  <si>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</si>
  <si>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</si>
  <si>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</si>
  <si>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</si>
  <si>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</si>
  <si>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</si>
  <si>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</si>
  <si>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</si>
  <si>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</si>
  <si>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</si>
  <si>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</si>
  <si>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</si>
  <si>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667901001</t>
  </si>
  <si>
    <t>26632518</t>
  </si>
  <si>
    <t>Акционерное общество "Свердловский путевой ремонтно-механический завод "Ремпутьмаш", г.Екатеринбург</t>
  </si>
  <si>
    <t>6659128074</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</si>
  <si>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</si>
  <si>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</si>
  <si>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</si>
  <si>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</si>
  <si>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</si>
  <si>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</si>
  <si>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</si>
  <si>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</si>
  <si>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</si>
  <si>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</si>
  <si>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</si>
  <si>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</si>
  <si>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</si>
  <si>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</si>
  <si>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</si>
  <si>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</si>
  <si>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</si>
  <si>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</si>
  <si>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</si>
  <si>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</si>
  <si>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</si>
  <si>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</si>
  <si>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</si>
  <si>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</si>
  <si>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</si>
  <si>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</si>
  <si>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</si>
  <si>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</si>
  <si>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</si>
  <si>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</si>
  <si>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</si>
  <si>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</si>
  <si>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</si>
  <si>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</si>
  <si>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</si>
  <si>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</si>
  <si>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</si>
  <si>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</si>
  <si>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</si>
  <si>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</si>
  <si>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</si>
  <si>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</si>
  <si>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</si>
  <si>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</si>
  <si>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</si>
  <si>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</si>
  <si>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</si>
  <si>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</si>
  <si>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</si>
  <si>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</si>
  <si>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</si>
  <si>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</si>
  <si>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</si>
  <si>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</si>
  <si>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</si>
  <si>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</si>
  <si>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</si>
  <si>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</si>
  <si>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</si>
  <si>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</si>
  <si>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</si>
  <si>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</si>
  <si>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</si>
  <si>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</si>
  <si>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</si>
  <si>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</si>
  <si>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</si>
  <si>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</si>
  <si>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</si>
  <si>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</si>
  <si>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</si>
  <si>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</si>
  <si>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</si>
  <si>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</si>
  <si>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</si>
  <si>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</si>
  <si>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</si>
  <si>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</si>
  <si>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</si>
  <si>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</si>
  <si>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</si>
  <si>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</si>
  <si>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</si>
  <si>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</si>
  <si>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</si>
  <si>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</si>
  <si>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</si>
  <si>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</si>
  <si>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</si>
  <si>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</si>
  <si>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</si>
  <si>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</si>
  <si>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</si>
  <si>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</si>
  <si>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</si>
  <si>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</si>
  <si>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</si>
  <si>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</si>
  <si>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</si>
  <si>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</si>
  <si>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</si>
  <si>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</si>
  <si>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662102001</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</si>
  <si>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</si>
  <si>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</si>
  <si>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</si>
  <si>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</si>
  <si>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</si>
  <si>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</si>
  <si>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</si>
  <si>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</si>
  <si>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</si>
  <si>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</si>
  <si>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</si>
  <si>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</si>
  <si>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</si>
  <si>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</si>
  <si>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</si>
  <si>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</si>
  <si>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</si>
  <si>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</si>
  <si>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</si>
  <si>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</si>
  <si>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</si>
  <si>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</si>
  <si>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</si>
  <si>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</si>
  <si>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</si>
  <si>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</si>
  <si>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</si>
  <si>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</si>
  <si>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</si>
  <si>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</si>
  <si>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</si>
  <si>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</si>
  <si>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</si>
  <si>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</si>
  <si>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</si>
  <si>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</si>
  <si>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</si>
  <si>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</si>
  <si>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</si>
  <si>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</si>
  <si>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</si>
  <si>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</si>
  <si>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</si>
  <si>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</si>
  <si>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</si>
  <si>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</si>
  <si>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</si>
  <si>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</si>
  <si>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26479408</t>
  </si>
  <si>
    <t>6664029640</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</si>
  <si>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</si>
  <si>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</si>
  <si>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</si>
  <si>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</si>
  <si>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</si>
  <si>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</si>
  <si>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</si>
  <si>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26851338</t>
  </si>
  <si>
    <t>Государственное казенное учреждение здравоохранения Свердловской области "Специализированный дом ребенка", г.Екатеринбург</t>
  </si>
  <si>
    <t>6673226267</t>
  </si>
  <si>
    <t>667301001</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</si>
  <si>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</si>
  <si>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</si>
  <si>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</si>
  <si>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</si>
  <si>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</si>
  <si>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</si>
  <si>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</si>
  <si>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</si>
  <si>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</si>
  <si>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</si>
  <si>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</si>
  <si>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</si>
  <si>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</si>
  <si>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</si>
  <si>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</si>
  <si>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</si>
  <si>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</si>
  <si>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</si>
  <si>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</si>
  <si>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</si>
  <si>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</si>
  <si>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</si>
  <si>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</si>
  <si>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</si>
  <si>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</si>
  <si>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</si>
  <si>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</si>
  <si>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</si>
  <si>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26359740</t>
  </si>
  <si>
    <t>Закрытое акционерное общество "Завод элементов трубопроводов", п.Большой Исток</t>
  </si>
  <si>
    <t>6652002594</t>
  </si>
  <si>
    <t>665201001</t>
  </si>
  <si>
    <t>502401001</t>
  </si>
  <si>
    <t>26-08-2013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</si>
  <si>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</si>
  <si>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</si>
  <si>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</si>
  <si>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</si>
  <si>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</si>
  <si>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</si>
  <si>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</si>
  <si>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</si>
  <si>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</si>
  <si>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</si>
  <si>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</si>
  <si>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</si>
  <si>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</si>
  <si>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</si>
  <si>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</si>
  <si>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</si>
  <si>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</si>
  <si>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</si>
  <si>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</si>
  <si>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</si>
  <si>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26322697</t>
  </si>
  <si>
    <t>Закрытое акционерное общество "Энергетическая компания Завода радиоаппаратуры", г.Екатеринбург</t>
  </si>
  <si>
    <t>6672156810</t>
  </si>
  <si>
    <t>667201001</t>
  </si>
  <si>
    <t>26318611</t>
  </si>
  <si>
    <t>Закрытое акционерное общество Межотраслевой концерн "Уралметпром", г.Екатеринбург</t>
  </si>
  <si>
    <t>6658038117</t>
  </si>
  <si>
    <t>28-03-1995 00:00:00</t>
  </si>
  <si>
    <t>28106478</t>
  </si>
  <si>
    <t>Зареченский филиал Общество с ограниченной ответственностью "АтомТеплоЭлектроСеть"</t>
  </si>
  <si>
    <t>7705923730</t>
  </si>
  <si>
    <t>663943001</t>
  </si>
  <si>
    <t>30919390</t>
  </si>
  <si>
    <t>ИП "Ганиенко Виктор Владимирович"</t>
  </si>
  <si>
    <t>666101143755</t>
  </si>
  <si>
    <t>отсутствует</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</si>
  <si>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</si>
  <si>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</si>
  <si>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</si>
  <si>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</si>
  <si>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</si>
  <si>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</si>
  <si>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</si>
  <si>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</si>
  <si>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</si>
  <si>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</si>
  <si>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</si>
  <si>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</si>
  <si>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</si>
  <si>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</si>
  <si>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</si>
  <si>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</si>
  <si>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</si>
  <si>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</si>
  <si>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</si>
  <si>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</si>
  <si>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</si>
  <si>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</si>
  <si>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</si>
  <si>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</si>
  <si>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</si>
  <si>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</si>
  <si>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</si>
  <si>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</si>
  <si>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</si>
  <si>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</si>
  <si>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</si>
  <si>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</si>
  <si>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</si>
  <si>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</si>
  <si>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</si>
  <si>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28427428</t>
  </si>
  <si>
    <t>Индивидуальный предприниматель Неганов Сергей Викторович</t>
  </si>
  <si>
    <t>664001073250</t>
  </si>
  <si>
    <t>22-11-2013 00:00:00</t>
  </si>
  <si>
    <t>28061121</t>
  </si>
  <si>
    <t>Индивидуальный предприниматель Новосёлов Леонид Иванович, с. Ницинское</t>
  </si>
  <si>
    <t>664200030100</t>
  </si>
  <si>
    <t>28270878</t>
  </si>
  <si>
    <t>Индивидуальный предприниматель Орлова Наталья Владимировна</t>
  </si>
  <si>
    <t>662501406666</t>
  </si>
  <si>
    <t>25-09-2013 00:00:00</t>
  </si>
  <si>
    <t>27571530</t>
  </si>
  <si>
    <t>Индивидуальный предприниматель Полякова Валентина Владимировна, п.Лосиный</t>
  </si>
  <si>
    <t>660400926954</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</si>
  <si>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</si>
  <si>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</si>
  <si>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</si>
  <si>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</si>
  <si>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</si>
  <si>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</si>
  <si>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</si>
  <si>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26359693</t>
  </si>
  <si>
    <t>Колхоз "Урал", с.Черновское</t>
  </si>
  <si>
    <t>6642000171</t>
  </si>
  <si>
    <t>661101001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</si>
  <si>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</si>
  <si>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</si>
  <si>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</si>
  <si>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31184996</t>
  </si>
  <si>
    <t>МУП "Красноуральское теплоснабжающее предприятие", г. Красноуральск</t>
  </si>
  <si>
    <t>6681009883</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</si>
  <si>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</si>
  <si>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</si>
  <si>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</si>
  <si>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</si>
  <si>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</si>
  <si>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</si>
  <si>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</si>
  <si>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</si>
  <si>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</si>
  <si>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</si>
  <si>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</si>
  <si>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</si>
  <si>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668301001</t>
  </si>
  <si>
    <t>31169621</t>
  </si>
  <si>
    <t>МУП "Тура Энерго", г. Верхняя Тура</t>
  </si>
  <si>
    <t>6681009971</t>
  </si>
  <si>
    <t>28820960</t>
  </si>
  <si>
    <t>МУП "Управляющая компания "Потенциал", г. Верхний Тагил</t>
  </si>
  <si>
    <t>6621015963</t>
  </si>
  <si>
    <t>24-10-2014 00:00:00</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</si>
  <si>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</si>
  <si>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</si>
  <si>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</si>
  <si>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</si>
  <si>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</si>
  <si>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</si>
  <si>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</si>
  <si>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</si>
  <si>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</si>
  <si>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</si>
  <si>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</si>
  <si>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</si>
  <si>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</si>
  <si>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</si>
  <si>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</si>
  <si>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</si>
  <si>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</si>
  <si>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</si>
  <si>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</si>
  <si>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</si>
  <si>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</si>
  <si>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</si>
  <si>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</si>
  <si>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</si>
  <si>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</si>
  <si>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</si>
  <si>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</si>
  <si>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</si>
  <si>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</si>
  <si>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</si>
  <si>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</si>
  <si>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</si>
  <si>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</si>
  <si>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</si>
  <si>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</si>
  <si>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</si>
  <si>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</si>
  <si>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</si>
  <si>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</si>
  <si>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</si>
  <si>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</si>
  <si>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</si>
  <si>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</si>
  <si>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</si>
  <si>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</si>
  <si>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</si>
  <si>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</si>
  <si>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</si>
  <si>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</si>
  <si>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</si>
  <si>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</si>
  <si>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</si>
  <si>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</si>
  <si>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</si>
  <si>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</si>
  <si>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</si>
  <si>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</si>
  <si>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</si>
  <si>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</si>
  <si>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</si>
  <si>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</si>
  <si>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</si>
  <si>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</si>
  <si>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</si>
  <si>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</si>
  <si>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</si>
  <si>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</si>
  <si>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</si>
  <si>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</si>
  <si>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</si>
  <si>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</si>
  <si>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</si>
  <si>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</si>
  <si>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</si>
  <si>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</si>
  <si>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</si>
  <si>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</si>
  <si>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</si>
  <si>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</si>
  <si>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</si>
  <si>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</si>
  <si>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</si>
  <si>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</si>
  <si>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</si>
  <si>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</si>
  <si>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</si>
  <si>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</si>
  <si>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</si>
  <si>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</si>
  <si>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</si>
  <si>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</si>
  <si>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</si>
  <si>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</si>
  <si>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15-07-2014 00:00:00</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</si>
  <si>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</si>
  <si>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</si>
  <si>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</si>
  <si>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</si>
  <si>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</si>
  <si>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</si>
  <si>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</si>
  <si>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</si>
  <si>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</si>
  <si>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</si>
  <si>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</si>
  <si>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</si>
  <si>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</si>
  <si>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</si>
  <si>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</si>
  <si>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</si>
  <si>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</si>
  <si>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665601001</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</si>
  <si>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</si>
  <si>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</si>
  <si>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</si>
  <si>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</si>
  <si>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</si>
  <si>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</si>
  <si>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</si>
  <si>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</si>
  <si>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</si>
  <si>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</si>
  <si>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</si>
  <si>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</si>
  <si>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27682588</t>
  </si>
  <si>
    <t>Муниципальное унитарное предприятие "Карпинские коммунальные системы"</t>
  </si>
  <si>
    <t>6617020760</t>
  </si>
  <si>
    <t>02-04-2012 00:00:00</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</si>
  <si>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</si>
  <si>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</si>
  <si>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</si>
  <si>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</si>
  <si>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</si>
  <si>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</si>
  <si>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</si>
  <si>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</si>
  <si>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27804759</t>
  </si>
  <si>
    <t>Муниципальное унитарное предприятие "Красноуральская ТеплоСетевая Компания", г.Красноуральск</t>
  </si>
  <si>
    <t>6681000979</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</si>
  <si>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</si>
  <si>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</si>
  <si>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</si>
  <si>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</si>
  <si>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</si>
  <si>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</si>
  <si>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</si>
  <si>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</si>
  <si>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</si>
  <si>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</si>
  <si>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</si>
  <si>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</si>
  <si>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</si>
  <si>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</si>
  <si>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</si>
  <si>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</si>
  <si>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</si>
  <si>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</si>
  <si>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</si>
  <si>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</si>
  <si>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</si>
  <si>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</si>
  <si>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</si>
  <si>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</si>
  <si>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</si>
  <si>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</si>
  <si>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</si>
  <si>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</si>
  <si>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</si>
  <si>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</si>
  <si>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</si>
  <si>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</si>
  <si>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</si>
  <si>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</si>
  <si>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</si>
  <si>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</si>
  <si>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</si>
  <si>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662701001</t>
  </si>
  <si>
    <t>26480982</t>
  </si>
  <si>
    <t>Муниципальное унитарное предприятие "Тагилэнерго", г.Нижний Тагил</t>
  </si>
  <si>
    <t>6668016401</t>
  </si>
  <si>
    <t>28427212</t>
  </si>
  <si>
    <t>Муниципальное унитарное предприятие "Тепловодоснабжение", г. Ивдель</t>
  </si>
  <si>
    <t>6617022809</t>
  </si>
  <si>
    <t>21-11-2013 00:00:00</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</si>
  <si>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</si>
  <si>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</si>
  <si>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</si>
  <si>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</si>
  <si>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</si>
  <si>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</si>
  <si>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</si>
  <si>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</si>
  <si>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26359585</t>
  </si>
  <si>
    <t>Муниципальное унитарное предприятие "Тепловые сети город Красноуфимск", г.Красноуфимск</t>
  </si>
  <si>
    <t>6619009539</t>
  </si>
  <si>
    <t>15-09-2008 00:00:00</t>
  </si>
  <si>
    <t>26359713</t>
  </si>
  <si>
    <t>Муниципальное унитарное предприятие "Тепловые сети п.Верхние Серги", п.Верхние Серги</t>
  </si>
  <si>
    <t>6646010156</t>
  </si>
  <si>
    <t>28261865</t>
  </si>
  <si>
    <t>Муниципальное унитарное предприятие "Теплосистемы" Махневского муниципального образования, п.г.т. Махнево</t>
  </si>
  <si>
    <t>6677003649</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</si>
  <si>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</si>
  <si>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</si>
  <si>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</si>
  <si>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</si>
  <si>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</si>
  <si>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</si>
  <si>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</si>
  <si>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</si>
  <si>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</si>
  <si>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</si>
  <si>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</si>
  <si>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</si>
  <si>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</si>
  <si>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</si>
  <si>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</si>
  <si>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</si>
  <si>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</si>
  <si>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</si>
  <si>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</si>
  <si>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</si>
  <si>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</si>
  <si>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</si>
  <si>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</si>
  <si>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</si>
  <si>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</si>
  <si>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</si>
  <si>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</si>
  <si>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</si>
  <si>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</si>
  <si>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</si>
  <si>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</si>
  <si>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</si>
  <si>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</si>
  <si>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</si>
  <si>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02-08-2007 00:00:00</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</si>
  <si>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</si>
  <si>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</si>
  <si>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</si>
  <si>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</si>
  <si>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</si>
  <si>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</si>
  <si>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</si>
  <si>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</si>
  <si>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</si>
  <si>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</si>
  <si>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</si>
  <si>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</si>
  <si>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</si>
  <si>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</si>
  <si>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</si>
  <si>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</si>
  <si>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</si>
  <si>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</si>
  <si>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</si>
  <si>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</si>
  <si>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</si>
  <si>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</si>
  <si>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</si>
  <si>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28861495</t>
  </si>
  <si>
    <t>Муниципальное унитарное предприятие Кушвинского городского округа "Теплосервис", г. Кушва</t>
  </si>
  <si>
    <t>6681005568</t>
  </si>
  <si>
    <t>26-12-2014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</si>
  <si>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</si>
  <si>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</si>
  <si>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</si>
  <si>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</si>
  <si>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</si>
  <si>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</si>
  <si>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</si>
  <si>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</si>
  <si>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</si>
  <si>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</si>
  <si>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664701001</t>
  </si>
  <si>
    <t>26359638</t>
  </si>
  <si>
    <t>Муниципальное унитарное предприятие Новоуральского городского округа "Водогрейная котельная", г.Новоуральск</t>
  </si>
  <si>
    <t>6629012989</t>
  </si>
  <si>
    <t>28547526</t>
  </si>
  <si>
    <t>Муниципальное унитарное предприятие Полевского городского округа "Жилищно-коммунальное хозяйство "Полевское", г. Полевской</t>
  </si>
  <si>
    <t>6679051140</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</si>
  <si>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</si>
  <si>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</si>
  <si>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</si>
  <si>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</si>
  <si>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</si>
  <si>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</si>
  <si>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</si>
  <si>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</si>
  <si>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</si>
  <si>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</si>
  <si>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</si>
  <si>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</si>
  <si>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</si>
  <si>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</si>
  <si>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</si>
  <si>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</si>
  <si>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</si>
  <si>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</si>
  <si>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</si>
  <si>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</si>
  <si>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</si>
  <si>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662501001</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</si>
  <si>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</si>
  <si>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</si>
  <si>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</si>
  <si>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</si>
  <si>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28425718</t>
  </si>
  <si>
    <t>Муниципальное унитарное предприятие городского округа Верхотурский "Услуга"</t>
  </si>
  <si>
    <t>6680002726</t>
  </si>
  <si>
    <t>668001001</t>
  </si>
  <si>
    <t>14-11-2013 00:00:00</t>
  </si>
  <si>
    <t>28275696</t>
  </si>
  <si>
    <t>Муниципальное унитарное предприятие городского округа Заречный "Теплоцентраль", г. Заречный</t>
  </si>
  <si>
    <t>6683003870</t>
  </si>
  <si>
    <t>14-10-2013 00:00:00</t>
  </si>
  <si>
    <t>26479430</t>
  </si>
  <si>
    <t>Муниципальное унитарное предприятие жилищно-коммунального хозяйства "Горноуральское" Горноуральского городского округа, п.Горноуральский</t>
  </si>
  <si>
    <t>6623055633</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</si>
  <si>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</si>
  <si>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</si>
  <si>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</si>
  <si>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</si>
  <si>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</si>
  <si>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</si>
  <si>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</si>
  <si>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</si>
  <si>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</si>
  <si>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</si>
  <si>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</si>
  <si>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</si>
  <si>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</si>
  <si>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</si>
  <si>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</si>
  <si>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</si>
  <si>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</si>
  <si>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</si>
  <si>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</si>
  <si>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</si>
  <si>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</si>
  <si>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</si>
  <si>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</si>
  <si>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</si>
  <si>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</si>
  <si>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</si>
  <si>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</si>
  <si>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</si>
  <si>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</si>
  <si>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</si>
  <si>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</si>
  <si>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</si>
  <si>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</si>
  <si>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</si>
  <si>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</si>
  <si>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</si>
  <si>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</si>
  <si>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</si>
  <si>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</si>
  <si>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</si>
  <si>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</si>
  <si>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</si>
  <si>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</si>
  <si>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</si>
  <si>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</si>
  <si>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</si>
  <si>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</si>
  <si>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</si>
  <si>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</si>
  <si>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</si>
  <si>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</si>
  <si>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</si>
  <si>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</si>
  <si>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</si>
  <si>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</si>
  <si>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</si>
  <si>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</si>
  <si>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</si>
  <si>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</si>
  <si>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26382713</t>
  </si>
  <si>
    <t>Непубличное акционерное общество "СВЕЗА Верхняя Синячиха", п. Верхняя Синячиха</t>
  </si>
  <si>
    <t>6635000195</t>
  </si>
  <si>
    <t>663501001</t>
  </si>
  <si>
    <t>13-06-1996 00:00:00</t>
  </si>
  <si>
    <t>27803147</t>
  </si>
  <si>
    <t>Нижнетагильское МУП "Нижнетагильские тепловые сети", г.Нижний Тагил</t>
  </si>
  <si>
    <t>6623075742</t>
  </si>
  <si>
    <t>30994766</t>
  </si>
  <si>
    <t>6658447960</t>
  </si>
  <si>
    <t>27758120</t>
  </si>
  <si>
    <t>ОАО "Тестовая организация"</t>
  </si>
  <si>
    <t>6665554433</t>
  </si>
  <si>
    <t>666100001</t>
  </si>
  <si>
    <t>30992683</t>
  </si>
  <si>
    <t>ООО "Алапаевские тепловые сети"</t>
  </si>
  <si>
    <t>6677007770</t>
  </si>
  <si>
    <t>31335519</t>
  </si>
  <si>
    <t>ООО "Алапаевский теплоэнергетический комплекс"</t>
  </si>
  <si>
    <t>6601015122</t>
  </si>
  <si>
    <t>31237649</t>
  </si>
  <si>
    <t>ООО "ВодоКаналСервис"</t>
  </si>
  <si>
    <t>6686109610</t>
  </si>
  <si>
    <t>30985686</t>
  </si>
  <si>
    <t>ООО "Гефест", г.Верхотурье</t>
  </si>
  <si>
    <t>6680007361</t>
  </si>
  <si>
    <t>30956416</t>
  </si>
  <si>
    <t>ООО "Главное управляющее предприятие "Газовые сети", г. Екатеринбург</t>
  </si>
  <si>
    <t>6671064388</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</si>
  <si>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</si>
  <si>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</si>
  <si>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</si>
  <si>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</si>
  <si>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</si>
  <si>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</si>
  <si>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</si>
  <si>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</si>
  <si>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</si>
  <si>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</si>
  <si>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</si>
  <si>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</si>
  <si>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</si>
  <si>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</si>
  <si>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</si>
  <si>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</si>
  <si>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</si>
  <si>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</si>
  <si>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</si>
  <si>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</si>
  <si>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</si>
  <si>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</si>
  <si>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</si>
  <si>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30956404</t>
  </si>
  <si>
    <t>ООО "Март", с. Деево</t>
  </si>
  <si>
    <t>6601010220</t>
  </si>
  <si>
    <t>31370396</t>
  </si>
  <si>
    <t>ООО "Метод"</t>
  </si>
  <si>
    <t>6678058369</t>
  </si>
  <si>
    <t>31156225</t>
  </si>
  <si>
    <t>ООО "Монди Арамиль", г. Арамиль</t>
  </si>
  <si>
    <t>6685148334</t>
  </si>
  <si>
    <t>31512437</t>
  </si>
  <si>
    <t>ООО "Научно-технический центр экспертиз и промышленной безопасности"</t>
  </si>
  <si>
    <t>6671152411</t>
  </si>
  <si>
    <t>31423255</t>
  </si>
  <si>
    <t>ООО "Новые Технологии"</t>
  </si>
  <si>
    <t>6672315059</t>
  </si>
  <si>
    <t>667201201</t>
  </si>
  <si>
    <t>30958717</t>
  </si>
  <si>
    <t>ООО "ПКП Синергия"</t>
  </si>
  <si>
    <t>7448163811</t>
  </si>
  <si>
    <t>744801001</t>
  </si>
  <si>
    <t>31197304</t>
  </si>
  <si>
    <t>ООО "Первоуральскэнерго", г.  Екатеринбург</t>
  </si>
  <si>
    <t>6684026990</t>
  </si>
  <si>
    <t>28150178</t>
  </si>
  <si>
    <t>ООО "Пермьэнергосервис"</t>
  </si>
  <si>
    <t>5907048268</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</si>
  <si>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</si>
  <si>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</si>
  <si>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</si>
  <si>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</si>
  <si>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</si>
  <si>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</si>
  <si>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</si>
  <si>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</si>
  <si>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</si>
  <si>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</si>
  <si>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</si>
  <si>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</si>
  <si>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</si>
  <si>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</si>
  <si>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</si>
  <si>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</si>
  <si>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</si>
  <si>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</si>
  <si>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</si>
  <si>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</si>
  <si>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</si>
  <si>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30931024</t>
  </si>
  <si>
    <t>ООО "СтройКонсалтинг", г. Камышлов</t>
  </si>
  <si>
    <t>6679071355</t>
  </si>
  <si>
    <t>31393893</t>
  </si>
  <si>
    <t>ООО "Тепло-Вик"</t>
  </si>
  <si>
    <t>6677013460</t>
  </si>
  <si>
    <t>31109552</t>
  </si>
  <si>
    <t>ООО "Теплогарант-Урал"</t>
  </si>
  <si>
    <t>6671061517</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</si>
  <si>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</si>
  <si>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</si>
  <si>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</si>
  <si>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</si>
  <si>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</si>
  <si>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</si>
  <si>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</si>
  <si>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</si>
  <si>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</si>
  <si>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</si>
  <si>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</si>
  <si>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</si>
  <si>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31171552</t>
  </si>
  <si>
    <t>ООО "Территориальная генерирующая компания "Стройком", г. Каменск-Уральский</t>
  </si>
  <si>
    <t>6612053377</t>
  </si>
  <si>
    <t>31343347</t>
  </si>
  <si>
    <t>ООО "УК МКДС"</t>
  </si>
  <si>
    <t>6612051436</t>
  </si>
  <si>
    <t>31354394</t>
  </si>
  <si>
    <t>ООО "Универсал-строй", п.г.т. Горноуральский</t>
  </si>
  <si>
    <t>6623129444</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</si>
  <si>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</si>
  <si>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</si>
  <si>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</si>
  <si>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</si>
  <si>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</si>
  <si>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</si>
  <si>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</si>
  <si>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</si>
  <si>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</si>
  <si>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</si>
  <si>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</si>
  <si>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</si>
  <si>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</si>
  <si>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</si>
  <si>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</si>
  <si>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</si>
  <si>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</si>
  <si>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</si>
  <si>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</si>
  <si>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</si>
  <si>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</si>
  <si>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</si>
  <si>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</si>
  <si>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</si>
  <si>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</si>
  <si>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</si>
  <si>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</si>
  <si>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</si>
  <si>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</si>
  <si>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</si>
  <si>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</si>
  <si>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</si>
  <si>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</si>
  <si>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</si>
  <si>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</si>
  <si>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</si>
  <si>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</si>
  <si>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</si>
  <si>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</si>
  <si>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</si>
  <si>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</si>
  <si>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</si>
  <si>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</si>
  <si>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</si>
  <si>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</si>
  <si>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</si>
  <si>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</si>
  <si>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</si>
  <si>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31043430</t>
  </si>
  <si>
    <t>ООО «Метод», г. Екатеринбург</t>
  </si>
  <si>
    <t>30959078</t>
  </si>
  <si>
    <t>ООО «Оптово-распределительный центр Екатеринбург»</t>
  </si>
  <si>
    <t>2311202885</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</si>
  <si>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</si>
  <si>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</si>
  <si>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</si>
  <si>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</si>
  <si>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</si>
  <si>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</si>
  <si>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</si>
  <si>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</si>
  <si>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</si>
  <si>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31062725</t>
  </si>
  <si>
    <t>ООО Строительная компания "Сибирская", г. Екатеринбург</t>
  </si>
  <si>
    <t>6685057831</t>
  </si>
  <si>
    <t>31337809</t>
  </si>
  <si>
    <t>ООО ТК "СИСТЕМА", г. Екатеринбург</t>
  </si>
  <si>
    <t>6658527340</t>
  </si>
  <si>
    <t>31161093</t>
  </si>
  <si>
    <t>ООО УК "Центр"</t>
  </si>
  <si>
    <t>6658507432</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</si>
  <si>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</si>
  <si>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</si>
  <si>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</si>
  <si>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Акционерного общества "НЛМК-Урал",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</si>
  <si>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</si>
  <si>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</si>
  <si>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</si>
  <si>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</si>
  <si>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</si>
  <si>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</si>
  <si>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</si>
  <si>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</si>
  <si>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</si>
  <si>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</si>
  <si>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</si>
  <si>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</si>
  <si>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</si>
  <si>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</si>
  <si>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</si>
  <si>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</si>
  <si>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</si>
  <si>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</si>
  <si>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</si>
  <si>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</si>
  <si>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</si>
  <si>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</si>
  <si>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</si>
  <si>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</si>
  <si>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</si>
  <si>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</si>
  <si>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</si>
  <si>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</si>
  <si>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</si>
  <si>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30344901</t>
  </si>
  <si>
    <t>Общество с ограниченной ответственностью "Алапаевская ТГК", г. Алапаевск</t>
  </si>
  <si>
    <t>6670353193</t>
  </si>
  <si>
    <t>28829297</t>
  </si>
  <si>
    <t>Общество с ограниченной ответственностью "Алапаевский станкостроительный завод", г. Алапаевск</t>
  </si>
  <si>
    <t>6601010364</t>
  </si>
  <si>
    <t>28426552</t>
  </si>
  <si>
    <t>Общество с ограниченной ответственностью "Альфа", г. Первоуральск</t>
  </si>
  <si>
    <t>6625061505</t>
  </si>
  <si>
    <t>19-11-2013 00:00:00</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</si>
  <si>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</si>
  <si>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</si>
  <si>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</si>
  <si>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</si>
  <si>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</si>
  <si>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</si>
  <si>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</si>
  <si>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</si>
  <si>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</si>
  <si>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</si>
  <si>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</si>
  <si>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</si>
  <si>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</si>
  <si>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</si>
  <si>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</si>
  <si>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</si>
  <si>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</si>
  <si>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</si>
  <si>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</si>
  <si>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</si>
  <si>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</si>
  <si>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</si>
  <si>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</si>
  <si>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</si>
  <si>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</si>
  <si>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</si>
  <si>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</si>
  <si>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</si>
  <si>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</si>
  <si>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</si>
  <si>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</si>
  <si>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</si>
  <si>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</si>
  <si>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</si>
  <si>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</si>
  <si>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</si>
  <si>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</si>
  <si>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</si>
  <si>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26632558</t>
  </si>
  <si>
    <t>Общество с ограниченной ответственностью "Вторчермет НЛМК Урал", г.Екатеринбург</t>
  </si>
  <si>
    <t>6674342481</t>
  </si>
  <si>
    <t>26479239</t>
  </si>
  <si>
    <t>Общество с ограниченной ответственностью "Газ-сервис Энерго", г.Екатеринбург</t>
  </si>
  <si>
    <t>6672174175</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</si>
  <si>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</si>
  <si>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</si>
  <si>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</si>
  <si>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</si>
  <si>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</si>
  <si>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</si>
  <si>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</si>
  <si>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</si>
  <si>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</si>
  <si>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</si>
  <si>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</si>
  <si>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</si>
  <si>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</si>
  <si>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</si>
  <si>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</si>
  <si>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</si>
  <si>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</si>
  <si>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</si>
  <si>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</si>
  <si>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</si>
  <si>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</si>
  <si>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</si>
  <si>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</si>
  <si>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</si>
  <si>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</si>
  <si>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</si>
  <si>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</si>
  <si>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</si>
  <si>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</si>
  <si>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</si>
  <si>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</si>
  <si>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</si>
  <si>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</si>
  <si>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</si>
  <si>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</si>
  <si>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</si>
  <si>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</si>
  <si>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</si>
  <si>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</si>
  <si>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</si>
  <si>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</si>
  <si>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</si>
  <si>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</si>
  <si>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</si>
  <si>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</si>
  <si>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</si>
  <si>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28813978</t>
  </si>
  <si>
    <t>Общество с ограниченной ответственностью "Городская энергосервисная компания", г. Нижняя Тура</t>
  </si>
  <si>
    <t>6670007965</t>
  </si>
  <si>
    <t>16-09-2014 00:00:00</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</si>
  <si>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</si>
  <si>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</si>
  <si>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</si>
  <si>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</si>
  <si>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</si>
  <si>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</si>
  <si>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</si>
  <si>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</si>
  <si>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</si>
  <si>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</si>
  <si>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26631898</t>
  </si>
  <si>
    <t>Общество с ограниченной ответственностью "Департамент ЖКХ", г.Михайловск</t>
  </si>
  <si>
    <t>6646016207</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</si>
  <si>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</si>
  <si>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</si>
  <si>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</si>
  <si>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</si>
  <si>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</si>
  <si>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</si>
  <si>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</si>
  <si>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</si>
  <si>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</si>
  <si>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</si>
  <si>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</si>
  <si>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26479227</t>
  </si>
  <si>
    <t>Общество с ограниченной ответственностью "Западные Окраины", г. Первоуральск</t>
  </si>
  <si>
    <t>6625046673</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</si>
  <si>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</si>
  <si>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</si>
  <si>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</si>
  <si>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</si>
  <si>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</si>
  <si>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</si>
  <si>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</si>
  <si>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</si>
  <si>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</si>
  <si>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</si>
  <si>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</si>
  <si>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</si>
  <si>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</si>
  <si>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</si>
  <si>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</si>
  <si>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</si>
  <si>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28546107</t>
  </si>
  <si>
    <t>Общество с ограниченной ответственностью "КомЭнергоСервис", г. Полевской</t>
  </si>
  <si>
    <t>6685031784</t>
  </si>
  <si>
    <t>26479589</t>
  </si>
  <si>
    <t>Общество с ограниченной ответственностью "Коммунально-эксплуатационное предприятие", г.Екатеринбург</t>
  </si>
  <si>
    <t>6672158470</t>
  </si>
  <si>
    <t>26479626</t>
  </si>
  <si>
    <t>Общество с ограниченной ответственностью "Коммунальщик-Сотрино", п.Красноглинный</t>
  </si>
  <si>
    <t>6632028643</t>
  </si>
  <si>
    <t>663201001</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</si>
  <si>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</si>
  <si>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</si>
  <si>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</si>
  <si>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</si>
  <si>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</si>
  <si>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</si>
  <si>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</si>
  <si>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</si>
  <si>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</si>
  <si>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</si>
  <si>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</si>
  <si>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</si>
  <si>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</si>
  <si>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</si>
  <si>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26850841</t>
  </si>
  <si>
    <t>Общество с ограниченной ответственностью "Косулинское производственное предприятие", с.Косулино</t>
  </si>
  <si>
    <t>6639016608</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</si>
  <si>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</si>
  <si>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</si>
  <si>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</si>
  <si>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</si>
  <si>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</si>
  <si>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</si>
  <si>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</si>
  <si>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</si>
  <si>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</si>
  <si>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</si>
  <si>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</si>
  <si>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</si>
  <si>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</si>
  <si>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</si>
  <si>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</si>
  <si>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</si>
  <si>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</si>
  <si>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</si>
  <si>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</si>
  <si>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</si>
  <si>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</si>
  <si>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</si>
  <si>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</si>
  <si>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</si>
  <si>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</si>
  <si>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</si>
  <si>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</si>
  <si>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</si>
  <si>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</si>
  <si>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</si>
  <si>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</si>
  <si>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</si>
  <si>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</si>
  <si>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</si>
  <si>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</si>
  <si>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</si>
  <si>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</si>
  <si>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</si>
  <si>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</si>
  <si>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</si>
  <si>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</si>
  <si>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</si>
  <si>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</si>
  <si>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</si>
  <si>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26479420</t>
  </si>
  <si>
    <t>Общество с ограниченной ответственностью "Объединенные Пивоварни Хейнекен" филиал "Патра", г.Екатеринбург</t>
  </si>
  <si>
    <t>7802118578</t>
  </si>
  <si>
    <t>667103001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</si>
  <si>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</si>
  <si>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</si>
  <si>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</si>
  <si>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</si>
  <si>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</si>
  <si>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</si>
  <si>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</si>
  <si>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</si>
  <si>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</si>
  <si>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</si>
  <si>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</si>
  <si>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</si>
  <si>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</si>
  <si>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</si>
  <si>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</si>
  <si>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</si>
  <si>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</si>
  <si>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</si>
  <si>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</si>
  <si>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</si>
  <si>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</si>
  <si>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</si>
  <si>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</si>
  <si>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</si>
  <si>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</si>
  <si>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</si>
  <si>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</si>
  <si>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</si>
  <si>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</si>
  <si>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</si>
  <si>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</si>
  <si>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</si>
  <si>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28256780</t>
  </si>
  <si>
    <t>Общество с ограниченной ответственностью "Региональные коммунальные системы", г. Кушва</t>
  </si>
  <si>
    <t>6620011148</t>
  </si>
  <si>
    <t>16-08-2013 00:00:00</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</si>
  <si>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</si>
  <si>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</si>
  <si>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</si>
  <si>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</si>
  <si>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</si>
  <si>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</si>
  <si>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</si>
  <si>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</si>
  <si>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</si>
  <si>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</si>
  <si>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</si>
  <si>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</si>
  <si>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</si>
  <si>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</si>
  <si>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</si>
  <si>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</si>
  <si>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</si>
  <si>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</si>
  <si>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</si>
  <si>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</si>
  <si>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</si>
  <si>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</si>
  <si>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</si>
  <si>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</si>
  <si>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</si>
  <si>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</si>
  <si>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</si>
  <si>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</si>
  <si>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</si>
  <si>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</si>
  <si>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</si>
  <si>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</si>
  <si>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</si>
  <si>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</si>
  <si>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</si>
  <si>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</si>
  <si>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</si>
  <si>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</si>
  <si>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</si>
  <si>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</si>
  <si>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</si>
  <si>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</si>
  <si>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</si>
  <si>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</si>
  <si>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</si>
  <si>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</si>
  <si>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</si>
  <si>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</si>
  <si>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</si>
  <si>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</si>
  <si>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</si>
  <si>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</si>
  <si>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</si>
  <si>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</si>
  <si>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</si>
  <si>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</si>
  <si>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</si>
  <si>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</si>
  <si>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</si>
  <si>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28176767</t>
  </si>
  <si>
    <t>Общество с ограниченной ответственностью "Стройтехнопласт", п. Арти</t>
  </si>
  <si>
    <t>6646012795</t>
  </si>
  <si>
    <t>28868851</t>
  </si>
  <si>
    <t>6633021880</t>
  </si>
  <si>
    <t>13-01-2015 00:00:00</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</si>
  <si>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</si>
  <si>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</si>
  <si>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</si>
  <si>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</si>
  <si>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</si>
  <si>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</si>
  <si>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30808520</t>
  </si>
  <si>
    <t>Общество с ограниченной ответственностью "ТЭН"</t>
  </si>
  <si>
    <t>6660071753</t>
  </si>
  <si>
    <t>28817098</t>
  </si>
  <si>
    <t>Общество с ограниченной ответственностью "ТагилТеплоСбыт", г. Нижний Тагил</t>
  </si>
  <si>
    <t>7731438233</t>
  </si>
  <si>
    <t>08-10-2014 00:00:00</t>
  </si>
  <si>
    <t>28056901</t>
  </si>
  <si>
    <t>Общество с ограниченной ответственностью "ТеплоГенерация", г. Екатеринбург</t>
  </si>
  <si>
    <t>6658411392</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</si>
  <si>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</si>
  <si>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</si>
  <si>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</si>
  <si>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</si>
  <si>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</si>
  <si>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</si>
  <si>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</si>
  <si>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</si>
  <si>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</si>
  <si>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</si>
  <si>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</si>
  <si>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</si>
  <si>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</si>
  <si>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</si>
  <si>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26-12-2013 00:00:00</t>
  </si>
  <si>
    <t>31319755</t>
  </si>
  <si>
    <t>Общество с ограниченной ответственностью "Теплосеть", п. Буланаш</t>
  </si>
  <si>
    <t>6677012844</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</si>
  <si>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</si>
  <si>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</si>
  <si>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</si>
  <si>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</si>
  <si>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</si>
  <si>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</si>
  <si>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</si>
  <si>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</si>
  <si>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</si>
  <si>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</si>
  <si>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</si>
  <si>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</si>
  <si>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</si>
  <si>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</si>
  <si>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</si>
  <si>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</si>
  <si>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</si>
  <si>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</si>
  <si>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</si>
  <si>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</si>
  <si>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</si>
  <si>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</si>
  <si>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</si>
  <si>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</si>
  <si>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</si>
  <si>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</si>
  <si>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</si>
  <si>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</si>
  <si>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</si>
  <si>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</si>
  <si>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</si>
  <si>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</si>
  <si>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</si>
  <si>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</si>
  <si>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</si>
  <si>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27569476</t>
  </si>
  <si>
    <t>Общество с ограниченной ответственностью "Управляющая компания "Белореченское", с.Кочневское</t>
  </si>
  <si>
    <t>6639020516</t>
  </si>
  <si>
    <t>10-03-2010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</si>
  <si>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</si>
  <si>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</si>
  <si>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</si>
  <si>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</si>
  <si>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</si>
  <si>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</si>
  <si>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</si>
  <si>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</si>
  <si>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</si>
  <si>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</si>
  <si>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</si>
  <si>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</si>
  <si>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</si>
  <si>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</si>
  <si>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</si>
  <si>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</si>
  <si>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</si>
  <si>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</si>
  <si>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</si>
  <si>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</si>
  <si>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</si>
  <si>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</si>
  <si>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</si>
  <si>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</si>
  <si>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</si>
  <si>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</si>
  <si>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</si>
  <si>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</si>
  <si>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</si>
  <si>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</si>
  <si>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</si>
  <si>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</si>
  <si>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</si>
  <si>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</si>
  <si>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28812659</t>
  </si>
  <si>
    <t>Общество с ограниченной ответственностью "Уральская теплоэнергетическая компания", г. Екатеринбург</t>
  </si>
  <si>
    <t>6658458150</t>
  </si>
  <si>
    <t>11-09-2014 00:00:00</t>
  </si>
  <si>
    <t>28256698</t>
  </si>
  <si>
    <t>Общество с ограниченной ответственностью "Уральская энерготранспортная компания", г. Екатеринбург</t>
  </si>
  <si>
    <t>6678006699</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</si>
  <si>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</si>
  <si>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</si>
  <si>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</si>
  <si>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</si>
  <si>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</si>
  <si>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</si>
  <si>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</si>
  <si>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</si>
  <si>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</si>
  <si>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</si>
  <si>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</si>
  <si>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</si>
  <si>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</si>
  <si>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</si>
  <si>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</si>
  <si>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</si>
  <si>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</si>
  <si>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</si>
  <si>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</si>
  <si>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</si>
  <si>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</si>
  <si>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</si>
  <si>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</si>
  <si>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</si>
  <si>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</si>
  <si>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</si>
  <si>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</si>
  <si>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</si>
  <si>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</si>
  <si>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</si>
  <si>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</si>
  <si>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</si>
  <si>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</si>
  <si>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</si>
  <si>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</si>
  <si>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</si>
  <si>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</si>
  <si>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</si>
  <si>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</si>
  <si>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</si>
  <si>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</si>
  <si>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</si>
  <si>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</si>
  <si>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</si>
  <si>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</si>
  <si>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</si>
  <si>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</si>
  <si>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</si>
  <si>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</si>
  <si>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</si>
  <si>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</si>
  <si>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27361322</t>
  </si>
  <si>
    <t>Общество с ограниченной ответственностью "Энергосервис"</t>
  </si>
  <si>
    <t>4505200827</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</si>
  <si>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</si>
  <si>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</si>
  <si>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</si>
  <si>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</si>
  <si>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</si>
  <si>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</si>
  <si>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</si>
  <si>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</si>
  <si>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</si>
  <si>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</si>
  <si>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</si>
  <si>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</si>
  <si>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</si>
  <si>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</si>
  <si>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</si>
  <si>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</si>
  <si>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</si>
  <si>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</si>
  <si>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</si>
  <si>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</si>
  <si>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</si>
  <si>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</si>
  <si>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</si>
  <si>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</si>
  <si>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</si>
  <si>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</si>
  <si>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</si>
  <si>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</si>
  <si>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</si>
  <si>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</si>
  <si>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</si>
  <si>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26851284</t>
  </si>
  <si>
    <t>Общество с ограниченной ответственностью Сетевая Компания "Новая Энергетика", г.Екатеринбург</t>
  </si>
  <si>
    <t>6659208869</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</si>
  <si>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</si>
  <si>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</si>
  <si>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</si>
  <si>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</si>
  <si>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</si>
  <si>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</si>
  <si>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</si>
  <si>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</si>
  <si>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</si>
  <si>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</si>
  <si>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</si>
  <si>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</si>
  <si>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</si>
  <si>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</si>
  <si>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27570774</t>
  </si>
  <si>
    <t>Общество с ограниченной ответственностью Управляющая компания "Помощник", с.Квашнинское</t>
  </si>
  <si>
    <t>6613008320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</si>
  <si>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</si>
  <si>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</si>
  <si>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</si>
  <si>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</si>
  <si>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</si>
  <si>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</si>
  <si>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</si>
  <si>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</si>
  <si>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</si>
  <si>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</si>
  <si>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</si>
  <si>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</si>
  <si>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</si>
  <si>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</si>
  <si>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</si>
  <si>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</si>
  <si>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</si>
  <si>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</si>
  <si>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</si>
  <si>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</si>
  <si>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</si>
  <si>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</si>
  <si>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</si>
  <si>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26479482</t>
  </si>
  <si>
    <t>Открытое акционерное общество "Завод Промавтоматика", г.Екатеринбург</t>
  </si>
  <si>
    <t>6660003930</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</si>
  <si>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</si>
  <si>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</si>
  <si>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</si>
  <si>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</si>
  <si>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</si>
  <si>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</si>
  <si>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</si>
  <si>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</si>
  <si>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</si>
  <si>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</si>
  <si>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</si>
  <si>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</si>
  <si>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</si>
  <si>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</si>
  <si>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</si>
  <si>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</si>
  <si>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</si>
  <si>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</si>
  <si>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</si>
  <si>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</si>
  <si>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</si>
  <si>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</si>
  <si>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</si>
  <si>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</si>
  <si>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</si>
  <si>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</si>
  <si>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</si>
  <si>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</si>
  <si>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</si>
  <si>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</si>
  <si>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</si>
  <si>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</si>
  <si>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</si>
  <si>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26322585</t>
  </si>
  <si>
    <t>6672350180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</si>
  <si>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</si>
  <si>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</si>
  <si>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</si>
  <si>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</si>
  <si>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</si>
  <si>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</si>
  <si>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</si>
  <si>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</si>
  <si>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</si>
  <si>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</si>
  <si>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</si>
  <si>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</si>
  <si>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</si>
  <si>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</si>
  <si>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</si>
  <si>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</si>
  <si>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</si>
  <si>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</si>
  <si>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</si>
  <si>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26575381</t>
  </si>
  <si>
    <t>Открытое акционерное общество "Стройматериалы", г.Екатеринбург</t>
  </si>
  <si>
    <t>6660000978</t>
  </si>
  <si>
    <t>26479255</t>
  </si>
  <si>
    <t>6664007685</t>
  </si>
  <si>
    <t>03-09-1993 00:00:00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</si>
  <si>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</si>
  <si>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</si>
  <si>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</si>
  <si>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</si>
  <si>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</si>
  <si>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</si>
  <si>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</si>
  <si>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</si>
  <si>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</si>
  <si>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</si>
  <si>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</si>
  <si>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</si>
  <si>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</si>
  <si>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</si>
  <si>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</si>
  <si>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</si>
  <si>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</si>
  <si>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</si>
  <si>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</si>
  <si>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</si>
  <si>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</si>
  <si>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</si>
  <si>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</si>
  <si>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</si>
  <si>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661801001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</si>
  <si>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</si>
  <si>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</si>
  <si>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</si>
  <si>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</si>
  <si>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</si>
  <si>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</si>
  <si>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</si>
  <si>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26322623</t>
  </si>
  <si>
    <t>ПАО "Уралхиммаш", г.Екатеринбург</t>
  </si>
  <si>
    <t>6664013880</t>
  </si>
  <si>
    <t>28-06-1996 00:00:00</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</si>
  <si>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</si>
  <si>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</si>
  <si>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</si>
  <si>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</si>
  <si>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</si>
  <si>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</si>
  <si>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</si>
  <si>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26359689</t>
  </si>
  <si>
    <t>Привокзальное территориальное управление Администрации городского округа Верхотурский, п.Привокзальный</t>
  </si>
  <si>
    <t>6640001050</t>
  </si>
  <si>
    <t>26479609</t>
  </si>
  <si>
    <t>Прокоп-Салдинское территориальное управление Администрации городского округа Верхотурский, с.Прокопьевская Салда</t>
  </si>
  <si>
    <t>6640001363</t>
  </si>
  <si>
    <t>26479548</t>
  </si>
  <si>
    <t>Публичное акционерное общество "Аэропорт Кольцово", г. Екатеринбург</t>
  </si>
  <si>
    <t>6608000446</t>
  </si>
  <si>
    <t>30-12-2002 00:00:00</t>
  </si>
  <si>
    <t>26479614</t>
  </si>
  <si>
    <t>Публичное акционерное общество "Завод керамических изделий", г.Екатеринбург</t>
  </si>
  <si>
    <t>6664006956</t>
  </si>
  <si>
    <t>26-01-1995 00:00:00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</si>
  <si>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</si>
  <si>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</si>
  <si>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</si>
  <si>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</si>
  <si>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</si>
  <si>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</si>
  <si>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</si>
  <si>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</si>
  <si>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</si>
  <si>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</si>
  <si>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</si>
  <si>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</si>
  <si>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</si>
  <si>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</si>
  <si>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</si>
  <si>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26850678</t>
  </si>
  <si>
    <t>6608000453</t>
  </si>
  <si>
    <t>26479174</t>
  </si>
  <si>
    <t>Публичное акционерное общество "Среднеуральский медеплавильный завод", г.Ревда</t>
  </si>
  <si>
    <t>6627001318</t>
  </si>
  <si>
    <t>31-12-2017 00:00:00</t>
  </si>
  <si>
    <t>28980669</t>
  </si>
  <si>
    <t>Публичное акционерное общество "Т Плюс", Красногорский район Московской области</t>
  </si>
  <si>
    <t>6315376946</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</si>
  <si>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</si>
  <si>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</si>
  <si>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</si>
  <si>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</si>
  <si>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</si>
  <si>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</si>
  <si>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</si>
  <si>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</si>
  <si>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26823128</t>
  </si>
  <si>
    <t>Публичное акционерное общество "Энел Россия", г. Москва</t>
  </si>
  <si>
    <t>6671156423</t>
  </si>
  <si>
    <t>26479496</t>
  </si>
  <si>
    <t>Публичное акционерное общество "Энел Россия", г.Москва - филиал Рефтинская ГРЭС</t>
  </si>
  <si>
    <t>660302001</t>
  </si>
  <si>
    <t>26481177</t>
  </si>
  <si>
    <t>Публичное акционерное общество "Энел Россия", г.Москва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</si>
  <si>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</si>
  <si>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</si>
  <si>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</si>
  <si>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</si>
  <si>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</si>
  <si>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</si>
  <si>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</si>
  <si>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</si>
  <si>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</si>
  <si>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</si>
  <si>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</si>
  <si>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</si>
  <si>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</si>
  <si>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</si>
  <si>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</si>
  <si>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</si>
  <si>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</si>
  <si>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</si>
  <si>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</si>
  <si>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</si>
  <si>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</si>
  <si>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</si>
  <si>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</si>
  <si>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</si>
  <si>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</si>
  <si>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</si>
  <si>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</si>
  <si>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</si>
  <si>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</si>
  <si>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</si>
  <si>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</si>
  <si>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</si>
  <si>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</si>
  <si>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</si>
  <si>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</si>
  <si>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</si>
  <si>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</si>
  <si>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</si>
  <si>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</si>
  <si>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</si>
  <si>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</si>
  <si>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</si>
  <si>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</si>
  <si>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</si>
  <si>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</si>
  <si>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</si>
  <si>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</si>
  <si>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</si>
  <si>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</si>
  <si>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</si>
  <si>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</si>
  <si>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</si>
  <si>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</si>
  <si>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</si>
  <si>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</si>
  <si>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</si>
  <si>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</si>
  <si>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</si>
  <si>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</si>
  <si>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</si>
  <si>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</si>
  <si>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</si>
  <si>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</si>
  <si>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</si>
  <si>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</si>
  <si>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</si>
  <si>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</si>
  <si>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</si>
  <si>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</si>
  <si>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</si>
  <si>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</si>
  <si>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</si>
  <si>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</si>
  <si>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</si>
  <si>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</si>
  <si>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</si>
  <si>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</si>
  <si>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</si>
  <si>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</si>
  <si>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</si>
  <si>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</si>
  <si>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</si>
  <si>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</si>
  <si>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</si>
  <si>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</si>
  <si>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</si>
  <si>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</si>
  <si>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</si>
  <si>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</si>
  <si>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</si>
  <si>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</si>
  <si>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</si>
  <si>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</si>
  <si>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</si>
  <si>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</si>
  <si>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</si>
  <si>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</si>
  <si>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</si>
  <si>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</si>
  <si>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</si>
  <si>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</si>
  <si>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</si>
  <si>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</si>
  <si>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</si>
  <si>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</si>
  <si>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</si>
  <si>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</si>
  <si>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</si>
  <si>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WARM</t>
  </si>
  <si>
    <t>20.04.2021</t>
  </si>
  <si>
    <t>01-03/02</t>
  </si>
  <si>
    <t>624090, Свердловская область, г. Верхняя Пышма, ул. Огнеупорщиков,1</t>
  </si>
  <si>
    <t>Звонарев Эдуард Владимирович</t>
  </si>
  <si>
    <t>Мочалова Наталья Сергеевна</t>
  </si>
  <si>
    <t>Начальник ПЭО</t>
  </si>
  <si>
    <t>8(34368)5-39-98</t>
  </si>
  <si>
    <t>mns@elem.ru</t>
  </si>
  <si>
    <t>О</t>
  </si>
  <si>
    <t>городской округ Верхняя Пышма, городской округ Верхняя Пышма (65732000);</t>
  </si>
  <si>
    <t>горячее водоснабжение ( открытая система)</t>
  </si>
  <si>
    <t>31.12.2022</t>
  </si>
  <si>
    <t>01.01.2023</t>
  </si>
  <si>
    <t>https://portal.eias.ru/Portal/DownloadPage.aspx?type=12&amp;guid=4cfbeebc-b215-4d26-819b-c1353848ac19</t>
  </si>
  <si>
    <t>26631818</t>
  </si>
  <si>
    <t>Кировградское муниципальное предприятие "Благоустройство", г.Кировград</t>
  </si>
  <si>
    <t>6621017343</t>
  </si>
  <si>
    <t>внесены уточнения</t>
  </si>
  <si>
    <t>АО "ОТСК"</t>
  </si>
  <si>
    <t>АО "Пневмостроймашина", г.Екатеринбург</t>
  </si>
  <si>
    <t>13-01-2022 00:00:00</t>
  </si>
  <si>
    <t>03-03-2022 00:00:00</t>
  </si>
  <si>
    <t>Акционерное общество "Птицефабрика "Свердловская", г.Екатеринбург</t>
  </si>
  <si>
    <t>31559656</t>
  </si>
  <si>
    <t>Акционерное общество "Регионгаз-инвест", г.Екатеринбург - филиал Арамильский городской округ</t>
  </si>
  <si>
    <t>Акционерное общество "Стройпластполимер", г.Екатеринбург</t>
  </si>
  <si>
    <t>Государственное автономное учреждение здравоохранения Свердловской области "Психиатрическая больница № 6", г.Екатеринбург</t>
  </si>
  <si>
    <t>31542711</t>
  </si>
  <si>
    <t>ИП Панов В.А.</t>
  </si>
  <si>
    <t>660101777750</t>
  </si>
  <si>
    <t>31528065</t>
  </si>
  <si>
    <t>МКП "Обуховское"</t>
  </si>
  <si>
    <t>6633029311</t>
  </si>
  <si>
    <t>31470252</t>
  </si>
  <si>
    <t>МУП «Тепловодоснабжение КГО» (поселок городского типа Мартюш)</t>
  </si>
  <si>
    <t>6612054853</t>
  </si>
  <si>
    <t>31518646</t>
  </si>
  <si>
    <t>НТ МУП "Тагилэнерго"</t>
  </si>
  <si>
    <t>6623000144</t>
  </si>
  <si>
    <t>31535207</t>
  </si>
  <si>
    <t>ООО "Олипс"</t>
  </si>
  <si>
    <t>6658548774</t>
  </si>
  <si>
    <t>31564252</t>
  </si>
  <si>
    <t>ООО "Региональная энергетическая компания"</t>
  </si>
  <si>
    <t>6679147639</t>
  </si>
  <si>
    <t>31516224</t>
  </si>
  <si>
    <t>ООО Cпециализированный застройщик «КВАРТАЛ-26»</t>
  </si>
  <si>
    <t>6659155208</t>
  </si>
  <si>
    <t>31521259</t>
  </si>
  <si>
    <t>ООО «МИР ЦВЕТОВ»</t>
  </si>
  <si>
    <t>6671012238</t>
  </si>
  <si>
    <t>31542969</t>
  </si>
  <si>
    <t>ООО УК "ЛИДЕР"</t>
  </si>
  <si>
    <t>6621017375</t>
  </si>
  <si>
    <t>31526505</t>
  </si>
  <si>
    <t>ООО УК «Основа-Центр» (город Екатеринбург)</t>
  </si>
  <si>
    <t>6686084073</t>
  </si>
  <si>
    <t>Общество с ограниченной ответственностью "Талицкое молоко", п. Троицкий</t>
  </si>
  <si>
    <t>12-04-2011 00:00:00</t>
  </si>
  <si>
    <t>23-03-2022 00:00:00</t>
  </si>
  <si>
    <t>26357500</t>
  </si>
  <si>
    <t>ПАО "Новолипецкий металлургический комбинат"</t>
  </si>
  <si>
    <t>4823006703</t>
  </si>
  <si>
    <t>482301001</t>
  </si>
  <si>
    <t>13.06.2022 13:31:45</t>
  </si>
</sst>
</file>

<file path=xl/styles.xml><?xml version="1.0" encoding="utf-8"?>
<styleSheet xmlns="http://schemas.openxmlformats.org/spreadsheetml/2006/main">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3">
    <font>
      <sz val="9"/>
      <color indexed="11"/>
      <name val="Tahoma"/>
      <family val="2"/>
    </font>
    <font>
      <sz val="10"/>
      <color theme="1"/>
      <name val="Arial"/>
      <family val="2"/>
    </font>
    <font>
      <sz val="11"/>
      <color theme="1"/>
      <name val="Calibri"/>
      <family val="2"/>
      <scheme val="minor"/>
    </font>
    <font>
      <sz val="10"/>
      <name val="Arial Cyr"/>
      <family val="0"/>
    </font>
    <font>
      <sz val="10"/>
      <name val="Helv"/>
      <family val="0"/>
    </font>
    <font>
      <sz val="10"/>
      <name val="MS Sans Serif"/>
      <family val="2"/>
    </font>
    <font>
      <sz val="8"/>
      <name val="Helv"/>
      <family val="0"/>
    </font>
    <font>
      <sz val="9"/>
      <name val="Tahoma"/>
      <family val="2"/>
    </font>
    <font>
      <sz val="12"/>
      <name val="Arial"/>
      <family val="2"/>
    </font>
    <font>
      <b/>
      <sz val="9"/>
      <name val="Tahoma"/>
      <family val="2"/>
    </font>
    <font>
      <sz val="8"/>
      <name val="Tahoma"/>
      <family val="2"/>
    </font>
    <font>
      <sz val="8"/>
      <name val="Arial Cyr"/>
      <family val="0"/>
    </font>
    <font>
      <sz val="9"/>
      <color indexed="9"/>
      <name val="Tahoma"/>
      <family val="2"/>
    </font>
    <font>
      <b/>
      <u val="single"/>
      <sz val="9"/>
      <color indexed="12"/>
      <name val="Tahoma"/>
      <family val="2"/>
    </font>
    <font>
      <sz val="11"/>
      <color indexed="62"/>
      <name val="Calibri"/>
      <family val="2"/>
    </font>
    <font>
      <sz val="10"/>
      <color indexed="8"/>
      <name val="Tahoma"/>
      <family val="2"/>
    </font>
    <font>
      <sz val="8"/>
      <name val="Palatino"/>
      <family val="1"/>
    </font>
    <font>
      <u val="single"/>
      <sz val="10"/>
      <color indexed="36"/>
      <name val="Arial Cyr"/>
      <family val="0"/>
    </font>
    <font>
      <u val="single"/>
      <sz val="10"/>
      <color indexed="12"/>
      <name val="Arial Cyr"/>
      <family val="0"/>
    </font>
    <font>
      <sz val="10"/>
      <name val="Tahoma"/>
      <family val="2"/>
    </font>
    <font>
      <b/>
      <sz val="10"/>
      <name val="Tahoma"/>
      <family val="2"/>
    </font>
    <font>
      <b/>
      <sz val="10"/>
      <color indexed="8"/>
      <name val="Tahoma"/>
      <family val="2"/>
    </font>
    <font>
      <sz val="11"/>
      <color indexed="8"/>
      <name val="Calibri"/>
      <family val="2"/>
    </font>
    <font>
      <sz val="9"/>
      <color indexed="10"/>
      <name val="Tahoma"/>
      <family val="2"/>
    </font>
    <font>
      <sz val="11"/>
      <color indexed="8"/>
      <name val="Marlett"/>
      <family val="0"/>
    </font>
    <font>
      <sz val="9"/>
      <name val="Courier New"/>
      <family val="3"/>
    </font>
    <font>
      <sz val="16"/>
      <name val="Tahoma"/>
      <family val="2"/>
    </font>
    <font>
      <sz val="16"/>
      <color indexed="9"/>
      <name val="Tahoma"/>
      <family val="2"/>
    </font>
    <font>
      <b/>
      <sz val="14"/>
      <name val="Franklin Gothic Medium"/>
      <family val="2"/>
    </font>
    <font>
      <b/>
      <sz val="9"/>
      <color indexed="62"/>
      <name val="Tahoma"/>
      <family val="2"/>
    </font>
    <font>
      <sz val="9"/>
      <color indexed="55"/>
      <name val="Tahoma"/>
      <family val="2"/>
    </font>
    <font>
      <sz val="8"/>
      <name val="Arial"/>
      <family val="2"/>
    </font>
    <font>
      <b/>
      <u val="single"/>
      <sz val="9"/>
      <name val="Tahoma"/>
      <family val="2"/>
    </font>
    <font>
      <sz val="11"/>
      <name val="Webdings2"/>
      <family val="0"/>
    </font>
    <font>
      <sz val="11"/>
      <color indexed="55"/>
      <name val="Wingdings 2"/>
      <family val="1"/>
    </font>
    <font>
      <sz val="9"/>
      <color indexed="8"/>
      <name val="Tahoma"/>
      <family val="2"/>
    </font>
    <font>
      <b/>
      <sz val="9"/>
      <color indexed="8"/>
      <name val="Tahoma"/>
      <family val="2"/>
    </font>
    <font>
      <u val="single"/>
      <sz val="9"/>
      <color indexed="12"/>
      <name val="Tahoma"/>
      <family val="2"/>
    </font>
    <font>
      <sz val="11"/>
      <name val="Tahoma"/>
      <family val="2"/>
    </font>
    <font>
      <sz val="9"/>
      <color indexed="62"/>
      <name val="Tahoma"/>
      <family val="2"/>
    </font>
    <font>
      <sz val="11"/>
      <name val="Wingdings 2"/>
      <family val="1"/>
    </font>
    <font>
      <b/>
      <sz val="9"/>
      <color indexed="9"/>
      <name val="Tahoma"/>
      <family val="2"/>
    </font>
    <font>
      <b/>
      <u val="single"/>
      <sz val="9"/>
      <color indexed="62"/>
      <name val="Tahoma"/>
      <family val="2"/>
    </font>
    <font>
      <b/>
      <sz val="11"/>
      <color indexed="8"/>
      <name val="Calibri"/>
      <family val="2"/>
    </font>
    <font>
      <sz val="9"/>
      <color indexed="23"/>
      <name val="Wingdings 2"/>
      <family val="1"/>
    </font>
    <font>
      <sz val="10"/>
      <color indexed="11"/>
      <name val="Arial"/>
      <family val="2"/>
    </font>
    <font>
      <sz val="12"/>
      <name val="Marlett"/>
      <family val="0"/>
    </font>
    <font>
      <sz val="8"/>
      <color indexed="9"/>
      <name val="Tahoma"/>
      <family val="2"/>
    </font>
    <font>
      <sz val="8"/>
      <color indexed="55"/>
      <name val="Tahoma"/>
      <family val="2"/>
    </font>
    <font>
      <sz val="12"/>
      <color indexed="8"/>
      <name val="Tahoma"/>
      <family val="2"/>
    </font>
    <font>
      <vertAlign val="superscript"/>
      <sz val="10"/>
      <name val="Tahoma"/>
      <family val="2"/>
    </font>
    <font>
      <vertAlign val="superscript"/>
      <sz val="9"/>
      <name val="Tahoma"/>
      <family val="2"/>
    </font>
    <font>
      <sz val="1"/>
      <color indexed="9"/>
      <name val="Tahoma"/>
      <family val="2"/>
    </font>
    <font>
      <sz val="1"/>
      <name val="Tahoma"/>
      <family val="2"/>
    </font>
    <font>
      <sz val="3"/>
      <name val="Tahoma"/>
      <family val="2"/>
    </font>
    <font>
      <sz val="3"/>
      <color indexed="9"/>
      <name val="Tahoma"/>
      <family val="2"/>
    </font>
    <font>
      <sz val="3"/>
      <color indexed="10"/>
      <name val="Tahoma"/>
      <family val="2"/>
    </font>
    <font>
      <sz val="3"/>
      <color indexed="11"/>
      <name val="Tahoma"/>
      <family val="2"/>
    </font>
    <font>
      <sz val="3"/>
      <color indexed="60"/>
      <name val="Tahoma"/>
      <family val="2"/>
    </font>
    <font>
      <b/>
      <sz val="3"/>
      <name val="Tahoma"/>
      <family val="2"/>
    </font>
    <font>
      <sz val="22"/>
      <name val="Tahoma"/>
      <family val="2"/>
    </font>
    <font>
      <b/>
      <sz val="22"/>
      <name val="Tahoma"/>
      <family val="2"/>
    </font>
    <font>
      <b/>
      <sz val="18"/>
      <name val="Tahoma"/>
      <family val="2"/>
    </font>
    <font>
      <sz val="18"/>
      <name val="Tahoma"/>
      <family val="2"/>
    </font>
    <font>
      <sz val="18"/>
      <color indexed="11"/>
      <name val="Tahoma"/>
      <family val="2"/>
    </font>
    <font>
      <sz val="11"/>
      <color indexed="11"/>
      <name val="Tahoma"/>
      <family val="2"/>
    </font>
    <font>
      <u val="single"/>
      <sz val="9"/>
      <color rgb="FF333399"/>
      <name val="Tahoma"/>
      <family val="2"/>
    </font>
    <font>
      <sz val="9"/>
      <color theme="0"/>
      <name val="Tahoma"/>
      <family val="2"/>
    </font>
    <font>
      <sz val="11"/>
      <color theme="0"/>
      <name val="Webdings2"/>
      <family val="0"/>
    </font>
    <font>
      <sz val="1"/>
      <color theme="0"/>
      <name val="Tahoma"/>
      <family val="2"/>
    </font>
    <font>
      <sz val="1"/>
      <color theme="0" tint="-0.0499799996614456"/>
      <name val="Tahoma"/>
      <family val="2"/>
    </font>
    <font>
      <b/>
      <sz val="1"/>
      <color theme="0"/>
      <name val="Calibri"/>
      <family val="2"/>
    </font>
    <font>
      <sz val="12"/>
      <color theme="0"/>
      <name val="Tahoma"/>
      <family val="2"/>
    </font>
    <font>
      <sz val="8"/>
      <color theme="1"/>
      <name val="Tahoma"/>
      <family val="2"/>
    </font>
    <font>
      <b/>
      <sz val="9"/>
      <color rgb="FFC00000"/>
      <name val="Tahoma"/>
      <family val="2"/>
    </font>
    <font>
      <sz val="9"/>
      <color rgb="FFBCBCBC"/>
      <name val="Tahoma"/>
      <family val="2"/>
    </font>
    <font>
      <sz val="15"/>
      <color theme="0"/>
      <name val="Tahoma"/>
      <family val="2"/>
    </font>
    <font>
      <sz val="9"/>
      <color rgb="FFFF0000"/>
      <name val="Tahoma"/>
      <family val="2"/>
    </font>
    <font>
      <sz val="5"/>
      <color rgb="FFFF0000"/>
      <name val="Tahoma"/>
      <family val="2"/>
    </font>
    <font>
      <sz val="11"/>
      <color theme="0"/>
      <name val="Wingdings 2"/>
      <family val="1"/>
    </font>
    <font>
      <sz val="5"/>
      <color theme="0"/>
      <name val="Tahoma"/>
      <family val="2"/>
    </font>
    <font>
      <b/>
      <sz val="9"/>
      <color theme="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
      <color indexed="11"/>
      <name val="Tahoma"/>
      <family val="2"/>
    </font>
    <font>
      <sz val="15"/>
      <name val="Tahoma"/>
      <family val="2"/>
    </font>
    <font>
      <sz val="15"/>
      <color indexed="11"/>
      <name val="Tahoma"/>
      <family val="2"/>
    </font>
    <font>
      <sz val="1"/>
      <name val="Webdings2"/>
      <family val="0"/>
    </font>
    <font>
      <b/>
      <sz val="1"/>
      <name val="Tahoma"/>
      <family val="2"/>
    </font>
    <font>
      <sz val="1"/>
      <color indexed="10"/>
      <name val="Tahoma"/>
      <family val="2"/>
    </font>
  </fonts>
  <fills count="44">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55"/>
        <bgColor indexed="64"/>
      </patternFill>
    </fill>
    <fill>
      <patternFill patternType="solid">
        <fgColor indexed="47"/>
        <bgColor indexed="64"/>
      </patternFill>
    </fill>
    <fill>
      <patternFill patternType="solid">
        <fgColor indexed="11"/>
        <bgColor indexed="64"/>
      </patternFill>
    </fill>
    <fill>
      <patternFill patternType="solid">
        <fgColor indexed="9"/>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79984760284"/>
        <bgColor indexed="64"/>
      </patternFill>
    </fill>
    <fill>
      <patternFill patternType="solid">
        <fgColor theme="4" tint="0.599990010261536"/>
        <bgColor indexed="64"/>
      </patternFill>
    </fill>
    <fill>
      <patternFill patternType="solid">
        <fgColor theme="4" tint="0.399980008602142"/>
        <bgColor indexed="64"/>
      </patternFill>
    </fill>
    <fill>
      <patternFill patternType="solid">
        <fgColor theme="5"/>
        <bgColor indexed="64"/>
      </patternFill>
    </fill>
    <fill>
      <patternFill patternType="solid">
        <fgColor theme="5" tint="0.799979984760284"/>
        <bgColor indexed="64"/>
      </patternFill>
    </fill>
    <fill>
      <patternFill patternType="solid">
        <fgColor theme="5" tint="0.599990010261536"/>
        <bgColor indexed="64"/>
      </patternFill>
    </fill>
    <fill>
      <patternFill patternType="solid">
        <fgColor theme="5" tint="0.399980008602142"/>
        <bgColor indexed="64"/>
      </patternFill>
    </fill>
    <fill>
      <patternFill patternType="solid">
        <fgColor theme="6"/>
        <bgColor indexed="64"/>
      </patternFill>
    </fill>
    <fill>
      <patternFill patternType="solid">
        <fgColor theme="6" tint="0.799979984760284"/>
        <bgColor indexed="64"/>
      </patternFill>
    </fill>
    <fill>
      <patternFill patternType="solid">
        <fgColor theme="6" tint="0.599990010261536"/>
        <bgColor indexed="64"/>
      </patternFill>
    </fill>
    <fill>
      <patternFill patternType="solid">
        <fgColor theme="6" tint="0.399980008602142"/>
        <bgColor indexed="64"/>
      </patternFill>
    </fill>
    <fill>
      <patternFill patternType="solid">
        <fgColor theme="7"/>
        <bgColor indexed="64"/>
      </patternFill>
    </fill>
    <fill>
      <patternFill patternType="solid">
        <fgColor theme="7" tint="0.799979984760284"/>
        <bgColor indexed="64"/>
      </patternFill>
    </fill>
    <fill>
      <patternFill patternType="solid">
        <fgColor theme="7" tint="0.599990010261536"/>
        <bgColor indexed="64"/>
      </patternFill>
    </fill>
    <fill>
      <patternFill patternType="solid">
        <fgColor theme="7" tint="0.399980008602142"/>
        <bgColor indexed="64"/>
      </patternFill>
    </fill>
    <fill>
      <patternFill patternType="solid">
        <fgColor theme="8"/>
        <bgColor indexed="64"/>
      </patternFill>
    </fill>
    <fill>
      <patternFill patternType="solid">
        <fgColor theme="8" tint="0.799979984760284"/>
        <bgColor indexed="64"/>
      </patternFill>
    </fill>
    <fill>
      <patternFill patternType="solid">
        <fgColor theme="8" tint="0.599990010261536"/>
        <bgColor indexed="64"/>
      </patternFill>
    </fill>
    <fill>
      <patternFill patternType="solid">
        <fgColor theme="8" tint="0.399980008602142"/>
        <bgColor indexed="64"/>
      </patternFill>
    </fill>
    <fill>
      <patternFill patternType="solid">
        <fgColor theme="9"/>
        <bgColor indexed="64"/>
      </patternFill>
    </fill>
    <fill>
      <patternFill patternType="solid">
        <fgColor theme="9" tint="0.799979984760284"/>
        <bgColor indexed="64"/>
      </patternFill>
    </fill>
    <fill>
      <patternFill patternType="solid">
        <fgColor theme="9" tint="0.599990010261536"/>
        <bgColor indexed="64"/>
      </patternFill>
    </fill>
    <fill>
      <patternFill patternType="solid">
        <fgColor theme="9" tint="0.399980008602142"/>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s>
  <borders count="47">
    <border>
      <left/>
      <right/>
      <top/>
      <bottom/>
      <diagonal/>
    </border>
    <border>
      <left style="thin">
        <color indexed="23"/>
      </left>
      <right style="thin">
        <color indexed="23"/>
      </right>
      <top style="thin">
        <color indexed="23"/>
      </top>
      <bottom style="thin">
        <color indexed="23"/>
      </bottom>
    </border>
    <border>
      <left style="thick">
        <color indexed="23"/>
      </left>
      <right style="thick">
        <color indexed="23"/>
      </right>
      <top style="thick">
        <color indexed="23"/>
      </top>
      <bottom style="thick">
        <color indexed="23"/>
      </bottom>
    </border>
    <border>
      <left/>
      <right/>
      <top/>
      <bottom style="thick">
        <color theme="4"/>
      </bottom>
    </border>
    <border>
      <left/>
      <right/>
      <top/>
      <bottom style="thick">
        <color theme="4" tint="0.499980002641678"/>
      </bottom>
    </border>
    <border>
      <left/>
      <right/>
      <top/>
      <bottom style="medium">
        <color theme="4" tint="0.399980008602142"/>
      </bottom>
    </border>
    <border>
      <left style="thin">
        <color rgb="FF3F3F3F"/>
      </left>
      <right style="thin">
        <color rgb="FF3F3F3F"/>
      </right>
      <top style="thin">
        <color rgb="FF3F3F3F"/>
      </top>
      <bottom style="thin">
        <color rgb="FF3F3F3F"/>
      </bottom>
    </border>
    <border>
      <left style="thin">
        <color rgb="FF7F7F7F"/>
      </left>
      <right style="thin">
        <color rgb="FF7F7F7F"/>
      </right>
      <top style="thin">
        <color rgb="FF7F7F7F"/>
      </top>
      <bottom style="thin">
        <color rgb="FF7F7F7F"/>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rgb="FFB2B2B2"/>
      </left>
      <right style="thin">
        <color rgb="FFB2B2B2"/>
      </right>
      <top style="thin">
        <color rgb="FFB2B2B2"/>
      </top>
      <bottom style="thin">
        <color rgb="FFB2B2B2"/>
      </bottom>
    </border>
    <border>
      <left/>
      <right/>
      <top style="thin">
        <color theme="4"/>
      </top>
      <bottom style="double">
        <color theme="4"/>
      </bottom>
    </border>
    <border>
      <left style="thin">
        <color auto="1"/>
      </left>
      <right style="thin">
        <color auto="1"/>
      </right>
      <top style="thin">
        <color auto="1"/>
      </top>
      <bottom style="thin">
        <color auto="1"/>
      </bottom>
    </border>
    <border>
      <left style="thin">
        <color indexed="22"/>
      </left>
      <right style="thin">
        <color indexed="22"/>
      </right>
      <top style="thin">
        <color indexed="22"/>
      </top>
      <bottom style="thin">
        <color indexed="22"/>
      </bottom>
    </border>
    <border>
      <left style="thin">
        <color indexed="55"/>
      </left>
      <right style="thin">
        <color indexed="55"/>
      </right>
      <top style="thin">
        <color indexed="55"/>
      </top>
      <bottom style="thin">
        <color indexed="55"/>
      </bottom>
    </border>
    <border>
      <left/>
      <right style="thin">
        <color indexed="23"/>
      </right>
      <top/>
      <bottom style="thin">
        <color indexed="23"/>
      </bottom>
    </border>
    <border>
      <left/>
      <right/>
      <top/>
      <bottom style="thin">
        <color indexed="23"/>
      </bottom>
    </border>
    <border>
      <left style="thin">
        <color indexed="23"/>
      </left>
      <right/>
      <top/>
      <bottom style="thin">
        <color indexed="23"/>
      </bottom>
    </border>
    <border>
      <left/>
      <right style="thin">
        <color indexed="23"/>
      </right>
      <top/>
      <bottom/>
    </border>
    <border>
      <left style="thin">
        <color indexed="23"/>
      </left>
      <right/>
      <top/>
      <bottom/>
    </border>
    <border>
      <left style="thin">
        <color indexed="63"/>
      </left>
      <right style="thin">
        <color indexed="63"/>
      </right>
      <top style="thin">
        <color indexed="63"/>
      </top>
      <bottom/>
    </border>
    <border>
      <left/>
      <right style="thin">
        <color indexed="22"/>
      </right>
      <top style="thin">
        <color indexed="22"/>
      </top>
      <bottom style="thin">
        <color indexed="22"/>
      </bottom>
    </border>
    <border>
      <left style="thin">
        <color indexed="22"/>
      </left>
      <right/>
      <top style="thin">
        <color indexed="22"/>
      </top>
      <bottom style="thin">
        <color indexed="22"/>
      </bottom>
    </border>
    <border>
      <left/>
      <right/>
      <top style="thin">
        <color indexed="22"/>
      </top>
      <bottom style="thin">
        <color indexed="22"/>
      </bottom>
    </border>
    <border>
      <left/>
      <right/>
      <top/>
      <bottom style="thin">
        <color indexed="22"/>
      </bottom>
    </border>
    <border>
      <left style="thin">
        <color rgb="FFD3DBDB"/>
      </left>
      <right style="thin">
        <color rgb="FFD3DBDB"/>
      </right>
      <top style="thin">
        <color rgb="FFD3DBDB"/>
      </top>
      <bottom style="thin">
        <color rgb="FFD3DBDB"/>
      </bottom>
    </border>
    <border>
      <left style="thin">
        <color rgb="FFD3DBDB"/>
      </left>
      <right/>
      <top style="thin">
        <color rgb="FFD3DBDB"/>
      </top>
      <bottom style="thin">
        <color rgb="FFD3DBDB"/>
      </bottom>
    </border>
    <border>
      <left style="thin">
        <color indexed="22"/>
      </left>
      <right style="thin">
        <color indexed="22"/>
      </right>
      <top style="thin">
        <color indexed="22"/>
      </top>
      <bottom/>
    </border>
    <border>
      <left/>
      <right/>
      <top style="dotted">
        <color auto="1"/>
      </top>
      <bottom style="dotted">
        <color auto="1"/>
      </bottom>
    </border>
    <border>
      <left style="thin">
        <color indexed="22"/>
      </left>
      <right/>
      <top style="thin">
        <color indexed="22"/>
      </top>
      <bottom/>
    </border>
    <border>
      <left/>
      <right/>
      <top style="thin">
        <color indexed="22"/>
      </top>
      <bottom/>
    </border>
    <border>
      <left/>
      <right style="thin">
        <color indexed="22"/>
      </right>
      <top style="thin">
        <color indexed="22"/>
      </top>
      <bottom/>
    </border>
    <border>
      <left/>
      <right/>
      <top style="thin">
        <color rgb="FFD3DBDB"/>
      </top>
      <bottom/>
    </border>
    <border>
      <left style="thin">
        <color theme="0" tint="-0.249970003962517"/>
      </left>
      <right style="thin">
        <color theme="0" tint="-0.249970003962517"/>
      </right>
      <top style="thin">
        <color theme="0" tint="-0.249970003962517"/>
      </top>
      <bottom style="thin">
        <color theme="0" tint="-0.249970003962517"/>
      </bottom>
    </border>
    <border>
      <left style="thin">
        <color theme="0" tint="-0.349979996681213"/>
      </left>
      <right style="thin">
        <color theme="0" tint="-0.349979996681213"/>
      </right>
      <top style="thin">
        <color theme="0" tint="-0.349979996681213"/>
      </top>
      <bottom style="thin">
        <color theme="0" tint="-0.349979996681213"/>
      </bottom>
    </border>
    <border>
      <left style="thin">
        <color indexed="22"/>
      </left>
      <right/>
      <top/>
      <bottom/>
    </border>
    <border>
      <left style="thin">
        <color indexed="22"/>
      </left>
      <right/>
      <top/>
      <bottom style="thin">
        <color indexed="22"/>
      </bottom>
    </border>
    <border>
      <left/>
      <right style="thin">
        <color indexed="22"/>
      </right>
      <top/>
      <bottom style="thin">
        <color indexed="22"/>
      </bottom>
    </border>
    <border>
      <left style="thin">
        <color indexed="22"/>
      </left>
      <right style="thin">
        <color indexed="22"/>
      </right>
      <top/>
      <bottom style="thin">
        <color indexed="22"/>
      </bottom>
    </border>
    <border>
      <left style="thin">
        <color indexed="22"/>
      </left>
      <right style="thin">
        <color indexed="22"/>
      </right>
      <top/>
      <bottom/>
    </border>
    <border>
      <left/>
      <right/>
      <top style="thin">
        <color rgb="FFD3DBDB"/>
      </top>
      <bottom style="thin">
        <color rgb="FFD3DBDB"/>
      </bottom>
    </border>
    <border>
      <left/>
      <right/>
      <top/>
      <bottom style="thin">
        <color rgb="FFD3DBDB"/>
      </bottom>
    </border>
    <border>
      <left/>
      <right style="thin">
        <color indexed="22"/>
      </right>
      <top/>
      <bottom/>
    </border>
    <border>
      <left style="thin">
        <color indexed="22"/>
      </left>
      <right style="thin">
        <color indexed="22"/>
      </right>
      <top style="thin">
        <color indexed="22"/>
      </top>
      <bottom style="double">
        <color indexed="55"/>
      </bottom>
    </border>
    <border>
      <left style="thin">
        <color rgb="FFBCBCBC"/>
      </left>
      <right/>
      <top style="thin">
        <color rgb="FFBCBCBC"/>
      </top>
      <bottom style="thin">
        <color rgb="FFBCBCBC"/>
      </bottom>
    </border>
    <border>
      <left/>
      <right/>
      <top style="thin">
        <color rgb="FFBCBCBC"/>
      </top>
      <bottom style="thin">
        <color rgb="FFBCBCBC"/>
      </bottom>
    </border>
    <border>
      <left style="thin">
        <color indexed="55"/>
      </left>
      <right/>
      <top/>
      <bottom/>
    </border>
  </borders>
  <cellStyleXfs count="121">
    <xf numFmtId="49" fontId="0" fillId="0" borderId="0">
      <alignment vertical="top"/>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 fillId="0" borderId="0">
      <alignment/>
      <protection/>
    </xf>
    <xf numFmtId="170" fontId="4" fillId="0" borderId="0">
      <alignment/>
      <protection/>
    </xf>
    <xf numFmtId="0" fontId="4" fillId="0" borderId="0">
      <alignment/>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168" fontId="0" fillId="0" borderId="0" applyFont="0" applyFill="0" applyBorder="0" applyAlignment="0" applyProtection="0"/>
    <xf numFmtId="172" fontId="7" fillId="2" borderId="0">
      <alignment/>
      <protection locked="0"/>
    </xf>
    <xf numFmtId="0" fontId="16" fillId="0" borderId="0" applyFill="0" applyBorder="0" applyProtection="0">
      <alignment vertical="center"/>
    </xf>
    <xf numFmtId="169" fontId="7" fillId="2" borderId="0">
      <alignment/>
      <protection locked="0"/>
    </xf>
    <xf numFmtId="173" fontId="7" fillId="2" borderId="0">
      <alignment/>
      <protection locked="0"/>
    </xf>
    <xf numFmtId="0" fontId="17" fillId="0" borderId="0" applyNumberFormat="0" applyFill="0" applyBorder="0" applyAlignment="0" applyProtection="0"/>
    <xf numFmtId="0" fontId="19" fillId="3" borderId="1" applyNumberFormat="0" applyAlignment="0">
      <protection/>
    </xf>
    <xf numFmtId="0" fontId="18" fillId="0" borderId="0" applyNumberFormat="0" applyFill="0" applyBorder="0" applyAlignment="0" applyProtection="0"/>
    <xf numFmtId="0" fontId="8" fillId="0" borderId="0" applyNumberFormat="0" applyFill="0" applyBorder="0" applyAlignment="0" applyProtection="0"/>
    <xf numFmtId="0" fontId="6" fillId="0" borderId="0">
      <alignment/>
      <protection/>
    </xf>
    <xf numFmtId="0" fontId="16" fillId="0" borderId="0" applyFill="0" applyBorder="0" applyProtection="0">
      <alignment vertical="center"/>
    </xf>
    <xf numFmtId="0" fontId="16" fillId="0" borderId="0" applyFill="0" applyBorder="0" applyProtection="0">
      <alignment vertical="center"/>
    </xf>
    <xf numFmtId="0" fontId="38" fillId="4" borderId="2" applyNumberFormat="0">
      <alignment horizontal="center" vertical="center"/>
      <protection/>
    </xf>
    <xf numFmtId="0" fontId="14" fillId="5" borderId="1" applyNumberFormat="0" applyAlignment="0" applyProtection="0"/>
    <xf numFmtId="0" fontId="66" fillId="0" borderId="0" applyNumberFormat="0" applyFill="0" applyBorder="0" applyAlignment="0" applyProtection="0"/>
    <xf numFmtId="0" fontId="37" fillId="0" borderId="0" applyNumberFormat="0" applyFill="0" applyBorder="0" applyAlignment="0" applyProtection="0"/>
    <xf numFmtId="0" fontId="28" fillId="0" borderId="0" applyBorder="0">
      <alignment horizontal="center" vertical="center" wrapText="1"/>
      <protection/>
    </xf>
    <xf numFmtId="0" fontId="9" fillId="0" borderId="0" applyBorder="0">
      <alignment horizontal="center" vertical="center" wrapText="1"/>
      <protection/>
    </xf>
    <xf numFmtId="4" fontId="7" fillId="2" borderId="0" applyBorder="0">
      <alignment horizontal="right"/>
      <protection/>
    </xf>
    <xf numFmtId="49" fontId="7" fillId="0" borderId="0" applyBorder="0">
      <alignment vertical="top"/>
      <protection/>
    </xf>
    <xf numFmtId="0" fontId="22" fillId="0" borderId="0">
      <alignment/>
      <protection/>
    </xf>
    <xf numFmtId="0" fontId="2" fillId="0" borderId="0">
      <alignment/>
      <protection/>
    </xf>
    <xf numFmtId="0" fontId="2" fillId="0" borderId="0">
      <alignment/>
      <protection/>
    </xf>
    <xf numFmtId="0" fontId="3" fillId="0" borderId="0">
      <alignment/>
      <protection/>
    </xf>
    <xf numFmtId="0" fontId="0" fillId="6" borderId="0" applyNumberFormat="0" applyBorder="0" applyAlignment="0">
      <protection/>
    </xf>
    <xf numFmtId="49" fontId="7" fillId="0" borderId="0" applyBorder="0">
      <alignment vertical="top"/>
      <protection/>
    </xf>
    <xf numFmtId="49" fontId="0" fillId="0" borderId="0" applyBorder="0">
      <alignment vertical="top"/>
      <protection/>
    </xf>
    <xf numFmtId="49" fontId="7" fillId="6" borderId="0" applyBorder="0">
      <alignment vertical="top"/>
      <protection/>
    </xf>
    <xf numFmtId="49" fontId="35" fillId="7" borderId="0" applyBorder="0">
      <alignment vertical="top"/>
      <protection/>
    </xf>
    <xf numFmtId="0" fontId="3" fillId="0" borderId="0">
      <alignment/>
      <protection/>
    </xf>
    <xf numFmtId="49" fontId="7" fillId="0" borderId="0" applyBorder="0">
      <alignment vertical="top"/>
      <protection/>
    </xf>
    <xf numFmtId="0" fontId="22" fillId="0" borderId="0">
      <alignment/>
      <protection/>
    </xf>
    <xf numFmtId="49" fontId="7" fillId="0" borderId="0" applyBorder="0">
      <alignment vertical="top"/>
      <protection/>
    </xf>
    <xf numFmtId="0" fontId="3" fillId="0" borderId="0">
      <alignment/>
      <protection/>
    </xf>
    <xf numFmtId="49" fontId="7" fillId="0" borderId="0" applyBorder="0">
      <alignment vertical="top"/>
      <protection/>
    </xf>
    <xf numFmtId="0" fontId="3" fillId="0" borderId="0">
      <alignment/>
      <protection/>
    </xf>
    <xf numFmtId="0" fontId="7" fillId="0" borderId="0">
      <alignment horizontal="left" vertical="center"/>
      <protection/>
    </xf>
    <xf numFmtId="0" fontId="3" fillId="0" borderId="0">
      <alignment/>
      <protection/>
    </xf>
    <xf numFmtId="0" fontId="3" fillId="0" borderId="0">
      <alignment/>
      <protection/>
    </xf>
    <xf numFmtId="0" fontId="22" fillId="0" borderId="0">
      <alignment/>
      <protection/>
    </xf>
    <xf numFmtId="0" fontId="82" fillId="0" borderId="0" applyNumberFormat="0" applyFill="0" applyBorder="0" applyAlignment="0" applyProtection="0"/>
    <xf numFmtId="0" fontId="83" fillId="0" borderId="3" applyNumberFormat="0" applyFill="0" applyAlignment="0" applyProtection="0"/>
    <xf numFmtId="0" fontId="84" fillId="0" borderId="4" applyNumberFormat="0" applyFill="0" applyAlignment="0" applyProtection="0"/>
    <xf numFmtId="0" fontId="85" fillId="0" borderId="5" applyNumberFormat="0" applyFill="0" applyAlignment="0" applyProtection="0"/>
    <xf numFmtId="0" fontId="85" fillId="0" borderId="0" applyNumberFormat="0" applyFill="0" applyBorder="0" applyAlignment="0" applyProtection="0"/>
    <xf numFmtId="0" fontId="86" fillId="8" borderId="0" applyNumberFormat="0" applyBorder="0" applyAlignment="0" applyProtection="0"/>
    <xf numFmtId="0" fontId="87" fillId="9" borderId="0" applyNumberFormat="0" applyBorder="0" applyAlignment="0" applyProtection="0"/>
    <xf numFmtId="0" fontId="88" fillId="10" borderId="0" applyNumberFormat="0" applyBorder="0" applyAlignment="0" applyProtection="0"/>
    <xf numFmtId="0" fontId="89" fillId="11" borderId="6" applyNumberFormat="0" applyAlignment="0" applyProtection="0"/>
    <xf numFmtId="0" fontId="90" fillId="11" borderId="7" applyNumberFormat="0" applyAlignment="0" applyProtection="0"/>
    <xf numFmtId="0" fontId="91" fillId="0" borderId="8" applyNumberFormat="0" applyFill="0" applyAlignment="0" applyProtection="0"/>
    <xf numFmtId="0" fontId="92" fillId="12" borderId="9" applyNumberFormat="0" applyAlignment="0" applyProtection="0"/>
    <xf numFmtId="0" fontId="93" fillId="0" borderId="0" applyNumberFormat="0" applyFill="0" applyBorder="0" applyAlignment="0" applyProtection="0"/>
    <xf numFmtId="0" fontId="0" fillId="13" borderId="10" applyNumberFormat="0" applyFont="0" applyAlignment="0" applyProtection="0"/>
    <xf numFmtId="0" fontId="94" fillId="0" borderId="0" applyNumberFormat="0" applyFill="0" applyBorder="0" applyAlignment="0" applyProtection="0"/>
    <xf numFmtId="0" fontId="95" fillId="0" borderId="11" applyNumberFormat="0" applyFill="0" applyAlignment="0" applyProtection="0"/>
    <xf numFmtId="0" fontId="96"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96" fillId="37" borderId="0" applyNumberFormat="0" applyBorder="0" applyAlignment="0" applyProtection="0"/>
    <xf numFmtId="167" fontId="0" fillId="0" borderId="0" applyFont="0" applyFill="0" applyBorder="0" applyAlignment="0" applyProtection="0"/>
    <xf numFmtId="165" fontId="0" fillId="0" borderId="0" applyFont="0" applyFill="0" applyBorder="0" applyAlignment="0" applyProtection="0"/>
    <xf numFmtId="166"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0" fontId="2" fillId="0" borderId="0">
      <alignment/>
      <protection/>
    </xf>
  </cellStyleXfs>
  <cellXfs count="1415">
    <xf numFmtId="49" fontId="0" fillId="0" borderId="0" xfId="0"/>
    <xf numFmtId="0" fontId="51" fillId="0" borderId="0" xfId="73" applyFont="1" applyFill="1" applyAlignment="1" applyProtection="1">
      <alignment vertical="top" wrapText="1"/>
      <protection/>
    </xf>
    <xf numFmtId="49" fontId="7" fillId="0" borderId="0" xfId="0" applyFont="1" applyProtection="1">
      <protection/>
    </xf>
    <xf numFmtId="49" fontId="0" fillId="0" borderId="0" xfId="0" applyProtection="1">
      <protection/>
    </xf>
    <xf numFmtId="49" fontId="7" fillId="38" borderId="12" xfId="0" applyFont="1" applyFill="1" applyBorder="1" applyAlignment="1" applyProtection="1">
      <alignment horizontal="center" vertical="top"/>
      <protection/>
    </xf>
    <xf numFmtId="49" fontId="0" fillId="0" borderId="0" xfId="0" applyNumberFormat="1" applyProtection="1">
      <protection/>
    </xf>
    <xf numFmtId="49" fontId="7" fillId="0" borderId="0" xfId="0" applyNumberFormat="1" applyFont="1" applyAlignment="1" applyProtection="1">
      <alignment vertical="top" wrapText="1"/>
      <protection/>
    </xf>
    <xf numFmtId="49" fontId="7" fillId="0" borderId="0" xfId="0" applyNumberFormat="1" applyFont="1" applyAlignment="1" applyProtection="1">
      <alignment vertical="center" wrapText="1"/>
      <protection/>
    </xf>
    <xf numFmtId="49" fontId="7" fillId="0" borderId="0" xfId="69" applyFont="1" applyAlignment="1" applyProtection="1">
      <alignment vertical="center" wrapText="1"/>
      <protection/>
    </xf>
    <xf numFmtId="49" fontId="12" fillId="0" borderId="0" xfId="69" applyFont="1" applyAlignment="1" applyProtection="1">
      <alignment vertical="center"/>
      <protection/>
    </xf>
    <xf numFmtId="0" fontId="12" fillId="0" borderId="0" xfId="68" applyFont="1" applyAlignment="1" applyProtection="1">
      <alignment horizontal="center" vertical="center" wrapText="1"/>
      <protection/>
    </xf>
    <xf numFmtId="0" fontId="7" fillId="0" borderId="0" xfId="68" applyFont="1" applyAlignment="1" applyProtection="1">
      <alignment vertical="center" wrapText="1"/>
      <protection/>
    </xf>
    <xf numFmtId="0" fontId="7" fillId="0" borderId="0" xfId="68" applyFont="1" applyAlignment="1" applyProtection="1">
      <alignment horizontal="left" vertical="center" wrapText="1"/>
      <protection/>
    </xf>
    <xf numFmtId="0" fontId="7" fillId="0" borderId="0" xfId="68" applyFont="1" applyProtection="1">
      <alignment/>
      <protection/>
    </xf>
    <xf numFmtId="0" fontId="7" fillId="7" borderId="0" xfId="68" applyFont="1" applyFill="1" applyBorder="1" applyProtection="1">
      <alignment/>
      <protection/>
    </xf>
    <xf numFmtId="0" fontId="25" fillId="0" borderId="0" xfId="68" applyFont="1">
      <alignment/>
      <protection/>
    </xf>
    <xf numFmtId="49" fontId="7" fillId="0" borderId="0" xfId="65" applyFont="1" applyProtection="1">
      <alignment vertical="top"/>
      <protection/>
    </xf>
    <xf numFmtId="49" fontId="7" fillId="0" borderId="0" xfId="65" applyProtection="1">
      <alignment vertical="top"/>
      <protection/>
    </xf>
    <xf numFmtId="0" fontId="12" fillId="0" borderId="0" xfId="71" applyFont="1" applyAlignment="1" applyProtection="1">
      <alignment vertical="center" wrapText="1"/>
      <protection/>
    </xf>
    <xf numFmtId="0" fontId="23" fillId="0" borderId="0" xfId="71" applyFont="1" applyAlignment="1" applyProtection="1">
      <alignment vertical="center" wrapText="1"/>
      <protection/>
    </xf>
    <xf numFmtId="0" fontId="7" fillId="7" borderId="0" xfId="71" applyFont="1" applyFill="1" applyBorder="1" applyAlignment="1" applyProtection="1">
      <alignment vertical="center" wrapText="1"/>
      <protection/>
    </xf>
    <xf numFmtId="0" fontId="7" fillId="0" borderId="0" xfId="71" applyFont="1" applyAlignment="1" applyProtection="1">
      <alignment horizontal="center" vertical="center" wrapText="1"/>
      <protection/>
    </xf>
    <xf numFmtId="0" fontId="7" fillId="0" borderId="0" xfId="71" applyFont="1" applyAlignment="1" applyProtection="1">
      <alignment vertical="center" wrapText="1"/>
      <protection/>
    </xf>
    <xf numFmtId="0" fontId="26" fillId="7" borderId="0" xfId="71"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12" fillId="7" borderId="0" xfId="71" applyNumberFormat="1" applyFont="1" applyFill="1" applyBorder="1" applyAlignment="1" applyProtection="1">
      <alignment horizontal="center" vertical="center" wrapText="1"/>
      <protection/>
    </xf>
    <xf numFmtId="0" fontId="7" fillId="7" borderId="0" xfId="71" applyFont="1" applyFill="1" applyBorder="1" applyAlignment="1" applyProtection="1">
      <alignment horizontal="center" vertical="center" wrapText="1"/>
      <protection/>
    </xf>
    <xf numFmtId="0" fontId="23" fillId="0" borderId="0" xfId="71" applyFont="1" applyAlignment="1" applyProtection="1">
      <alignment horizontal="center" vertical="center" wrapText="1"/>
      <protection/>
    </xf>
    <xf numFmtId="0" fontId="27" fillId="7" borderId="0" xfId="71" applyNumberFormat="1" applyFont="1" applyFill="1" applyBorder="1" applyAlignment="1" applyProtection="1">
      <alignment horizontal="center" vertical="center" wrapText="1"/>
      <protection/>
    </xf>
    <xf numFmtId="0" fontId="7" fillId="7" borderId="0" xfId="71" applyNumberFormat="1" applyFont="1" applyFill="1" applyBorder="1" applyAlignment="1" applyProtection="1">
      <alignment horizontal="right" vertical="center" wrapText="1" indent="1"/>
      <protection/>
    </xf>
    <xf numFmtId="0" fontId="7" fillId="0" borderId="0" xfId="71" applyFont="1" applyFill="1" applyAlignment="1" applyProtection="1">
      <alignment vertical="center"/>
      <protection/>
    </xf>
    <xf numFmtId="49" fontId="7" fillId="7" borderId="0" xfId="71" applyNumberFormat="1" applyFont="1" applyFill="1" applyBorder="1" applyAlignment="1" applyProtection="1">
      <alignment horizontal="right" vertical="center" wrapText="1" indent="1"/>
      <protection/>
    </xf>
    <xf numFmtId="49" fontId="26" fillId="7" borderId="0" xfId="71" applyNumberFormat="1" applyFont="1" applyFill="1" applyBorder="1" applyAlignment="1" applyProtection="1">
      <alignment horizontal="center" vertical="center" wrapText="1"/>
      <protection/>
    </xf>
    <xf numFmtId="49" fontId="7" fillId="39" borderId="13" xfId="71" applyNumberFormat="1" applyFont="1" applyFill="1" applyBorder="1" applyAlignment="1" applyProtection="1">
      <alignment horizontal="center" vertical="center" wrapText="1"/>
      <protection locked="0"/>
    </xf>
    <xf numFmtId="49" fontId="0" fillId="40" borderId="0" xfId="0" applyFill="1" applyProtection="1">
      <protection/>
    </xf>
    <xf numFmtId="0" fontId="7" fillId="0" borderId="0" xfId="73" applyFont="1" applyFill="1" applyAlignment="1" applyProtection="1">
      <alignment vertical="center" wrapText="1"/>
      <protection/>
    </xf>
    <xf numFmtId="0" fontId="23" fillId="0" borderId="0" xfId="71" applyNumberFormat="1" applyFont="1" applyFill="1" applyBorder="1" applyAlignment="1" applyProtection="1">
      <alignment horizontal="center" vertical="top" wrapText="1"/>
      <protection/>
    </xf>
    <xf numFmtId="0" fontId="0" fillId="7" borderId="0" xfId="71" applyFont="1" applyFill="1" applyBorder="1" applyAlignment="1" applyProtection="1">
      <alignment horizontal="center" vertical="center" wrapText="1"/>
      <protection/>
    </xf>
    <xf numFmtId="49" fontId="0" fillId="7" borderId="0" xfId="71" applyNumberFormat="1" applyFont="1" applyFill="1" applyBorder="1" applyAlignment="1" applyProtection="1">
      <alignment horizontal="right" vertical="center" wrapText="1" indent="1"/>
      <protection/>
    </xf>
    <xf numFmtId="49" fontId="30" fillId="7" borderId="0" xfId="52" applyNumberFormat="1" applyFont="1" applyFill="1" applyBorder="1" applyAlignment="1" applyProtection="1">
      <alignment horizontal="center" vertical="center" wrapText="1"/>
      <protection/>
    </xf>
    <xf numFmtId="49" fontId="0" fillId="0" borderId="0" xfId="0" applyBorder="1"/>
    <xf numFmtId="0" fontId="7" fillId="0" borderId="13" xfId="70" applyFont="1" applyFill="1" applyBorder="1" applyAlignment="1" applyProtection="1">
      <alignment vertical="center" wrapText="1"/>
      <protection/>
    </xf>
    <xf numFmtId="0" fontId="0" fillId="0" borderId="13" xfId="70" applyFont="1" applyFill="1" applyBorder="1" applyAlignment="1" applyProtection="1">
      <alignment vertical="center" wrapText="1"/>
      <protection/>
    </xf>
    <xf numFmtId="49" fontId="0" fillId="0" borderId="0" xfId="0" applyFont="1"/>
    <xf numFmtId="0" fontId="34" fillId="7" borderId="0" xfId="73" applyFont="1" applyFill="1" applyBorder="1" applyAlignment="1" applyProtection="1">
      <alignment horizontal="center" vertical="center" wrapText="1"/>
      <protection/>
    </xf>
    <xf numFmtId="0" fontId="34" fillId="7" borderId="0" xfId="68" applyFont="1" applyFill="1" applyBorder="1" applyAlignment="1" applyProtection="1">
      <alignment horizontal="center"/>
      <protection/>
    </xf>
    <xf numFmtId="0" fontId="34" fillId="0" borderId="0" xfId="68" applyFont="1" applyAlignment="1" applyProtection="1">
      <alignment horizontal="center" vertical="center"/>
      <protection/>
    </xf>
    <xf numFmtId="0" fontId="34" fillId="7" borderId="0" xfId="68" applyFont="1" applyFill="1" applyBorder="1" applyAlignment="1" applyProtection="1">
      <alignment horizontal="center" vertical="center"/>
      <protection/>
    </xf>
    <xf numFmtId="49" fontId="32" fillId="0" borderId="14" xfId="0" applyFont="1" applyBorder="1" applyAlignment="1">
      <alignment vertical="top" wrapText="1"/>
    </xf>
    <xf numFmtId="0" fontId="0" fillId="7" borderId="0" xfId="71" applyNumberFormat="1" applyFont="1" applyFill="1" applyBorder="1" applyAlignment="1" applyProtection="1">
      <alignment horizontal="right" vertical="center" wrapText="1" indent="1"/>
      <protection/>
    </xf>
    <xf numFmtId="0" fontId="0" fillId="0" borderId="14" xfId="55" applyFont="1" applyBorder="1" applyAlignment="1" applyProtection="1">
      <alignment horizontal="justify" vertical="top" wrapText="1"/>
      <protection/>
    </xf>
    <xf numFmtId="0" fontId="3" fillId="0" borderId="0" xfId="58" applyProtection="1">
      <alignment/>
      <protection/>
    </xf>
    <xf numFmtId="0" fontId="12" fillId="0" borderId="0" xfId="71" applyFont="1" applyAlignment="1" applyProtection="1">
      <alignment horizontal="center" vertical="center" wrapText="1"/>
      <protection/>
    </xf>
    <xf numFmtId="49" fontId="24" fillId="7" borderId="15" xfId="62" applyFont="1" applyFill="1" applyBorder="1" applyAlignment="1" applyProtection="1">
      <alignment vertical="center" wrapText="1"/>
      <protection/>
    </xf>
    <xf numFmtId="49" fontId="21" fillId="7" borderId="16" xfId="62" applyFont="1" applyFill="1" applyBorder="1" applyAlignment="1">
      <alignment horizontal="left" vertical="center" wrapText="1"/>
      <protection/>
    </xf>
    <xf numFmtId="49" fontId="21" fillId="7" borderId="17" xfId="62" applyFont="1" applyFill="1" applyBorder="1" applyAlignment="1">
      <alignment horizontal="left" vertical="center" wrapText="1"/>
      <protection/>
    </xf>
    <xf numFmtId="49" fontId="24" fillId="7" borderId="18" xfId="62" applyFont="1" applyFill="1" applyBorder="1" applyAlignment="1" applyProtection="1">
      <alignment vertical="center" wrapText="1"/>
      <protection/>
    </xf>
    <xf numFmtId="49" fontId="15" fillId="7" borderId="0" xfId="62" applyFont="1" applyFill="1" applyBorder="1" applyAlignment="1">
      <alignment wrapText="1"/>
      <protection/>
    </xf>
    <xf numFmtId="49" fontId="15" fillId="7" borderId="19" xfId="62" applyFont="1" applyFill="1" applyBorder="1" applyAlignment="1">
      <alignment wrapText="1"/>
      <protection/>
    </xf>
    <xf numFmtId="49" fontId="13" fillId="7" borderId="0" xfId="50" applyNumberFormat="1" applyFont="1" applyFill="1" applyBorder="1" applyAlignment="1" applyProtection="1">
      <alignment horizontal="left" wrapText="1"/>
      <protection/>
    </xf>
    <xf numFmtId="49" fontId="13" fillId="7" borderId="0" xfId="50" applyNumberFormat="1" applyFont="1" applyFill="1" applyBorder="1" applyAlignment="1" applyProtection="1">
      <alignment wrapText="1"/>
      <protection/>
    </xf>
    <xf numFmtId="49" fontId="15" fillId="7" borderId="0" xfId="62" applyFont="1" applyFill="1" applyBorder="1" applyAlignment="1">
      <alignment horizontal="right" wrapText="1"/>
      <protection/>
    </xf>
    <xf numFmtId="49" fontId="21" fillId="7" borderId="0" xfId="62" applyFont="1" applyFill="1" applyBorder="1" applyAlignment="1">
      <alignment horizontal="left" vertical="center" wrapText="1"/>
      <protection/>
    </xf>
    <xf numFmtId="49" fontId="21" fillId="7" borderId="19" xfId="62" applyFont="1" applyFill="1" applyBorder="1" applyAlignment="1">
      <alignment horizontal="left" vertical="center" wrapText="1"/>
      <protection/>
    </xf>
    <xf numFmtId="49" fontId="15" fillId="0" borderId="0" xfId="62" applyFont="1" applyFill="1" applyBorder="1" applyAlignment="1" applyProtection="1">
      <alignment wrapText="1"/>
      <protection/>
    </xf>
    <xf numFmtId="0" fontId="19" fillId="0" borderId="0" xfId="41" applyFont="1" applyFill="1" applyBorder="1" applyAlignment="1" applyProtection="1">
      <alignment horizontal="left" vertical="top" wrapText="1"/>
      <protection/>
    </xf>
    <xf numFmtId="49" fontId="15" fillId="0" borderId="0" xfId="62" applyFont="1" applyFill="1" applyBorder="1" applyAlignment="1" applyProtection="1">
      <alignment vertical="top" wrapText="1"/>
      <protection/>
    </xf>
    <xf numFmtId="0" fontId="19" fillId="0" borderId="0" xfId="41" applyFont="1" applyFill="1" applyBorder="1" applyAlignment="1" applyProtection="1">
      <alignment horizontal="right" vertical="top" wrapText="1"/>
      <protection/>
    </xf>
    <xf numFmtId="49" fontId="35" fillId="38" borderId="14" xfId="59" applyNumberFormat="1" applyFont="1" applyFill="1" applyBorder="1" applyAlignment="1" applyProtection="1">
      <alignment horizontal="center" vertical="center" wrapText="1"/>
      <protection/>
    </xf>
    <xf numFmtId="49" fontId="35" fillId="2" borderId="14" xfId="59" applyNumberFormat="1" applyFont="1" applyFill="1" applyBorder="1" applyAlignment="1" applyProtection="1">
      <alignment horizontal="center" vertical="center" wrapText="1"/>
      <protection/>
    </xf>
    <xf numFmtId="49" fontId="24" fillId="7" borderId="18" xfId="62" applyFont="1" applyFill="1" applyBorder="1" applyAlignment="1" applyProtection="1">
      <alignment horizontal="center" vertical="center" wrapText="1"/>
      <protection/>
    </xf>
    <xf numFmtId="49" fontId="35" fillId="41" borderId="14" xfId="59" applyNumberFormat="1" applyFont="1" applyFill="1" applyBorder="1" applyAlignment="1" applyProtection="1">
      <alignment horizontal="center" vertical="center" wrapText="1"/>
      <protection/>
    </xf>
    <xf numFmtId="49" fontId="0" fillId="0" borderId="15" xfId="0" applyBorder="1"/>
    <xf numFmtId="49" fontId="0" fillId="0" borderId="17" xfId="0" applyBorder="1"/>
    <xf numFmtId="49" fontId="0" fillId="0" borderId="18" xfId="0" applyBorder="1"/>
    <xf numFmtId="49" fontId="0" fillId="0" borderId="19" xfId="0" applyBorder="1"/>
    <xf numFmtId="49" fontId="12" fillId="0" borderId="0" xfId="0" applyFont="1"/>
    <xf numFmtId="0" fontId="35" fillId="7" borderId="0" xfId="62" applyNumberFormat="1" applyFont="1" applyFill="1" applyBorder="1" applyAlignment="1">
      <alignment horizontal="justify" vertical="center" wrapText="1"/>
      <protection/>
    </xf>
    <xf numFmtId="0" fontId="0" fillId="7" borderId="0" xfId="71" applyFont="1" applyFill="1" applyBorder="1" applyAlignment="1" applyProtection="1">
      <alignment horizontal="right" vertical="center" wrapText="1" indent="1"/>
      <protection/>
    </xf>
    <xf numFmtId="49" fontId="7" fillId="0" borderId="0" xfId="0" applyNumberFormat="1" applyFont="1" applyProtection="1">
      <protection/>
    </xf>
    <xf numFmtId="49" fontId="33" fillId="0" borderId="0" xfId="0" applyFont="1" applyBorder="1"/>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0" fontId="12" fillId="0" borderId="0" xfId="73" applyFont="1" applyFill="1" applyAlignment="1" applyProtection="1">
      <alignment vertical="center" wrapText="1"/>
      <protection/>
    </xf>
    <xf numFmtId="0" fontId="0" fillId="0" borderId="0" xfId="73" applyFont="1" applyFill="1" applyAlignment="1" applyProtection="1">
      <alignment vertical="center" wrapText="1"/>
      <protection/>
    </xf>
    <xf numFmtId="0" fontId="12" fillId="0" borderId="0" xfId="71" applyFont="1" applyFill="1" applyAlignment="1" applyProtection="1">
      <alignment horizontal="left" vertical="center" wrapText="1"/>
      <protection/>
    </xf>
    <xf numFmtId="0" fontId="12" fillId="0" borderId="0" xfId="71" applyFont="1" applyFill="1" applyBorder="1" applyAlignment="1" applyProtection="1">
      <alignment horizontal="left" vertical="center" wrapText="1"/>
      <protection/>
    </xf>
    <xf numFmtId="49" fontId="12" fillId="0" borderId="0" xfId="71" applyNumberFormat="1" applyFont="1" applyFill="1" applyBorder="1" applyAlignment="1" applyProtection="1">
      <alignment horizontal="left" vertical="center" wrapText="1"/>
      <protection/>
    </xf>
    <xf numFmtId="0" fontId="0" fillId="0" borderId="0" xfId="0" applyNumberFormat="1" applyBorder="1"/>
    <xf numFmtId="49" fontId="35" fillId="39" borderId="14" xfId="59" applyNumberFormat="1" applyFont="1" applyFill="1" applyBorder="1" applyAlignment="1" applyProtection="1">
      <alignment horizontal="center" vertical="center" wrapText="1"/>
      <protection/>
    </xf>
    <xf numFmtId="49" fontId="0" fillId="0" borderId="0" xfId="0" applyAlignment="1">
      <alignment horizontal="left" vertical="top"/>
    </xf>
    <xf numFmtId="49" fontId="7" fillId="0" borderId="0" xfId="0" applyNumberFormat="1" applyFont="1"/>
    <xf numFmtId="0" fontId="12" fillId="0" borderId="0" xfId="73" applyFont="1" applyFill="1" applyAlignment="1" applyProtection="1">
      <alignment horizontal="center" vertical="center" wrapText="1"/>
      <protection/>
    </xf>
    <xf numFmtId="0" fontId="9" fillId="40" borderId="20" xfId="72" applyFont="1" applyFill="1" applyBorder="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0" fillId="7" borderId="0"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7" fillId="41" borderId="13" xfId="72" applyNumberFormat="1" applyFont="1" applyFill="1" applyBorder="1" applyAlignment="1" applyProtection="1">
      <alignment horizontal="center" vertical="center" wrapText="1"/>
      <protection locked="0"/>
    </xf>
    <xf numFmtId="49" fontId="7" fillId="39" borderId="13" xfId="49" applyNumberFormat="1" applyFont="1" applyFill="1" applyBorder="1" applyAlignment="1" applyProtection="1">
      <alignment horizontal="left" vertical="center" wrapText="1"/>
      <protection locked="0"/>
    </xf>
    <xf numFmtId="49" fontId="7" fillId="2" borderId="13" xfId="73" applyNumberFormat="1" applyFont="1" applyFill="1" applyBorder="1" applyAlignment="1" applyProtection="1">
      <alignment horizontal="left" vertical="center" wrapText="1"/>
      <protection locked="0"/>
    </xf>
    <xf numFmtId="49" fontId="7" fillId="7" borderId="13" xfId="73" applyNumberFormat="1" applyFont="1" applyFill="1" applyBorder="1" applyAlignment="1" applyProtection="1">
      <alignment horizontal="center" vertical="center" wrapText="1"/>
      <protection/>
    </xf>
    <xf numFmtId="49" fontId="39" fillId="43" borderId="21" xfId="0" applyFont="1" applyFill="1" applyBorder="1" applyAlignment="1" applyProtection="1">
      <alignment horizontal="left" vertical="center"/>
      <protection/>
    </xf>
    <xf numFmtId="0" fontId="0" fillId="0" borderId="13" xfId="52" applyFont="1" applyFill="1" applyBorder="1" applyAlignment="1" applyProtection="1">
      <alignment horizontal="center" vertical="center" wrapText="1"/>
      <protection/>
    </xf>
    <xf numFmtId="0" fontId="7" fillId="43" borderId="22" xfId="73" applyFont="1" applyFill="1" applyBorder="1" applyAlignment="1" applyProtection="1">
      <alignment vertical="center" wrapText="1"/>
      <protection/>
    </xf>
    <xf numFmtId="0" fontId="7" fillId="0" borderId="13" xfId="66" applyFont="1" applyFill="1" applyBorder="1" applyAlignment="1" applyProtection="1">
      <alignment horizontal="center" vertical="center" wrapText="1"/>
      <protection/>
    </xf>
    <xf numFmtId="0" fontId="7" fillId="0" borderId="13" xfId="68" applyFont="1" applyFill="1" applyBorder="1" applyAlignment="1" applyProtection="1">
      <alignment horizontal="center" vertical="center" wrapText="1"/>
      <protection/>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43" fillId="0" borderId="0" xfId="0" applyNumberFormat="1" applyFont="1" applyAlignment="1">
      <alignment vertical="center"/>
    </xf>
    <xf numFmtId="49" fontId="7" fillId="0" borderId="13" xfId="72" applyNumberFormat="1" applyFont="1" applyFill="1" applyBorder="1" applyAlignment="1" applyProtection="1">
      <alignment horizontal="center" vertical="center" wrapText="1"/>
      <protection/>
    </xf>
    <xf numFmtId="49" fontId="0" fillId="0" borderId="24" xfId="0" applyBorder="1"/>
    <xf numFmtId="0" fontId="7" fillId="7" borderId="13" xfId="68" applyFont="1" applyFill="1" applyBorder="1" applyAlignment="1" applyProtection="1">
      <alignment horizontal="center" vertical="center"/>
      <protection/>
    </xf>
    <xf numFmtId="49" fontId="7" fillId="2" borderId="13" xfId="68" applyNumberFormat="1" applyFont="1" applyFill="1" applyBorder="1" applyAlignment="1" applyProtection="1">
      <alignment horizontal="left" vertical="center" wrapText="1"/>
      <protection locked="0"/>
    </xf>
    <xf numFmtId="0" fontId="12" fillId="0" borderId="0" xfId="73" applyFont="1" applyFill="1" applyAlignment="1" applyProtection="1">
      <alignment vertical="center" wrapText="1"/>
      <protection/>
    </xf>
    <xf numFmtId="0" fontId="40" fillId="0" borderId="0" xfId="73" applyFont="1" applyFill="1" applyAlignment="1" applyProtection="1">
      <alignment vertical="center" wrapText="1"/>
      <protection/>
    </xf>
    <xf numFmtId="49" fontId="7" fillId="0" borderId="0" xfId="60">
      <alignment vertical="top"/>
      <protection/>
    </xf>
    <xf numFmtId="49" fontId="12" fillId="0" borderId="0" xfId="60" applyFont="1" applyBorder="1" applyProtection="1">
      <alignment vertical="top"/>
      <protection/>
    </xf>
    <xf numFmtId="49" fontId="7" fillId="0" borderId="0" xfId="60" applyFont="1" applyBorder="1" applyProtection="1">
      <alignment vertical="top"/>
      <protection/>
    </xf>
    <xf numFmtId="49" fontId="34" fillId="0" borderId="0" xfId="60" applyFont="1" applyBorder="1" applyAlignment="1" applyProtection="1">
      <alignment horizontal="center" vertical="center"/>
      <protection/>
    </xf>
    <xf numFmtId="49" fontId="7" fillId="0" borderId="0" xfId="60" applyBorder="1" applyProtection="1">
      <alignment vertical="top"/>
      <protection/>
    </xf>
    <xf numFmtId="0" fontId="7" fillId="7" borderId="0" xfId="60" applyNumberFormat="1" applyFont="1" applyFill="1" applyBorder="1" applyAlignment="1" applyProtection="1">
      <alignment/>
      <protection/>
    </xf>
    <xf numFmtId="0" fontId="41" fillId="7" borderId="0" xfId="60" applyNumberFormat="1" applyFont="1" applyFill="1" applyBorder="1" applyAlignment="1" applyProtection="1">
      <alignment horizontal="center" vertical="center" wrapText="1"/>
      <protection/>
    </xf>
    <xf numFmtId="0" fontId="12" fillId="7" borderId="0" xfId="60" applyNumberFormat="1" applyFont="1" applyFill="1" applyBorder="1" applyAlignment="1" applyProtection="1">
      <alignment/>
      <protection/>
    </xf>
    <xf numFmtId="49" fontId="7" fillId="0" borderId="0" xfId="60" applyFont="1">
      <alignment vertical="top"/>
      <protection/>
    </xf>
    <xf numFmtId="49" fontId="34" fillId="0" borderId="0" xfId="60" applyFont="1" applyAlignment="1">
      <alignment horizontal="center" vertical="center" wrapText="1"/>
      <protection/>
    </xf>
    <xf numFmtId="0" fontId="7" fillId="7" borderId="13" xfId="67" applyNumberFormat="1" applyFont="1" applyFill="1" applyBorder="1" applyAlignment="1" applyProtection="1">
      <alignment horizontal="center" vertical="center" wrapText="1"/>
      <protection/>
    </xf>
    <xf numFmtId="49" fontId="7" fillId="0" borderId="13" xfId="67" applyNumberFormat="1" applyFont="1" applyFill="1" applyBorder="1" applyAlignment="1" applyProtection="1">
      <alignment horizontal="center" vertical="center" wrapText="1"/>
      <protection/>
    </xf>
    <xf numFmtId="49" fontId="42" fillId="43" borderId="23" xfId="60" applyFont="1" applyFill="1" applyBorder="1" applyAlignment="1" applyProtection="1">
      <alignment horizontal="center" vertical="top"/>
      <protection/>
    </xf>
    <xf numFmtId="49" fontId="39" fillId="43" borderId="23" xfId="60" applyFont="1" applyFill="1" applyBorder="1" applyAlignment="1" applyProtection="1">
      <alignment horizontal="left" vertical="center"/>
      <protection/>
    </xf>
    <xf numFmtId="49" fontId="7" fillId="0" borderId="0" xfId="0" applyNumberFormat="1" applyFont="1" applyAlignment="1" applyProtection="1">
      <alignment horizontal="center" vertical="top"/>
      <protection/>
    </xf>
    <xf numFmtId="49" fontId="0" fillId="0" borderId="0" xfId="0" applyFont="1"/>
    <xf numFmtId="0" fontId="0" fillId="0" borderId="13" xfId="70" applyFont="1" applyFill="1" applyBorder="1" applyAlignment="1" applyProtection="1">
      <alignment vertical="center" wrapText="1"/>
      <protection/>
    </xf>
    <xf numFmtId="0" fontId="0" fillId="0" borderId="22" xfId="70" applyFont="1" applyFill="1" applyBorder="1" applyAlignment="1" applyProtection="1">
      <alignment vertical="center" wrapText="1"/>
      <protection/>
    </xf>
    <xf numFmtId="49" fontId="0" fillId="0" borderId="0" xfId="0" applyFont="1" applyAlignment="1">
      <alignment vertical="top" wrapText="1"/>
    </xf>
    <xf numFmtId="0" fontId="0" fillId="0" borderId="0" xfId="70" applyFont="1" applyFill="1" applyBorder="1" applyAlignment="1" applyProtection="1">
      <alignment vertical="center" wrapText="1"/>
      <protection/>
    </xf>
    <xf numFmtId="0" fontId="9" fillId="40" borderId="0" xfId="73" applyFont="1" applyFill="1" applyAlignment="1" applyProtection="1">
      <alignment horizontal="center"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0" fontId="44" fillId="0" borderId="0" xfId="66" applyFont="1" applyFill="1" applyBorder="1" applyAlignment="1" applyProtection="1">
      <alignment horizontal="center" vertical="center" wrapText="1"/>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43" fillId="0" borderId="0" xfId="0" applyNumberFormat="1" applyFont="1" applyBorder="1" applyAlignment="1">
      <alignment vertical="center"/>
    </xf>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0" fillId="40" borderId="0" xfId="0" applyFill="1" applyBorder="1" applyProtection="1">
      <protection/>
    </xf>
    <xf numFmtId="0" fontId="0" fillId="0" borderId="0" xfId="0" applyNumberFormat="1" applyBorder="1" applyAlignment="1">
      <alignment vertical="center"/>
    </xf>
    <xf numFmtId="0" fontId="7" fillId="0" borderId="21" xfId="70" applyFont="1" applyFill="1" applyBorder="1" applyAlignment="1" applyProtection="1">
      <alignment vertical="center" wrapText="1"/>
      <protection/>
    </xf>
    <xf numFmtId="0" fontId="20" fillId="40" borderId="0" xfId="73" applyFont="1" applyFill="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71" applyFont="1" applyFill="1" applyBorder="1" applyAlignment="1" applyProtection="1">
      <alignment horizontal="center" vertical="center" wrapText="1"/>
      <protection/>
    </xf>
    <xf numFmtId="49" fontId="7" fillId="0" borderId="0" xfId="71"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0" borderId="0" xfId="72" applyNumberFormat="1" applyFont="1" applyFill="1" applyBorder="1" applyAlignment="1" applyProtection="1">
      <alignment vertical="center" wrapText="1"/>
      <protection/>
    </xf>
    <xf numFmtId="0" fontId="34" fillId="7" borderId="0" xfId="68" applyFont="1" applyFill="1" applyBorder="1" applyAlignment="1" applyProtection="1">
      <alignment horizontal="center" vertical="center" wrapText="1"/>
      <protection/>
    </xf>
    <xf numFmtId="49" fontId="10" fillId="0" borderId="0" xfId="60" applyFont="1" applyBorder="1" applyAlignment="1" applyProtection="1">
      <alignment horizontal="right" vertical="top"/>
      <protection/>
    </xf>
    <xf numFmtId="49" fontId="10" fillId="0" borderId="0" xfId="60" applyFont="1" applyAlignment="1">
      <alignment vertical="top"/>
      <protection/>
    </xf>
    <xf numFmtId="0" fontId="7" fillId="7" borderId="0" xfId="73" applyNumberFormat="1" applyFont="1" applyFill="1" applyBorder="1" applyAlignment="1" applyProtection="1">
      <alignment horizontal="center" vertical="center" wrapText="1"/>
      <protection/>
    </xf>
    <xf numFmtId="4" fontId="7" fillId="0" borderId="0" xfId="49" applyNumberFormat="1" applyFont="1" applyFill="1" applyBorder="1" applyAlignment="1" applyProtection="1">
      <alignment horizontal="right" vertical="center" wrapText="1"/>
      <protection/>
    </xf>
    <xf numFmtId="0" fontId="7" fillId="0" borderId="0" xfId="73" applyNumberFormat="1" applyFont="1" applyFill="1" applyBorder="1" applyAlignment="1" applyProtection="1">
      <alignment horizontal="center" vertical="center" wrapText="1"/>
      <protection/>
    </xf>
    <xf numFmtId="49" fontId="7" fillId="0" borderId="0" xfId="49" applyNumberFormat="1" applyFont="1" applyFill="1" applyBorder="1" applyAlignment="1" applyProtection="1">
      <alignment horizontal="left" vertical="center" wrapText="1"/>
      <protection/>
    </xf>
    <xf numFmtId="49" fontId="7" fillId="0" borderId="0" xfId="54">
      <alignment vertical="top"/>
      <protection/>
    </xf>
    <xf numFmtId="0" fontId="0" fillId="0" borderId="0" xfId="0" applyNumberFormat="1" applyFill="1" applyAlignment="1" applyProtection="1">
      <alignment vertical="center"/>
      <protection/>
    </xf>
    <xf numFmtId="0" fontId="19" fillId="0" borderId="0" xfId="51" applyFont="1" applyFill="1" applyBorder="1" applyAlignment="1" applyProtection="1">
      <alignment vertical="center" wrapText="1"/>
      <protection/>
    </xf>
    <xf numFmtId="49" fontId="45" fillId="0" borderId="25" xfId="0" applyFont="1" applyBorder="1" applyAlignment="1">
      <alignment horizontal="justify" vertical="top"/>
    </xf>
    <xf numFmtId="0" fontId="0" fillId="0" borderId="22" xfId="70" applyFont="1" applyFill="1" applyBorder="1" applyAlignment="1" applyProtection="1">
      <alignment vertical="center" wrapText="1"/>
      <protection/>
    </xf>
    <xf numFmtId="49" fontId="7" fillId="0" borderId="25" xfId="0" applyNumberFormat="1" applyFont="1" applyBorder="1" applyAlignment="1" applyProtection="1">
      <alignment vertical="top" wrapText="1"/>
      <protection/>
    </xf>
    <xf numFmtId="49" fontId="7" fillId="0" borderId="26" xfId="0" applyNumberFormat="1" applyFont="1" applyBorder="1" applyAlignment="1" applyProtection="1">
      <alignment vertical="top" wrapText="1"/>
      <protection/>
    </xf>
    <xf numFmtId="49" fontId="7" fillId="0" borderId="25" xfId="0" applyNumberFormat="1" applyFont="1" applyBorder="1" applyProtection="1">
      <protection/>
    </xf>
    <xf numFmtId="0" fontId="0" fillId="0" borderId="21" xfId="70" applyFont="1" applyFill="1" applyBorder="1" applyAlignment="1" applyProtection="1">
      <alignment vertical="center" wrapText="1"/>
      <protection/>
    </xf>
    <xf numFmtId="49" fontId="7" fillId="0" borderId="25" xfId="0" applyNumberFormat="1" applyFont="1" applyBorder="1" applyAlignment="1" applyProtection="1">
      <alignment vertical="top"/>
      <protection/>
    </xf>
    <xf numFmtId="0" fontId="3" fillId="0" borderId="0" xfId="58">
      <alignment/>
      <protection/>
    </xf>
    <xf numFmtId="49" fontId="67" fillId="0" borderId="0" xfId="0" applyFont="1"/>
    <xf numFmtId="0" fontId="67"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0" fontId="0" fillId="0" borderId="0" xfId="0" applyNumberFormat="1" applyFill="1" applyBorder="1" applyAlignment="1">
      <alignment vertical="center"/>
    </xf>
    <xf numFmtId="49" fontId="7" fillId="0" borderId="0" xfId="60" applyProtection="1">
      <alignment vertical="top"/>
      <protection/>
    </xf>
    <xf numFmtId="49" fontId="7" fillId="0" borderId="0" xfId="54" applyProtection="1">
      <alignment vertical="top"/>
      <protection/>
    </xf>
    <xf numFmtId="49" fontId="7" fillId="0" borderId="13" xfId="68" applyNumberFormat="1" applyFont="1" applyFill="1" applyBorder="1" applyAlignment="1" applyProtection="1">
      <alignment horizontal="left" vertical="center" wrapText="1"/>
      <protection/>
    </xf>
    <xf numFmtId="0" fontId="7" fillId="7" borderId="27" xfId="68" applyFont="1" applyFill="1" applyBorder="1" applyAlignment="1" applyProtection="1">
      <alignment horizontal="center" vertical="center"/>
      <protection/>
    </xf>
    <xf numFmtId="49" fontId="39" fillId="43" borderId="24" xfId="0" applyFont="1" applyFill="1" applyBorder="1" applyAlignment="1" applyProtection="1">
      <alignment horizontal="left" vertical="center" indent="2"/>
      <protection/>
    </xf>
    <xf numFmtId="0" fontId="7" fillId="0" borderId="13" xfId="73" applyNumberFormat="1" applyFont="1" applyFill="1" applyBorder="1" applyAlignment="1" applyProtection="1">
      <alignment vertical="center" wrapText="1"/>
      <protection/>
    </xf>
    <xf numFmtId="0" fontId="7" fillId="0" borderId="0" xfId="71" applyNumberFormat="1" applyFont="1" applyFill="1" applyAlignment="1" applyProtection="1">
      <alignment horizontal="left" vertical="center" wrapText="1"/>
      <protection/>
    </xf>
    <xf numFmtId="0" fontId="7" fillId="0" borderId="0" xfId="71" applyFont="1" applyFill="1" applyAlignment="1" applyProtection="1">
      <alignment horizontal="left" vertical="center" wrapText="1"/>
      <protection/>
    </xf>
    <xf numFmtId="14" fontId="7" fillId="7" borderId="0" xfId="71" applyNumberFormat="1" applyFont="1" applyFill="1" applyBorder="1" applyAlignment="1" applyProtection="1">
      <alignment horizontal="left" vertical="center" wrapText="1"/>
      <protection/>
    </xf>
    <xf numFmtId="14" fontId="7" fillId="0" borderId="0" xfId="71" applyNumberFormat="1" applyFont="1" applyFill="1" applyAlignment="1" applyProtection="1">
      <alignment horizontal="left" vertical="center" wrapText="1"/>
      <protection/>
    </xf>
    <xf numFmtId="0" fontId="7" fillId="0" borderId="0" xfId="71" applyFont="1" applyFill="1" applyBorder="1" applyAlignment="1" applyProtection="1">
      <alignment horizontal="left" vertical="center" wrapText="1"/>
      <protection/>
    </xf>
    <xf numFmtId="0" fontId="69" fillId="0" borderId="0" xfId="73" applyFont="1" applyFill="1" applyAlignment="1" applyProtection="1">
      <alignment vertical="center" wrapText="1"/>
      <protection/>
    </xf>
    <xf numFmtId="49" fontId="39" fillId="43" borderId="23" xfId="60" applyFont="1" applyFill="1" applyBorder="1" applyAlignment="1" applyProtection="1">
      <alignment horizontal="left" vertical="center" indent="1"/>
      <protection/>
    </xf>
    <xf numFmtId="49" fontId="69" fillId="0" borderId="0" xfId="0" applyFont="1"/>
    <xf numFmtId="49" fontId="0" fillId="0" borderId="0" xfId="0" applyNumberFormat="1" applyAlignment="1">
      <alignment vertical="center"/>
    </xf>
    <xf numFmtId="49" fontId="0" fillId="0" borderId="0" xfId="0" applyNumberFormat="1"/>
    <xf numFmtId="0" fontId="9" fillId="40" borderId="0" xfId="73" applyFont="1" applyFill="1" applyAlignment="1" applyProtection="1">
      <alignment vertical="center" wrapText="1"/>
      <protection/>
    </xf>
    <xf numFmtId="0" fontId="7" fillId="0" borderId="0" xfId="70"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69" fillId="0" borderId="0" xfId="0" applyNumberFormat="1" applyFont="1" applyAlignment="1">
      <alignment vertical="center"/>
    </xf>
    <xf numFmtId="0" fontId="71" fillId="0" borderId="0" xfId="0" applyNumberFormat="1" applyFont="1" applyAlignment="1">
      <alignment vertical="center"/>
    </xf>
    <xf numFmtId="0" fontId="69" fillId="0" borderId="0" xfId="73" applyFont="1" applyFill="1" applyAlignment="1" applyProtection="1">
      <alignment vertical="center"/>
      <protection/>
    </xf>
    <xf numFmtId="49" fontId="69" fillId="0" borderId="0" xfId="0" applyFont="1" applyAlignment="1">
      <alignment vertical="top"/>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69" fillId="0" borderId="0" xfId="0" applyNumberFormat="1" applyFont="1" applyFill="1" applyAlignment="1" applyProtection="1">
      <alignment vertical="center"/>
      <protection/>
    </xf>
    <xf numFmtId="49" fontId="69" fillId="40" borderId="0" xfId="0" applyFont="1" applyFill="1" applyProtection="1">
      <protection/>
    </xf>
    <xf numFmtId="0" fontId="0" fillId="0" borderId="0" xfId="0" applyNumberFormat="1" applyAlignment="1">
      <alignment vertical="top" wrapText="1"/>
    </xf>
    <xf numFmtId="0" fontId="7" fillId="0" borderId="0" xfId="0" applyNumberFormat="1" applyFont="1" applyProtection="1">
      <protection/>
    </xf>
    <xf numFmtId="49" fontId="7" fillId="0" borderId="13" xfId="0" applyNumberFormat="1" applyFont="1" applyFill="1" applyBorder="1" applyProtection="1">
      <protection/>
    </xf>
    <xf numFmtId="49" fontId="7" fillId="0" borderId="13" xfId="52" applyNumberFormat="1" applyFont="1" applyFill="1" applyBorder="1" applyAlignment="1" applyProtection="1">
      <alignment horizontal="center" vertical="center" wrapText="1"/>
      <protection/>
    </xf>
    <xf numFmtId="0" fontId="19" fillId="0" borderId="28" xfId="55" applyFont="1" applyBorder="1" applyAlignment="1" applyProtection="1">
      <alignment horizontal="justify" vertical="top" wrapText="1"/>
      <protection/>
    </xf>
    <xf numFmtId="49" fontId="0" fillId="0" borderId="13" xfId="0" applyFill="1" applyBorder="1" applyAlignment="1">
      <alignment vertical="top" wrapText="1"/>
    </xf>
    <xf numFmtId="0" fontId="0" fillId="0" borderId="13" xfId="55" applyFont="1" applyFill="1" applyBorder="1" applyAlignment="1" applyProtection="1">
      <alignment horizontal="justify" vertical="top" wrapText="1"/>
      <protection/>
    </xf>
    <xf numFmtId="4" fontId="7" fillId="0" borderId="0"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vertical="center" wrapText="1"/>
      <protection/>
    </xf>
    <xf numFmtId="49" fontId="69" fillId="0" borderId="0" xfId="0" applyFont="1" applyFill="1" applyProtection="1">
      <protection/>
    </xf>
    <xf numFmtId="0" fontId="2" fillId="0" borderId="0" xfId="56">
      <alignment/>
      <protection/>
    </xf>
    <xf numFmtId="0" fontId="0" fillId="0" borderId="0" xfId="0" applyNumberFormat="1" applyAlignment="1">
      <alignment/>
    </xf>
    <xf numFmtId="0" fontId="34" fillId="0" borderId="0" xfId="73" applyFont="1" applyFill="1" applyBorder="1" applyAlignment="1" applyProtection="1">
      <alignment horizontal="center" vertical="center" wrapText="1"/>
      <protection/>
    </xf>
    <xf numFmtId="49" fontId="0" fillId="0" borderId="0" xfId="0" applyBorder="1" applyAlignment="1">
      <alignment vertical="top"/>
    </xf>
    <xf numFmtId="0" fontId="34" fillId="0" borderId="0" xfId="73" applyFont="1" applyFill="1" applyAlignment="1" applyProtection="1">
      <alignment horizontal="center" vertical="center" wrapText="1"/>
      <protection/>
    </xf>
    <xf numFmtId="0" fontId="7" fillId="0" borderId="0" xfId="73" applyFont="1" applyFill="1" applyBorder="1" applyAlignment="1" applyProtection="1">
      <alignment horizontal="right" vertical="center" wrapText="1"/>
      <protection/>
    </xf>
    <xf numFmtId="4" fontId="7" fillId="0" borderId="0" xfId="53" applyFont="1" applyFill="1" applyBorder="1" applyAlignment="1" applyProtection="1">
      <alignment horizontal="right" vertical="center" wrapText="1"/>
      <protection/>
    </xf>
    <xf numFmtId="0" fontId="7" fillId="0" borderId="0" xfId="70" applyFont="1" applyFill="1" applyBorder="1" applyAlignment="1" applyProtection="1">
      <alignment horizontal="left" vertical="center" wrapText="1" indent="1"/>
      <protection/>
    </xf>
    <xf numFmtId="49" fontId="7" fillId="0" borderId="0" xfId="60" applyFill="1" applyProtection="1">
      <alignment vertical="top"/>
      <protection/>
    </xf>
    <xf numFmtId="4" fontId="0" fillId="0" borderId="0" xfId="53" applyFont="1" applyFill="1" applyBorder="1" applyAlignment="1" applyProtection="1">
      <alignment horizontal="center" vertical="center" wrapText="1"/>
      <protection/>
    </xf>
    <xf numFmtId="4" fontId="7" fillId="0" borderId="0" xfId="53" applyFont="1" applyFill="1" applyBorder="1" applyAlignment="1" applyProtection="1">
      <alignment horizontal="center" vertical="center" wrapText="1"/>
      <protection/>
    </xf>
    <xf numFmtId="0" fontId="67" fillId="0" borderId="0" xfId="73" applyNumberFormat="1" applyFont="1" applyFill="1" applyAlignment="1" applyProtection="1">
      <alignment vertical="center"/>
      <protection/>
    </xf>
    <xf numFmtId="171" fontId="7" fillId="0" borderId="13" xfId="73" applyNumberFormat="1" applyFont="1" applyFill="1" applyBorder="1" applyAlignment="1" applyProtection="1">
      <alignment horizontal="center" vertical="center" wrapText="1"/>
      <protection/>
    </xf>
    <xf numFmtId="171" fontId="7" fillId="0" borderId="13" xfId="52" applyNumberFormat="1" applyFont="1" applyFill="1" applyBorder="1" applyAlignment="1" applyProtection="1">
      <alignment horizontal="center" vertical="center" wrapText="1"/>
      <protection/>
    </xf>
    <xf numFmtId="0" fontId="67" fillId="43" borderId="29" xfId="73" applyFont="1" applyFill="1" applyBorder="1" applyAlignment="1" applyProtection="1">
      <alignment horizontal="center" vertical="center" wrapText="1"/>
      <protection/>
    </xf>
    <xf numFmtId="0" fontId="67" fillId="43" borderId="30" xfId="73" applyFont="1" applyFill="1" applyBorder="1" applyAlignment="1" applyProtection="1">
      <alignment horizontal="center" vertical="center" wrapText="1"/>
      <protection/>
    </xf>
    <xf numFmtId="49" fontId="67" fillId="43" borderId="30" xfId="73" applyNumberFormat="1" applyFont="1" applyFill="1" applyBorder="1" applyAlignment="1" applyProtection="1">
      <alignment horizontal="left" vertical="center" wrapText="1"/>
      <protection/>
    </xf>
    <xf numFmtId="49" fontId="0" fillId="43" borderId="23" xfId="61" applyNumberFormat="1" applyFill="1" applyBorder="1" applyAlignment="1" applyProtection="1">
      <alignment horizontal="left" vertical="center"/>
      <protection/>
    </xf>
    <xf numFmtId="49" fontId="67" fillId="43" borderId="31" xfId="73" applyNumberFormat="1" applyFont="1" applyFill="1" applyBorder="1" applyAlignment="1" applyProtection="1">
      <alignment horizontal="left" vertical="center" wrapText="1"/>
      <protection/>
    </xf>
    <xf numFmtId="49" fontId="7" fillId="38" borderId="13" xfId="73" applyNumberFormat="1" applyFont="1" applyFill="1" applyBorder="1" applyAlignment="1" applyProtection="1">
      <alignment horizontal="center" vertical="center" wrapText="1"/>
      <protection/>
    </xf>
    <xf numFmtId="0" fontId="72" fillId="0" borderId="0" xfId="73" applyFont="1" applyFill="1" applyAlignment="1" applyProtection="1">
      <alignment vertical="center" wrapText="1"/>
      <protection/>
    </xf>
    <xf numFmtId="0" fontId="30" fillId="0" borderId="0" xfId="73" applyFont="1" applyFill="1" applyBorder="1" applyAlignment="1" applyProtection="1">
      <alignment horizontal="center" vertical="center" wrapText="1"/>
      <protection/>
    </xf>
    <xf numFmtId="49" fontId="9" fillId="43" borderId="22" xfId="60" applyFont="1" applyFill="1" applyBorder="1" applyAlignment="1" applyProtection="1">
      <alignment horizontal="right" vertical="center" wrapText="1"/>
      <protection/>
    </xf>
    <xf numFmtId="49" fontId="9" fillId="43" borderId="23" xfId="60" applyFont="1" applyFill="1" applyBorder="1" applyAlignment="1" applyProtection="1">
      <alignment horizontal="right" vertical="center" wrapText="1"/>
      <protection/>
    </xf>
    <xf numFmtId="49" fontId="7" fillId="43" borderId="23" xfId="60" applyFont="1" applyFill="1" applyBorder="1" applyAlignment="1" applyProtection="1">
      <alignment horizontal="right" vertical="center" wrapText="1"/>
      <protection/>
    </xf>
    <xf numFmtId="49" fontId="7" fillId="43" borderId="21" xfId="60" applyFont="1" applyFill="1" applyBorder="1" applyAlignment="1" applyProtection="1">
      <alignment horizontal="right" vertical="center" wrapText="1"/>
      <protection/>
    </xf>
    <xf numFmtId="0" fontId="7" fillId="0" borderId="32" xfId="73" applyFont="1" applyFill="1" applyBorder="1" applyAlignment="1" applyProtection="1">
      <alignment vertical="center" wrapText="1"/>
      <protection/>
    </xf>
    <xf numFmtId="0" fontId="47" fillId="0" borderId="0" xfId="73" applyFont="1" applyFill="1" applyAlignment="1" applyProtection="1">
      <alignment vertical="center" wrapText="1"/>
      <protection/>
    </xf>
    <xf numFmtId="0" fontId="10" fillId="0" borderId="0" xfId="73" applyFont="1" applyFill="1" applyAlignment="1" applyProtection="1">
      <alignment vertical="center" wrapText="1"/>
      <protection/>
    </xf>
    <xf numFmtId="0" fontId="48" fillId="0" borderId="0" xfId="73" applyFont="1" applyFill="1" applyAlignment="1" applyProtection="1">
      <alignment horizontal="center" vertical="center" wrapText="1"/>
      <protection/>
    </xf>
    <xf numFmtId="0" fontId="73" fillId="0" borderId="0" xfId="57" applyFont="1" applyFill="1" applyProtection="1">
      <alignment/>
      <protection/>
    </xf>
    <xf numFmtId="49" fontId="35" fillId="7" borderId="0" xfId="63">
      <alignment vertical="top"/>
      <protection/>
    </xf>
    <xf numFmtId="49" fontId="49" fillId="40" borderId="0" xfId="0" applyFont="1" applyFill="1" applyProtection="1">
      <protection/>
    </xf>
    <xf numFmtId="49" fontId="0" fillId="0" borderId="0" xfId="0" applyFill="1" applyProtection="1">
      <protection/>
    </xf>
    <xf numFmtId="49" fontId="49" fillId="0" borderId="0" xfId="0" applyFont="1" applyFill="1" applyProtection="1">
      <protection/>
    </xf>
    <xf numFmtId="0" fontId="67" fillId="0" borderId="0" xfId="73" applyFont="1" applyFill="1" applyAlignment="1" applyProtection="1">
      <alignment vertical="center"/>
      <protection/>
    </xf>
    <xf numFmtId="49" fontId="67" fillId="0" borderId="0" xfId="0" applyFont="1" applyFill="1" applyProtection="1">
      <protection/>
    </xf>
    <xf numFmtId="49" fontId="0" fillId="0" borderId="0" xfId="0" applyFont="1" applyFill="1" applyProtection="1">
      <protection/>
    </xf>
    <xf numFmtId="49" fontId="0" fillId="43" borderId="21" xfId="0" applyFont="1" applyFill="1" applyBorder="1" applyAlignment="1" applyProtection="1">
      <alignment horizontal="right" vertical="center" wrapText="1"/>
      <protection/>
    </xf>
    <xf numFmtId="49" fontId="0" fillId="43" borderId="23" xfId="0" applyFont="1" applyFill="1" applyBorder="1" applyAlignment="1" applyProtection="1">
      <alignment horizontal="right" vertical="center" wrapText="1"/>
      <protection/>
    </xf>
    <xf numFmtId="49" fontId="67" fillId="0" borderId="0" xfId="0" applyFont="1" applyFill="1" applyAlignment="1" applyProtection="1">
      <alignment vertical="top"/>
      <protection/>
    </xf>
    <xf numFmtId="49" fontId="67" fillId="40" borderId="0" xfId="0" applyFont="1" applyFill="1" applyAlignment="1" applyProtection="1">
      <alignment vertical="top"/>
      <protection/>
    </xf>
    <xf numFmtId="49" fontId="7" fillId="0" borderId="0" xfId="0" applyNumberFormat="1" applyFont="1" applyFill="1" applyProtection="1">
      <protection/>
    </xf>
    <xf numFmtId="49" fontId="0" fillId="2" borderId="33" xfId="0" applyFill="1" applyBorder="1" applyAlignment="1" applyProtection="1">
      <alignment horizontal="left" vertical="center" wrapText="1"/>
      <protection locked="0"/>
    </xf>
    <xf numFmtId="49" fontId="0" fillId="0" borderId="13" xfId="0" applyFill="1" applyBorder="1" applyAlignment="1" applyProtection="1">
      <alignment horizontal="center" vertical="center" wrapText="1"/>
      <protection/>
    </xf>
    <xf numFmtId="49" fontId="0" fillId="0" borderId="33" xfId="0" applyFill="1" applyBorder="1" applyAlignment="1" applyProtection="1">
      <alignment horizontal="right" vertical="center" wrapText="1"/>
      <protection/>
    </xf>
    <xf numFmtId="0" fontId="0" fillId="0" borderId="33" xfId="0" applyNumberFormat="1" applyFill="1" applyBorder="1" applyAlignment="1" applyProtection="1">
      <alignment horizontal="center" vertical="center" wrapText="1"/>
      <protection/>
    </xf>
    <xf numFmtId="49" fontId="0" fillId="0" borderId="33" xfId="0" applyNumberFormat="1" applyFill="1" applyBorder="1" applyAlignment="1" applyProtection="1">
      <alignment horizontal="center" vertical="center" wrapText="1"/>
      <protection/>
    </xf>
    <xf numFmtId="49" fontId="0" fillId="0" borderId="0" xfId="0" applyFill="1" applyBorder="1" applyAlignment="1" applyProtection="1">
      <alignment horizontal="left" vertical="center" wrapText="1"/>
      <protection/>
    </xf>
    <xf numFmtId="0" fontId="0" fillId="0" borderId="0" xfId="0" applyNumberFormat="1" applyFill="1" applyBorder="1" applyAlignment="1" applyProtection="1">
      <alignment horizontal="center" vertical="center" wrapText="1"/>
      <protection/>
    </xf>
    <xf numFmtId="0" fontId="20" fillId="0" borderId="34" xfId="73" applyFont="1" applyFill="1" applyBorder="1" applyAlignment="1" applyProtection="1">
      <alignment horizontal="center" vertical="center" wrapText="1"/>
      <protection/>
    </xf>
    <xf numFmtId="0" fontId="0" fillId="0" borderId="13" xfId="0" applyNumberFormat="1" applyFill="1" applyBorder="1" applyAlignment="1" applyProtection="1">
      <alignment horizontal="right" vertical="center" wrapText="1"/>
      <protection/>
    </xf>
    <xf numFmtId="0" fontId="0" fillId="0" borderId="34" xfId="0" applyNumberFormat="1" applyFill="1" applyBorder="1" applyAlignment="1" applyProtection="1">
      <alignment horizontal="center" vertical="center" wrapText="1"/>
      <protection/>
    </xf>
    <xf numFmtId="49" fontId="0" fillId="0" borderId="0" xfId="0" applyFill="1" applyBorder="1" applyProtection="1">
      <protection/>
    </xf>
    <xf numFmtId="0" fontId="9" fillId="0" borderId="14" xfId="55" applyFont="1" applyBorder="1" applyAlignment="1" applyProtection="1">
      <alignment horizontal="justify" vertical="center" wrapText="1"/>
      <protection/>
    </xf>
    <xf numFmtId="0" fontId="50" fillId="0" borderId="0" xfId="71" applyFont="1" applyFill="1" applyAlignment="1" applyProtection="1">
      <alignment vertical="top" wrapText="1"/>
      <protection/>
    </xf>
    <xf numFmtId="0" fontId="7" fillId="0" borderId="14" xfId="55" applyFont="1" applyBorder="1" applyAlignment="1" applyProtection="1">
      <alignment horizontal="justify" vertical="center" wrapText="1"/>
      <protection/>
    </xf>
    <xf numFmtId="49" fontId="7" fillId="0" borderId="0" xfId="54" applyNumberFormat="1" applyFont="1">
      <alignment vertical="top"/>
      <protection/>
    </xf>
    <xf numFmtId="49" fontId="13" fillId="39" borderId="13" xfId="49" applyNumberFormat="1" applyFont="1" applyFill="1" applyBorder="1" applyAlignment="1" applyProtection="1">
      <alignment horizontal="left" vertical="center" wrapText="1"/>
      <protection locked="0"/>
    </xf>
    <xf numFmtId="49" fontId="7" fillId="0" borderId="0" xfId="54" applyFont="1" applyProtection="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0" fontId="0" fillId="39" borderId="13" xfId="49" applyNumberFormat="1" applyFont="1" applyFill="1" applyBorder="1" applyAlignment="1" applyProtection="1">
      <alignment horizontal="left" vertical="center" wrapText="1" indent="1"/>
      <protection locked="0"/>
    </xf>
    <xf numFmtId="0" fontId="0" fillId="0" borderId="13" xfId="49" applyNumberFormat="1" applyFont="1" applyFill="1" applyBorder="1" applyAlignment="1" applyProtection="1">
      <alignment horizontal="left" vertical="center" wrapText="1" indent="2"/>
      <protection/>
    </xf>
    <xf numFmtId="0" fontId="0" fillId="0" borderId="0" xfId="49" applyNumberFormat="1" applyFont="1" applyFill="1" applyBorder="1" applyAlignment="1" applyProtection="1">
      <alignment horizontal="left" vertical="center" wrapText="1" indent="2"/>
      <protection/>
    </xf>
    <xf numFmtId="0" fontId="0" fillId="0" borderId="0" xfId="73" applyFont="1" applyFill="1" applyBorder="1" applyAlignment="1" applyProtection="1">
      <alignment horizontal="center" vertical="center" wrapText="1"/>
      <protection/>
    </xf>
    <xf numFmtId="49" fontId="7" fillId="41" borderId="13" xfId="72" applyNumberFormat="1" applyFont="1" applyFill="1" applyBorder="1" applyAlignment="1" applyProtection="1">
      <alignment horizontal="left" vertical="center" wrapText="1"/>
      <protection/>
    </xf>
    <xf numFmtId="49" fontId="7" fillId="2" borderId="13" xfId="72" applyNumberFormat="1" applyFont="1" applyFill="1" applyBorder="1" applyAlignment="1" applyProtection="1">
      <alignment horizontal="left" vertical="center" wrapText="1"/>
      <protection locked="0"/>
    </xf>
    <xf numFmtId="0" fontId="74" fillId="0" borderId="0" xfId="71" applyFont="1" applyAlignment="1" applyProtection="1">
      <alignment vertical="center" wrapText="1"/>
      <protection/>
    </xf>
    <xf numFmtId="0" fontId="34" fillId="0" borderId="0" xfId="0" applyNumberFormat="1" applyFont="1" applyBorder="1" applyAlignment="1">
      <alignment horizontal="center" vertical="center" wrapText="1"/>
    </xf>
    <xf numFmtId="49" fontId="0" fillId="0" borderId="27" xfId="0" applyFill="1" applyBorder="1"/>
    <xf numFmtId="0" fontId="69" fillId="0" borderId="0" xfId="0" applyNumberFormat="1" applyFont="1" applyBorder="1" applyAlignment="1">
      <alignment vertical="center"/>
    </xf>
    <xf numFmtId="0" fontId="22" fillId="0" borderId="0" xfId="0" applyNumberFormat="1" applyFont="1" applyBorder="1" applyAlignment="1">
      <alignment vertical="center"/>
    </xf>
    <xf numFmtId="49" fontId="66" fillId="39" borderId="13" xfId="49" applyNumberFormat="1" applyFill="1" applyBorder="1" applyAlignment="1" applyProtection="1">
      <alignment horizontal="left" vertical="center" wrapText="1"/>
      <protection locked="0"/>
    </xf>
    <xf numFmtId="49" fontId="7" fillId="0" borderId="13" xfId="60" applyBorder="1">
      <alignment vertical="top"/>
      <protection/>
    </xf>
    <xf numFmtId="49" fontId="42" fillId="43" borderId="21" xfId="60" applyFont="1" applyFill="1" applyBorder="1" applyAlignment="1" applyProtection="1">
      <alignment horizontal="center" vertical="top"/>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0" fillId="38" borderId="13" xfId="71" applyNumberFormat="1" applyFont="1" applyFill="1" applyBorder="1" applyAlignment="1" applyProtection="1">
      <alignment horizontal="left" vertical="center" wrapText="1" indent="1"/>
      <protection/>
    </xf>
    <xf numFmtId="49" fontId="0" fillId="0" borderId="13" xfId="72" applyNumberFormat="1" applyFont="1" applyFill="1" applyBorder="1" applyAlignment="1" applyProtection="1">
      <alignment horizontal="left" vertical="center" wrapText="1" indent="1"/>
      <protection/>
    </xf>
    <xf numFmtId="49" fontId="7" fillId="38" borderId="13" xfId="71" applyNumberFormat="1" applyFont="1" applyFill="1" applyBorder="1" applyAlignment="1" applyProtection="1">
      <alignment horizontal="left" vertical="center" wrapText="1" indent="1"/>
      <protection/>
    </xf>
    <xf numFmtId="49" fontId="7" fillId="0" borderId="13" xfId="71" applyNumberFormat="1" applyFont="1" applyFill="1" applyBorder="1" applyAlignment="1" applyProtection="1">
      <alignment horizontal="left" vertical="center" wrapText="1" indent="1"/>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7" fillId="0" borderId="13"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0" fontId="69" fillId="0" borderId="0" xfId="0" applyNumberFormat="1" applyFont="1" applyFill="1" applyBorder="1" applyAlignment="1">
      <alignment horizontal="center" vertical="center"/>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7" fillId="41" borderId="13" xfId="72" applyNumberFormat="1" applyFont="1" applyFill="1" applyBorder="1" applyAlignment="1" applyProtection="1">
      <alignment horizontal="left" vertical="center" wrapText="1" indent="1"/>
      <protection/>
    </xf>
    <xf numFmtId="0" fontId="0" fillId="0" borderId="13" xfId="0" applyNumberFormat="1" applyBorder="1" applyAlignment="1">
      <alignment horizontal="center" vertical="center"/>
    </xf>
    <xf numFmtId="0" fontId="69" fillId="0" borderId="0" xfId="73" applyFont="1" applyFill="1" applyAlignment="1" applyProtection="1">
      <alignment horizontal="center" vertical="center" wrapText="1"/>
      <protection/>
    </xf>
    <xf numFmtId="14" fontId="46" fillId="0" borderId="13" xfId="72" applyNumberFormat="1" applyFont="1" applyFill="1" applyBorder="1" applyAlignment="1" applyProtection="1">
      <alignment horizontal="center" vertical="center" wrapText="1"/>
      <protection/>
    </xf>
    <xf numFmtId="49" fontId="35" fillId="7" borderId="0" xfId="63" applyAlignment="1">
      <alignment vertical="top" wrapText="1"/>
      <protection/>
    </xf>
    <xf numFmtId="49" fontId="30" fillId="0" borderId="23" xfId="52" applyNumberFormat="1" applyFont="1" applyFill="1" applyBorder="1" applyAlignment="1" applyProtection="1">
      <alignment horizontal="center" vertical="center" wrapText="1"/>
      <protection/>
    </xf>
    <xf numFmtId="0" fontId="77" fillId="0" borderId="0" xfId="73" applyFont="1" applyFill="1" applyAlignment="1" applyProtection="1">
      <alignment vertical="center"/>
      <protection/>
    </xf>
    <xf numFmtId="0" fontId="78" fillId="0" borderId="0" xfId="73" applyFont="1" applyFill="1" applyAlignment="1" applyProtection="1">
      <alignment vertical="center"/>
      <protection/>
    </xf>
    <xf numFmtId="14" fontId="7" fillId="0" borderId="13" xfId="72" applyNumberFormat="1" applyFont="1" applyFill="1" applyBorder="1" applyAlignment="1" applyProtection="1">
      <alignment horizontal="left" vertical="center" wrapText="1" indent="1"/>
      <protection/>
    </xf>
    <xf numFmtId="49" fontId="0" fillId="0" borderId="24" xfId="0" applyFill="1" applyBorder="1" applyProtection="1">
      <protection/>
    </xf>
    <xf numFmtId="0" fontId="69" fillId="0" borderId="0" xfId="73" applyNumberFormat="1" applyFont="1" applyFill="1" applyAlignment="1" applyProtection="1">
      <alignment vertical="center"/>
      <protection/>
    </xf>
    <xf numFmtId="0" fontId="69" fillId="0" borderId="0" xfId="73" applyFont="1" applyFill="1" applyAlignment="1" applyProtection="1">
      <alignment horizontal="left" vertical="center" wrapText="1" indent="1"/>
      <protection/>
    </xf>
    <xf numFmtId="0" fontId="67" fillId="0" borderId="0" xfId="73" applyFont="1" applyFill="1" applyAlignment="1" applyProtection="1">
      <alignment horizontal="left" vertical="center" wrapText="1" indent="1"/>
      <protection/>
    </xf>
    <xf numFmtId="0" fontId="79" fillId="0" borderId="0" xfId="73" applyFont="1" applyFill="1" applyAlignment="1" applyProtection="1">
      <alignment horizontal="left" vertical="center" wrapText="1" indent="1"/>
      <protection/>
    </xf>
    <xf numFmtId="0" fontId="80" fillId="0" borderId="0" xfId="73" applyFont="1" applyFill="1" applyAlignment="1" applyProtection="1">
      <alignment horizontal="left" vertical="center" indent="1"/>
      <protection/>
    </xf>
    <xf numFmtId="0" fontId="79" fillId="0" borderId="0" xfId="73" applyFont="1" applyFill="1" applyAlignment="1" applyProtection="1">
      <alignment vertical="center" wrapText="1"/>
      <protection/>
    </xf>
    <xf numFmtId="0" fontId="54" fillId="0" borderId="0" xfId="71" applyFont="1" applyFill="1" applyAlignment="1" applyProtection="1">
      <alignment horizontal="left" vertical="center" wrapText="1"/>
      <protection/>
    </xf>
    <xf numFmtId="0" fontId="55" fillId="0" borderId="0" xfId="71" applyFont="1" applyFill="1" applyAlignment="1" applyProtection="1">
      <alignment horizontal="left" vertical="center" wrapText="1"/>
      <protection/>
    </xf>
    <xf numFmtId="0" fontId="56" fillId="0" borderId="0" xfId="71" applyFont="1" applyAlignment="1" applyProtection="1">
      <alignment vertical="center" wrapText="1"/>
      <protection/>
    </xf>
    <xf numFmtId="0" fontId="54" fillId="7" borderId="0" xfId="71" applyFont="1" applyFill="1" applyBorder="1" applyAlignment="1" applyProtection="1">
      <alignment vertical="center" wrapText="1"/>
      <protection/>
    </xf>
    <xf numFmtId="0" fontId="57" fillId="7" borderId="0" xfId="71" applyFont="1" applyFill="1" applyBorder="1" applyAlignment="1" applyProtection="1">
      <alignment horizontal="right" vertical="center" wrapText="1" indent="1"/>
      <protection/>
    </xf>
    <xf numFmtId="0" fontId="57" fillId="7" borderId="0" xfId="71" applyFont="1" applyFill="1" applyBorder="1" applyAlignment="1" applyProtection="1">
      <alignment horizontal="left" vertical="center" wrapText="1" indent="2"/>
      <protection/>
    </xf>
    <xf numFmtId="0" fontId="54" fillId="0" borderId="0" xfId="71" applyFont="1" applyAlignment="1" applyProtection="1">
      <alignment vertical="center" wrapText="1"/>
      <protection/>
    </xf>
    <xf numFmtId="0" fontId="55" fillId="0" borderId="0" xfId="71" applyFont="1" applyAlignment="1" applyProtection="1">
      <alignment horizontal="center" vertical="center" wrapText="1"/>
      <protection/>
    </xf>
    <xf numFmtId="0" fontId="54" fillId="7" borderId="0" xfId="71" applyFont="1" applyFill="1" applyBorder="1" applyAlignment="1" applyProtection="1">
      <alignment horizontal="right" vertical="center" wrapText="1" indent="1"/>
      <protection/>
    </xf>
    <xf numFmtId="0" fontId="58" fillId="7" borderId="0" xfId="71" applyFont="1" applyFill="1" applyBorder="1" applyAlignment="1" applyProtection="1">
      <alignment horizontal="center" vertical="center" wrapText="1"/>
      <protection/>
    </xf>
    <xf numFmtId="0" fontId="59" fillId="7" borderId="0" xfId="71" applyFont="1" applyFill="1" applyBorder="1" applyAlignment="1" applyProtection="1">
      <alignment vertical="center" wrapText="1"/>
      <protection/>
    </xf>
    <xf numFmtId="14" fontId="54" fillId="7" borderId="0" xfId="71" applyNumberFormat="1" applyFont="1" applyFill="1" applyBorder="1" applyAlignment="1" applyProtection="1">
      <alignment horizontal="left" vertical="center" wrapText="1"/>
      <protection/>
    </xf>
    <xf numFmtId="0" fontId="55" fillId="7" borderId="0" xfId="71" applyNumberFormat="1" applyFont="1" applyFill="1" applyBorder="1" applyAlignment="1" applyProtection="1">
      <alignment horizontal="center" vertical="center" wrapText="1"/>
      <protection/>
    </xf>
    <xf numFmtId="0" fontId="54" fillId="7" borderId="0" xfId="71" applyNumberFormat="1" applyFont="1" applyFill="1" applyBorder="1" applyAlignment="1" applyProtection="1">
      <alignment horizontal="left" vertical="center" wrapText="1" indent="1"/>
      <protection/>
    </xf>
    <xf numFmtId="0" fontId="54" fillId="7" borderId="0" xfId="71" applyFont="1" applyFill="1" applyBorder="1" applyAlignment="1" applyProtection="1">
      <alignment horizontal="center" vertical="center" wrapText="1"/>
      <protection/>
    </xf>
    <xf numFmtId="0" fontId="60" fillId="7" borderId="0" xfId="71" applyFont="1" applyFill="1" applyBorder="1" applyAlignment="1" applyProtection="1">
      <alignment horizontal="center" vertical="center" wrapText="1"/>
      <protection/>
    </xf>
    <xf numFmtId="14" fontId="60" fillId="7" borderId="0" xfId="71" applyNumberFormat="1" applyFont="1" applyFill="1" applyBorder="1" applyAlignment="1" applyProtection="1">
      <alignment horizontal="center" vertical="center" wrapText="1"/>
      <protection/>
    </xf>
    <xf numFmtId="0" fontId="60" fillId="7" borderId="0" xfId="71" applyFont="1" applyFill="1" applyBorder="1" applyAlignment="1" applyProtection="1">
      <alignment vertical="center" wrapText="1"/>
      <protection/>
    </xf>
    <xf numFmtId="0" fontId="61" fillId="7" borderId="0" xfId="71" applyFont="1" applyFill="1" applyBorder="1" applyAlignment="1" applyProtection="1">
      <alignment vertical="center" wrapText="1"/>
      <protection/>
    </xf>
    <xf numFmtId="0" fontId="53" fillId="0" borderId="0" xfId="71" applyNumberFormat="1" applyFont="1" applyFill="1" applyAlignment="1" applyProtection="1">
      <alignment horizontal="left" vertical="center" wrapTex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vertical="center" wrapText="1"/>
      <protection/>
    </xf>
    <xf numFmtId="0" fontId="52" fillId="0" borderId="0" xfId="71" applyFont="1" applyAlignment="1" applyProtection="1">
      <alignment horizontal="center" vertical="center" wrapText="1"/>
      <protection/>
    </xf>
    <xf numFmtId="0" fontId="54" fillId="0" borderId="0" xfId="71" applyFont="1" applyBorder="1" applyAlignment="1" applyProtection="1">
      <alignment vertical="center" wrapText="1"/>
      <protection/>
    </xf>
    <xf numFmtId="0" fontId="54" fillId="0" borderId="0" xfId="71" applyFont="1" applyAlignment="1" applyProtection="1">
      <alignment horizontal="right" vertical="center"/>
      <protection/>
    </xf>
    <xf numFmtId="0" fontId="54" fillId="0" borderId="0" xfId="71" applyFont="1" applyAlignment="1" applyProtection="1">
      <alignment horizontal="center" vertical="center" wrapText="1"/>
      <protection/>
    </xf>
    <xf numFmtId="49" fontId="7" fillId="0" borderId="0" xfId="49" applyNumberFormat="1" applyFont="1" applyFill="1" applyBorder="1" applyAlignment="1" applyProtection="1">
      <alignment vertical="center" wrapText="1"/>
      <protection/>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1" fillId="43" borderId="23" xfId="60" applyFont="1" applyFill="1" applyBorder="1" applyAlignment="1" applyProtection="1">
      <alignment horizontal="center" vertical="center" wrapText="1"/>
      <protection/>
    </xf>
    <xf numFmtId="0" fontId="69" fillId="0" borderId="0" xfId="73" applyFont="1" applyFill="1" applyAlignment="1" applyProtection="1">
      <alignment horizontal="left" vertical="center" indent="1"/>
      <protection/>
    </xf>
    <xf numFmtId="0" fontId="69" fillId="0" borderId="0" xfId="73" applyNumberFormat="1" applyFont="1" applyFill="1" applyAlignment="1" applyProtection="1">
      <alignment horizontal="left" vertical="center" indent="1"/>
      <protection/>
    </xf>
    <xf numFmtId="14" fontId="7" fillId="38" borderId="13" xfId="72" applyNumberFormat="1" applyFont="1" applyFill="1" applyBorder="1" applyAlignment="1" applyProtection="1">
      <alignment horizontal="left" vertical="center" wrapText="1" indent="1"/>
      <protection/>
    </xf>
    <xf numFmtId="0" fontId="30" fillId="0" borderId="0" xfId="73" applyFont="1" applyFill="1" applyBorder="1" applyAlignment="1" applyProtection="1">
      <alignment horizontal="center" vertical="top" wrapText="1"/>
      <protection/>
    </xf>
    <xf numFmtId="0" fontId="69" fillId="0" borderId="35" xfId="73" applyFont="1" applyFill="1" applyBorder="1" applyAlignment="1" applyProtection="1">
      <alignment vertical="center"/>
      <protection/>
    </xf>
    <xf numFmtId="0" fontId="7" fillId="0" borderId="13" xfId="52" applyNumberFormat="1" applyFont="1" applyFill="1" applyBorder="1" applyAlignment="1" applyProtection="1">
      <alignment horizontal="center" vertical="center" wrapText="1"/>
      <protection/>
    </xf>
    <xf numFmtId="0"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left" vertical="center"/>
      <protection/>
    </xf>
    <xf numFmtId="0" fontId="67" fillId="0" borderId="0" xfId="0" applyNumberFormat="1" applyFont="1" applyAlignment="1">
      <alignment vertical="center"/>
    </xf>
    <xf numFmtId="0" fontId="0" fillId="0" borderId="0" xfId="0" applyNumberFormat="1" applyFont="1" applyAlignment="1">
      <alignment vertical="center"/>
    </xf>
    <xf numFmtId="0" fontId="9" fillId="40" borderId="13" xfId="73" applyFont="1" applyFill="1" applyBorder="1" applyAlignment="1" applyProtection="1">
      <alignment horizontal="center" vertical="center" wrapText="1"/>
      <protection/>
    </xf>
    <xf numFmtId="49" fontId="7" fillId="0" borderId="0" xfId="0" applyFont="1" applyFill="1" applyProtection="1">
      <protection/>
    </xf>
    <xf numFmtId="0" fontId="9" fillId="40" borderId="13" xfId="0" applyNumberFormat="1" applyFont="1" applyFill="1" applyBorder="1" applyAlignment="1" applyProtection="1">
      <alignment horizontal="center" vertical="center"/>
      <protection/>
    </xf>
    <xf numFmtId="49" fontId="0" fillId="0" borderId="13" xfId="0" applyNumberFormat="1" applyFill="1" applyBorder="1" applyProtection="1">
      <protection/>
    </xf>
    <xf numFmtId="49" fontId="0" fillId="0" borderId="13" xfId="0" applyNumberFormat="1" applyFont="1" applyFill="1" applyBorder="1" applyProtection="1">
      <protection/>
    </xf>
    <xf numFmtId="0" fontId="0" fillId="39" borderId="13" xfId="49" applyNumberFormat="1" applyFont="1" applyFill="1" applyBorder="1" applyAlignment="1" applyProtection="1">
      <alignment horizontal="left" vertical="center" wrapText="1"/>
      <protection locked="0"/>
    </xf>
    <xf numFmtId="0" fontId="7" fillId="0" borderId="13"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7" fillId="43" borderId="29" xfId="73" applyNumberFormat="1" applyFont="1" applyFill="1" applyBorder="1" applyAlignment="1" applyProtection="1">
      <alignment horizontal="center" vertical="center" wrapText="1"/>
      <protection/>
    </xf>
    <xf numFmtId="49" fontId="39" fillId="43" borderId="30" xfId="0" applyFont="1" applyFill="1" applyBorder="1" applyAlignment="1" applyProtection="1">
      <alignment horizontal="left" vertical="center" indent="3"/>
      <protection/>
    </xf>
    <xf numFmtId="0" fontId="7" fillId="43" borderId="31" xfId="72" applyNumberFormat="1" applyFont="1" applyFill="1" applyBorder="1" applyAlignment="1" applyProtection="1">
      <alignment horizontal="left" vertical="center" wrapText="1"/>
      <protection/>
    </xf>
    <xf numFmtId="0" fontId="7" fillId="0" borderId="13" xfId="52" applyFont="1" applyFill="1" applyBorder="1" applyAlignment="1" applyProtection="1">
      <alignment horizontal="center" vertical="center" wrapText="1"/>
      <protection/>
    </xf>
    <xf numFmtId="49" fontId="7" fillId="0" borderId="27" xfId="68" applyNumberFormat="1" applyFont="1" applyFill="1" applyBorder="1" applyAlignment="1" applyProtection="1">
      <alignment horizontal="left" vertical="center" wrapText="1"/>
      <protection/>
    </xf>
    <xf numFmtId="49" fontId="9" fillId="43" borderId="22" xfId="60" applyFont="1" applyFill="1" applyBorder="1" applyAlignment="1" applyProtection="1">
      <alignment horizontal="center" vertical="center"/>
      <protection/>
    </xf>
    <xf numFmtId="49" fontId="39" fillId="43" borderId="21" xfId="60" applyFont="1" applyFill="1" applyBorder="1" applyAlignment="1" applyProtection="1">
      <alignment horizontal="left" vertical="center"/>
      <protection/>
    </xf>
    <xf numFmtId="0" fontId="7" fillId="0" borderId="0" xfId="68" applyFont="1" applyAlignment="1" applyProtection="1">
      <alignment/>
      <protection/>
    </xf>
    <xf numFmtId="49" fontId="0" fillId="0" borderId="24" xfId="0" applyBorder="1" applyAlignment="1">
      <alignment horizontal="center" vertical="center"/>
    </xf>
    <xf numFmtId="49" fontId="0" fillId="0" borderId="24" xfId="0" applyFill="1" applyBorder="1" applyAlignment="1" applyProtection="1">
      <alignment horizontal="center" vertical="center"/>
      <protection/>
    </xf>
    <xf numFmtId="0" fontId="62" fillId="7" borderId="0" xfId="71" applyFont="1" applyFill="1" applyBorder="1" applyAlignment="1" applyProtection="1">
      <alignment vertical="center" wrapText="1"/>
      <protection/>
    </xf>
    <xf numFmtId="0" fontId="63" fillId="0" borderId="0" xfId="73" applyFont="1" applyFill="1" applyAlignment="1" applyProtection="1">
      <alignment vertical="center" wrapText="1"/>
      <protection/>
    </xf>
    <xf numFmtId="0" fontId="63" fillId="0" borderId="0" xfId="51" applyFont="1" applyFill="1" applyBorder="1" applyAlignment="1" applyProtection="1">
      <alignment vertical="center" wrapText="1"/>
      <protection/>
    </xf>
    <xf numFmtId="0" fontId="63" fillId="0" borderId="0" xfId="68" applyFont="1" applyProtection="1">
      <alignment/>
      <protection/>
    </xf>
    <xf numFmtId="49" fontId="64" fillId="0" borderId="0" xfId="0" applyFont="1"/>
    <xf numFmtId="49" fontId="65" fillId="0" borderId="0" xfId="0" applyFont="1" applyBorder="1"/>
    <xf numFmtId="49" fontId="0" fillId="0" borderId="0" xfId="0" applyNumberFormat="1" applyFont="1" applyFill="1" applyBorder="1" applyAlignment="1" applyProtection="1">
      <alignment horizontal="right" vertical="center" wrapText="1" indent="1"/>
      <protection/>
    </xf>
    <xf numFmtId="49" fontId="0" fillId="0" borderId="0" xfId="0" applyNumberFormat="1" applyFill="1" applyBorder="1" applyAlignment="1" applyProtection="1">
      <alignment horizontal="right" vertical="center" wrapText="1" indent="1"/>
      <protection/>
    </xf>
    <xf numFmtId="0" fontId="7" fillId="0" borderId="0" xfId="71" applyNumberFormat="1" applyFont="1" applyFill="1" applyBorder="1" applyAlignment="1" applyProtection="1">
      <alignment horizontal="center" vertical="center" wrapText="1"/>
      <protection/>
    </xf>
    <xf numFmtId="49" fontId="7" fillId="0" borderId="38" xfId="0" applyNumberFormat="1" applyFont="1" applyBorder="1" applyProtection="1">
      <protection/>
    </xf>
    <xf numFmtId="49" fontId="7" fillId="0" borderId="38" xfId="0" applyNumberFormat="1" applyFont="1" applyBorder="1" applyAlignment="1" applyProtection="1">
      <alignment vertical="top" wrapText="1"/>
      <protection/>
    </xf>
    <xf numFmtId="0" fontId="7" fillId="39" borderId="13" xfId="72" applyNumberFormat="1" applyFont="1" applyFill="1" applyBorder="1" applyAlignment="1" applyProtection="1">
      <alignment horizontal="left" vertical="center" wrapText="1"/>
      <protection locked="0"/>
    </xf>
    <xf numFmtId="0" fontId="36" fillId="7" borderId="0" xfId="62" applyNumberFormat="1" applyFont="1" applyFill="1" applyBorder="1" applyAlignment="1">
      <alignment horizontal="left" vertical="center" wrapText="1"/>
      <protection/>
    </xf>
    <xf numFmtId="0" fontId="35" fillId="7" borderId="0" xfId="62" applyNumberFormat="1" applyFont="1" applyFill="1" applyBorder="1" applyAlignment="1">
      <alignment vertical="top" wrapText="1"/>
      <protection/>
    </xf>
    <xf numFmtId="0" fontId="36" fillId="7" borderId="0" xfId="62" applyNumberFormat="1" applyFont="1" applyFill="1" applyBorder="1" applyAlignment="1">
      <alignment vertical="center" wrapText="1"/>
      <protection/>
    </xf>
    <xf numFmtId="0" fontId="35" fillId="7" borderId="0" xfId="62" applyNumberFormat="1" applyFont="1" applyFill="1" applyBorder="1" applyAlignment="1">
      <alignment vertical="center" wrapText="1"/>
      <protection/>
    </xf>
    <xf numFmtId="0" fontId="69" fillId="0" borderId="0" xfId="60" applyNumberFormat="1" applyFont="1">
      <alignment vertical="top"/>
      <protection/>
    </xf>
    <xf numFmtId="49" fontId="69" fillId="0" borderId="0" xfId="60" applyNumberFormat="1" applyFont="1">
      <alignment vertical="top"/>
      <protection/>
    </xf>
    <xf numFmtId="0" fontId="30" fillId="0" borderId="0" xfId="73" applyNumberFormat="1" applyFont="1" applyFill="1" applyBorder="1" applyAlignment="1" applyProtection="1">
      <alignment horizontal="center" vertical="center" wrapText="1"/>
      <protection/>
    </xf>
    <xf numFmtId="0" fontId="0" fillId="0" borderId="0" xfId="0" applyNumberFormat="1" applyFill="1" applyProtection="1">
      <protection/>
    </xf>
    <xf numFmtId="0" fontId="20" fillId="40" borderId="13" xfId="73" applyFont="1" applyFill="1" applyBorder="1" applyAlignment="1" applyProtection="1">
      <alignment horizontal="center" vertical="center" wrapText="1"/>
      <protection/>
    </xf>
    <xf numFmtId="49" fontId="7" fillId="0" borderId="13" xfId="0" applyNumberFormat="1" applyFont="1" applyBorder="1" applyAlignment="1" applyProtection="1">
      <alignment horizontal="center" vertical="top" wrapText="1"/>
      <protection/>
    </xf>
    <xf numFmtId="0" fontId="0" fillId="0" borderId="13" xfId="0" applyNumberFormat="1" applyBorder="1"/>
    <xf numFmtId="0" fontId="0" fillId="0" borderId="13" xfId="0" applyNumberFormat="1" applyBorder="1" applyAlignment="1">
      <alignment vertical="top" wrapText="1"/>
    </xf>
    <xf numFmtId="49" fontId="7" fillId="0" borderId="13" xfId="0" applyNumberFormat="1" applyFont="1" applyBorder="1" applyAlignment="1" applyProtection="1">
      <alignment horizontal="right" vertical="center"/>
      <protection/>
    </xf>
    <xf numFmtId="0" fontId="97" fillId="0" borderId="0" xfId="0" applyNumberFormat="1" applyFont="1" applyAlignment="1">
      <alignment vertical="center"/>
    </xf>
    <xf numFmtId="49" fontId="53" fillId="0" borderId="0" xfId="72" applyNumberFormat="1" applyFont="1" applyFill="1" applyBorder="1" applyAlignment="1" applyProtection="1">
      <alignment horizontal="center" vertical="center" wrapText="1"/>
      <protection/>
    </xf>
    <xf numFmtId="0" fontId="53" fillId="0" borderId="0" xfId="66" applyFont="1" applyFill="1" applyBorder="1" applyAlignment="1" applyProtection="1">
      <alignment vertical="center" wrapText="1"/>
      <protection/>
    </xf>
    <xf numFmtId="49" fontId="53" fillId="0" borderId="0" xfId="72" applyNumberFormat="1" applyFont="1" applyFill="1" applyBorder="1" applyAlignment="1" applyProtection="1">
      <alignment vertical="center" wrapText="1"/>
      <protection/>
    </xf>
    <xf numFmtId="0" fontId="53" fillId="0" borderId="0" xfId="66" applyNumberFormat="1" applyFont="1" applyFill="1" applyBorder="1" applyAlignment="1" applyProtection="1">
      <alignment vertical="center" wrapText="1"/>
      <protection/>
    </xf>
    <xf numFmtId="49" fontId="98" fillId="0" borderId="0" xfId="72" applyNumberFormat="1" applyFont="1" applyFill="1" applyBorder="1" applyAlignment="1" applyProtection="1">
      <alignment vertical="center" wrapText="1"/>
      <protection/>
    </xf>
    <xf numFmtId="0" fontId="53" fillId="0" borderId="0" xfId="66" applyFont="1" applyFill="1" applyBorder="1" applyAlignment="1" applyProtection="1">
      <alignment horizontal="right" vertical="center" wrapText="1"/>
      <protection/>
    </xf>
    <xf numFmtId="0" fontId="97" fillId="0" borderId="0" xfId="0" applyNumberFormat="1" applyFont="1" applyBorder="1" applyAlignment="1">
      <alignment vertical="center"/>
    </xf>
    <xf numFmtId="49" fontId="0" fillId="0" borderId="0" xfId="0" applyBorder="1"/>
    <xf numFmtId="0" fontId="69" fillId="0" borderId="0" xfId="0" applyNumberFormat="1" applyFont="1" applyAlignment="1">
      <alignment vertical="center"/>
    </xf>
    <xf numFmtId="49" fontId="7" fillId="41" borderId="13" xfId="72" applyNumberFormat="1"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19" fillId="0" borderId="0" xfId="73" applyFont="1" applyFill="1" applyBorder="1" applyAlignment="1" applyProtection="1">
      <alignment vertical="center" wrapText="1"/>
      <protection/>
    </xf>
    <xf numFmtId="0" fontId="7" fillId="0" borderId="0" xfId="66" applyFont="1" applyFill="1" applyBorder="1" applyAlignment="1" applyProtection="1">
      <alignment horizontal="left" vertical="center" wrapText="1"/>
      <protection/>
    </xf>
    <xf numFmtId="0" fontId="30" fillId="7" borderId="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68" fillId="7" borderId="0" xfId="73" applyFont="1" applyFill="1" applyBorder="1" applyAlignment="1" applyProtection="1">
      <alignment vertical="center" wrapText="1"/>
      <protection/>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43" borderId="22" xfId="0" applyFill="1" applyBorder="1" applyProtection="1">
      <protection/>
    </xf>
    <xf numFmtId="4" fontId="7" fillId="0" borderId="13" xfId="49" applyNumberFormat="1" applyFont="1" applyFill="1" applyBorder="1" applyAlignment="1" applyProtection="1">
      <alignment vertical="center" wrapText="1"/>
      <protection/>
    </xf>
    <xf numFmtId="0" fontId="69" fillId="7" borderId="0" xfId="52" applyNumberFormat="1" applyFont="1" applyFill="1" applyBorder="1" applyAlignment="1" applyProtection="1">
      <alignment horizontal="center" vertical="center" wrapText="1"/>
      <protection/>
    </xf>
    <xf numFmtId="49" fontId="69" fillId="7" borderId="0" xfId="52" applyNumberFormat="1" applyFont="1" applyFill="1" applyBorder="1" applyAlignment="1" applyProtection="1">
      <alignment horizontal="center" vertical="center" wrapText="1"/>
      <protection/>
    </xf>
    <xf numFmtId="0" fontId="19" fillId="0" borderId="0" xfId="74" applyFont="1" applyBorder="1" applyAlignment="1">
      <alignment horizontal="center" vertical="center" wrapText="1"/>
      <protection/>
    </xf>
    <xf numFmtId="0" fontId="7" fillId="0" borderId="0" xfId="72" applyNumberFormat="1" applyFont="1" applyFill="1" applyBorder="1" applyAlignment="1" applyProtection="1">
      <alignment vertical="center" wrapText="1"/>
      <protection/>
    </xf>
    <xf numFmtId="0" fontId="0" fillId="0" borderId="0" xfId="0" applyNumberFormat="1" applyFill="1" applyBorder="1" applyAlignment="1">
      <alignment horizontal="center" vertical="center"/>
    </xf>
    <xf numFmtId="0" fontId="69" fillId="0" borderId="0" xfId="73" applyFont="1" applyFill="1" applyAlignment="1" applyProtection="1">
      <alignment vertical="center" wrapText="1"/>
      <protection/>
    </xf>
    <xf numFmtId="49" fontId="69" fillId="0" borderId="0" xfId="0" applyFont="1"/>
    <xf numFmtId="0" fontId="7" fillId="7" borderId="24" xfId="73" applyFont="1" applyFill="1" applyBorder="1" applyAlignment="1" applyProtection="1">
      <alignment vertical="center" wrapText="1"/>
      <protection/>
    </xf>
    <xf numFmtId="0" fontId="69"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7" fillId="0" borderId="13" xfId="73" applyFont="1" applyFill="1" applyBorder="1" applyAlignment="1" applyProtection="1">
      <alignment horizontal="left" vertical="center" wrapText="1"/>
      <protection/>
    </xf>
    <xf numFmtId="0" fontId="7" fillId="7" borderId="13" xfId="73" applyFont="1" applyFill="1" applyBorder="1" applyAlignment="1" applyProtection="1">
      <alignment horizontal="left" vertical="center" wrapText="1"/>
      <protection/>
    </xf>
    <xf numFmtId="49" fontId="69" fillId="7" borderId="23" xfId="52" applyNumberFormat="1" applyFont="1" applyFill="1" applyBorder="1" applyAlignment="1" applyProtection="1">
      <alignment horizontal="center" vertical="center" wrapText="1"/>
      <protection/>
    </xf>
    <xf numFmtId="49" fontId="67" fillId="0" borderId="0" xfId="73" applyNumberFormat="1" applyFont="1" applyFill="1" applyAlignment="1" applyProtection="1">
      <alignment vertical="center" wrapText="1"/>
      <protection/>
    </xf>
    <xf numFmtId="0" fontId="67" fillId="0" borderId="0" xfId="0" applyNumberFormat="1" applyFont="1" applyFill="1" applyBorder="1" applyAlignment="1">
      <alignment vertical="center"/>
    </xf>
    <xf numFmtId="49" fontId="0" fillId="0" borderId="13" xfId="72" applyNumberFormat="1" applyFont="1" applyFill="1" applyBorder="1" applyAlignment="1" applyProtection="1">
      <alignment vertical="center" wrapText="1"/>
      <protection/>
    </xf>
    <xf numFmtId="0" fontId="7" fillId="0" borderId="0" xfId="73" applyFont="1" applyFill="1" applyAlignment="1" applyProtection="1">
      <alignment horizontal="right" vertical="top" wrapText="1"/>
      <protection/>
    </xf>
    <xf numFmtId="49" fontId="0" fillId="0" borderId="0" xfId="73" applyNumberFormat="1" applyFont="1" applyFill="1" applyAlignment="1" applyProtection="1">
      <alignment horizontal="left" vertical="top"/>
      <protection/>
    </xf>
    <xf numFmtId="49" fontId="0" fillId="0" borderId="0" xfId="73" applyNumberFormat="1" applyFont="1" applyFill="1" applyAlignment="1" applyProtection="1">
      <alignment vertical="center" wrapText="1"/>
      <protection/>
    </xf>
    <xf numFmtId="0" fontId="7" fillId="0" borderId="0" xfId="73" applyFont="1" applyFill="1" applyAlignment="1" applyProtection="1">
      <alignment vertical="top" wrapText="1"/>
      <protection/>
    </xf>
    <xf numFmtId="49" fontId="0" fillId="0" borderId="0" xfId="73" applyNumberFormat="1" applyFont="1" applyFill="1" applyAlignment="1" applyProtection="1">
      <alignment vertical="center"/>
      <protection/>
    </xf>
    <xf numFmtId="49" fontId="69" fillId="0" borderId="0" xfId="73" applyNumberFormat="1" applyFont="1" applyFill="1" applyAlignment="1" applyProtection="1">
      <alignment vertical="center"/>
      <protection/>
    </xf>
    <xf numFmtId="0" fontId="99" fillId="0" borderId="0" xfId="0" applyNumberFormat="1" applyFont="1" applyFill="1" applyBorder="1" applyAlignment="1">
      <alignment vertical="center"/>
    </xf>
    <xf numFmtId="0" fontId="7" fillId="7" borderId="38" xfId="73" applyFont="1" applyFill="1" applyBorder="1" applyAlignment="1" applyProtection="1">
      <alignment vertical="center" wrapText="1"/>
      <protection/>
    </xf>
    <xf numFmtId="0" fontId="7" fillId="7" borderId="39"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29" fillId="43" borderId="22"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center" vertical="center" wrapText="1"/>
      <protection/>
    </xf>
    <xf numFmtId="0" fontId="39" fillId="43" borderId="23" xfId="0" applyNumberFormat="1" applyFont="1" applyFill="1" applyBorder="1" applyAlignment="1" applyProtection="1">
      <alignment horizontal="left" vertical="center"/>
      <protection/>
    </xf>
    <xf numFmtId="49" fontId="7" fillId="0" borderId="13" xfId="7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13" xfId="0" applyNumberFormat="1" applyFont="1" applyBorder="1" applyProtection="1">
      <protection/>
    </xf>
    <xf numFmtId="49" fontId="29" fillId="43" borderId="23"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indent="4"/>
      <protection/>
    </xf>
    <xf numFmtId="0" fontId="7" fillId="7" borderId="13" xfId="73" applyNumberFormat="1" applyFont="1" applyFill="1" applyBorder="1" applyAlignment="1" applyProtection="1">
      <alignment horizontal="left" vertical="center" wrapText="1" indent="5"/>
      <protection/>
    </xf>
    <xf numFmtId="49" fontId="39" fillId="43" borderId="23" xfId="0" applyFont="1" applyFill="1" applyBorder="1" applyAlignment="1" applyProtection="1">
      <alignment horizontal="left" vertical="center" indent="5"/>
      <protection/>
    </xf>
    <xf numFmtId="49" fontId="39" fillId="43" borderId="23" xfId="0" applyFont="1" applyFill="1" applyBorder="1" applyAlignment="1" applyProtection="1">
      <alignment horizontal="left" vertical="center" indent="6"/>
      <protection/>
    </xf>
    <xf numFmtId="49" fontId="39" fillId="43" borderId="23" xfId="0" applyFont="1" applyFill="1" applyBorder="1" applyAlignment="1" applyProtection="1">
      <alignment horizontal="left" vertical="center" indent="1"/>
      <protection/>
    </xf>
    <xf numFmtId="0" fontId="7" fillId="0" borderId="13" xfId="73"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0" fontId="7" fillId="0" borderId="0" xfId="66" applyFont="1" applyFill="1" applyBorder="1" applyAlignment="1" applyProtection="1">
      <alignment horizontal="right" vertical="center" wrapText="1"/>
      <protection/>
    </xf>
    <xf numFmtId="0" fontId="19" fillId="0" borderId="0" xfId="51" applyFont="1" applyFill="1" applyBorder="1" applyAlignment="1" applyProtection="1">
      <alignment vertical="center" wrapText="1"/>
      <protection/>
    </xf>
    <xf numFmtId="0" fontId="68" fillId="7" borderId="0" xfId="73" applyFont="1" applyFill="1" applyBorder="1" applyAlignment="1" applyProtection="1">
      <alignment vertical="center" wrapText="1"/>
      <protection/>
    </xf>
    <xf numFmtId="0" fontId="0" fillId="0" borderId="0" xfId="0" applyNumberFormat="1" applyFill="1" applyBorder="1" applyAlignment="1">
      <alignment vertical="center"/>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9" fontId="39" fillId="43" borderId="24" xfId="0" applyFont="1" applyFill="1" applyBorder="1" applyAlignment="1" applyProtection="1">
      <alignment horizontal="left" vertical="center" indent="2"/>
      <protection/>
    </xf>
    <xf numFmtId="0" fontId="7" fillId="7" borderId="13" xfId="73" applyFont="1" applyFill="1" applyBorder="1" applyAlignment="1" applyProtection="1">
      <alignment vertical="center" wrapText="1"/>
      <protection/>
    </xf>
    <xf numFmtId="0" fontId="19" fillId="0" borderId="0" xfId="74" applyFont="1" applyBorder="1" applyAlignment="1">
      <alignment horizontal="center" vertical="center" wrapText="1"/>
      <protection/>
    </xf>
    <xf numFmtId="0" fontId="7" fillId="0" borderId="13" xfId="72" applyNumberFormat="1" applyFont="1" applyFill="1" applyBorder="1" applyAlignment="1" applyProtection="1">
      <alignment vertical="center" wrapText="1"/>
      <protection/>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9" fillId="0" borderId="0" xfId="0" applyFont="1"/>
    <xf numFmtId="0" fontId="69"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49" fontId="7" fillId="0" borderId="13" xfId="5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49" fontId="7" fillId="0" borderId="0" xfId="73" applyNumberFormat="1" applyFont="1" applyFill="1" applyBorder="1" applyAlignment="1" applyProtection="1">
      <alignment vertical="center" wrapText="1"/>
      <protection/>
    </xf>
    <xf numFmtId="49" fontId="69" fillId="0" borderId="0" xfId="0" applyNumberFormat="1" applyFont="1" applyFill="1" applyAlignment="1" applyProtection="1">
      <alignment vertical="center"/>
      <protection/>
    </xf>
    <xf numFmtId="49" fontId="69" fillId="0" borderId="0" xfId="0" applyFont="1" applyFill="1" applyProtection="1">
      <protection/>
    </xf>
    <xf numFmtId="49" fontId="0" fillId="0" borderId="0" xfId="0" applyFill="1" applyProtection="1">
      <protection/>
    </xf>
    <xf numFmtId="49" fontId="0" fillId="0" borderId="0" xfId="0" applyFill="1" applyBorder="1" applyProtection="1">
      <protection/>
    </xf>
    <xf numFmtId="0" fontId="44" fillId="0" borderId="0" xfId="66"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49" fontId="39" fillId="43" borderId="22" xfId="0" applyFont="1" applyFill="1" applyBorder="1" applyAlignment="1" applyProtection="1">
      <alignment horizontal="left" vertical="center"/>
      <protection/>
    </xf>
    <xf numFmtId="49" fontId="39" fillId="43" borderId="22" xfId="0" applyFont="1" applyFill="1" applyBorder="1" applyAlignment="1" applyProtection="1">
      <alignment horizontal="left" vertical="center" indent="1"/>
      <protection/>
    </xf>
    <xf numFmtId="4" fontId="70" fillId="43" borderId="21" xfId="0" applyNumberFormat="1" applyFont="1" applyFill="1" applyBorder="1" applyAlignment="1" applyProtection="1">
      <alignment horizontal="right"/>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0" fillId="7" borderId="13" xfId="71" applyFont="1" applyFill="1" applyBorder="1" applyAlignment="1" applyProtection="1">
      <alignment horizontal="right" vertical="center" wrapText="1" indent="1"/>
      <protection/>
    </xf>
    <xf numFmtId="0" fontId="7" fillId="0" borderId="13"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0" fillId="0" borderId="13" xfId="0" applyNumberFormat="1" applyFill="1" applyBorder="1" applyAlignment="1" applyProtection="1">
      <alignment horizontal="left" vertical="center"/>
      <protection/>
    </xf>
    <xf numFmtId="0" fontId="7" fillId="0" borderId="13" xfId="73" applyNumberFormat="1" applyFont="1" applyFill="1" applyBorder="1" applyAlignment="1" applyProtection="1">
      <alignment vertical="top" wrapText="1"/>
      <protection/>
    </xf>
    <xf numFmtId="0" fontId="7" fillId="0" borderId="13" xfId="73"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1"/>
      <protection/>
    </xf>
    <xf numFmtId="0" fontId="7" fillId="0" borderId="13"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30" fillId="7" borderId="23" xfId="52" applyNumberFormat="1" applyFont="1" applyFill="1" applyBorder="1" applyAlignment="1" applyProtection="1">
      <alignment horizontal="center" vertical="center" wrapText="1"/>
      <protection/>
    </xf>
    <xf numFmtId="0" fontId="30" fillId="7" borderId="23" xfId="52" applyNumberFormat="1" applyFont="1" applyFill="1" applyBorder="1" applyAlignment="1" applyProtection="1">
      <alignment horizontal="center" vertical="center" wrapText="1"/>
      <protection/>
    </xf>
    <xf numFmtId="0" fontId="69" fillId="7" borderId="23" xfId="52" applyNumberFormat="1" applyFont="1" applyFill="1" applyBorder="1" applyAlignment="1" applyProtection="1">
      <alignment horizontal="center" vertical="center" wrapText="1"/>
      <protection/>
    </xf>
    <xf numFmtId="0" fontId="63" fillId="0" borderId="0" xfId="73" applyFont="1" applyFill="1" applyAlignment="1" applyProtection="1">
      <alignment vertical="center" wrapText="1"/>
      <protection/>
    </xf>
    <xf numFmtId="0" fontId="7" fillId="0" borderId="13" xfId="66" applyFont="1" applyFill="1" applyBorder="1" applyAlignment="1" applyProtection="1">
      <alignment vertical="center" wrapText="1"/>
      <protection/>
    </xf>
    <xf numFmtId="0" fontId="97" fillId="0" borderId="0" xfId="0" applyNumberFormat="1" applyFont="1" applyAlignment="1">
      <alignment vertical="center"/>
    </xf>
    <xf numFmtId="49" fontId="53" fillId="0" borderId="0" xfId="72" applyNumberFormat="1" applyFont="1" applyFill="1" applyBorder="1" applyAlignment="1" applyProtection="1">
      <alignment horizontal="center" vertical="center" wrapText="1"/>
      <protection/>
    </xf>
    <xf numFmtId="0" fontId="53" fillId="0" borderId="0" xfId="66" applyFont="1" applyFill="1" applyBorder="1" applyAlignment="1" applyProtection="1">
      <alignment vertical="center" wrapText="1"/>
      <protection/>
    </xf>
    <xf numFmtId="0" fontId="97" fillId="0" borderId="0" xfId="0" applyNumberFormat="1" applyFont="1" applyBorder="1" applyAlignment="1">
      <alignment vertical="center"/>
    </xf>
    <xf numFmtId="0" fontId="7" fillId="0" borderId="13" xfId="73" applyNumberFormat="1" applyFont="1" applyFill="1" applyBorder="1" applyAlignment="1" applyProtection="1">
      <alignment horizontal="left" vertical="center" wrapText="1" indent="6"/>
      <protection/>
    </xf>
    <xf numFmtId="49" fontId="30" fillId="7" borderId="30" xfId="52" applyNumberFormat="1" applyFont="1" applyFill="1" applyBorder="1" applyAlignment="1" applyProtection="1">
      <alignment horizontal="center" vertical="center" wrapText="1"/>
      <protection/>
    </xf>
    <xf numFmtId="0" fontId="30" fillId="7" borderId="30" xfId="52" applyNumberFormat="1" applyFont="1" applyFill="1" applyBorder="1" applyAlignment="1" applyProtection="1">
      <alignment horizontal="center" vertical="center" wrapText="1"/>
      <protection/>
    </xf>
    <xf numFmtId="0" fontId="69" fillId="7" borderId="30" xfId="52" applyNumberFormat="1" applyFont="1" applyFill="1" applyBorder="1" applyAlignment="1" applyProtection="1">
      <alignment horizontal="center" vertical="center" wrapText="1"/>
      <protection/>
    </xf>
    <xf numFmtId="49" fontId="7" fillId="41" borderId="13" xfId="72" applyNumberFormat="1" applyFont="1" applyFill="1" applyBorder="1" applyAlignment="1" applyProtection="1">
      <alignment horizontal="center" vertical="center" wrapText="1"/>
      <protection/>
    </xf>
    <xf numFmtId="0" fontId="69" fillId="7" borderId="0" xfId="52" applyNumberFormat="1" applyFont="1" applyFill="1" applyBorder="1" applyAlignment="1" applyProtection="1">
      <alignment horizontal="center" vertical="center" wrapText="1"/>
      <protection/>
    </xf>
    <xf numFmtId="0" fontId="7" fillId="42" borderId="13" xfId="64" applyFont="1" applyFill="1" applyBorder="1" applyAlignment="1" applyProtection="1">
      <alignment horizontal="center" vertical="center" wrapText="1"/>
      <protection/>
    </xf>
    <xf numFmtId="0" fontId="0" fillId="42" borderId="22" xfId="64" applyFont="1" applyFill="1" applyBorder="1" applyAlignment="1" applyProtection="1">
      <alignment horizontal="center" vertical="center" wrapText="1"/>
      <protection/>
    </xf>
    <xf numFmtId="0" fontId="0" fillId="42" borderId="21" xfId="64" applyFont="1" applyFill="1" applyBorder="1" applyAlignment="1" applyProtection="1">
      <alignment horizontal="center" vertical="center" wrapText="1"/>
      <protection/>
    </xf>
    <xf numFmtId="0" fontId="7" fillId="42" borderId="30" xfId="64" applyFont="1" applyFill="1" applyBorder="1" applyAlignment="1" applyProtection="1">
      <alignment horizontal="center" vertical="center" wrapText="1"/>
      <protection/>
    </xf>
    <xf numFmtId="0" fontId="7" fillId="0" borderId="22" xfId="72" applyFont="1" applyBorder="1" applyAlignment="1" applyProtection="1">
      <alignment horizontal="left" vertical="center"/>
      <protection/>
    </xf>
    <xf numFmtId="49" fontId="7" fillId="0" borderId="22" xfId="0" applyNumberFormat="1" applyFont="1" applyBorder="1" applyProtection="1">
      <protection/>
    </xf>
    <xf numFmtId="49" fontId="0" fillId="0" borderId="22" xfId="0" applyNumberFormat="1" applyFont="1" applyBorder="1" applyProtection="1">
      <protection/>
    </xf>
    <xf numFmtId="0" fontId="0" fillId="0" borderId="22" xfId="72" applyFont="1" applyBorder="1" applyAlignment="1" applyProtection="1">
      <alignment horizontal="left" vertical="center"/>
      <protection/>
    </xf>
    <xf numFmtId="49" fontId="7" fillId="0" borderId="40" xfId="0" applyNumberFormat="1" applyFont="1" applyBorder="1" applyAlignment="1" applyProtection="1">
      <alignment vertical="center" wrapText="1"/>
      <protection/>
    </xf>
    <xf numFmtId="0" fontId="7" fillId="0" borderId="27" xfId="73" applyFont="1" applyFill="1" applyBorder="1" applyAlignment="1" applyProtection="1">
      <alignment vertical="center" wrapText="1"/>
      <protection/>
    </xf>
    <xf numFmtId="0" fontId="7" fillId="0" borderId="39" xfId="73" applyFont="1" applyFill="1" applyBorder="1" applyAlignment="1" applyProtection="1">
      <alignment vertical="center" wrapText="1"/>
      <protection/>
    </xf>
    <xf numFmtId="0" fontId="7" fillId="0" borderId="38" xfId="73" applyFont="1" applyFill="1" applyBorder="1" applyAlignment="1" applyProtection="1">
      <alignment vertical="center" wrapText="1"/>
      <protection/>
    </xf>
    <xf numFmtId="0" fontId="19" fillId="0" borderId="0" xfId="74" applyFont="1" applyFill="1" applyBorder="1" applyAlignment="1">
      <alignment vertical="center" wrapText="1"/>
      <protection/>
    </xf>
    <xf numFmtId="49" fontId="0" fillId="43" borderId="21" xfId="72" applyNumberFormat="1" applyFont="1" applyFill="1" applyBorder="1" applyAlignment="1" applyProtection="1">
      <alignment horizontal="center" vertical="center" wrapText="1"/>
      <protection/>
    </xf>
    <xf numFmtId="0" fontId="98" fillId="0" borderId="0" xfId="66" applyFont="1" applyFill="1" applyBorder="1" applyAlignment="1" applyProtection="1">
      <alignment horizontal="left" vertical="center" wrapText="1"/>
      <protection/>
    </xf>
    <xf numFmtId="49" fontId="69" fillId="7" borderId="30" xfId="52" applyNumberFormat="1" applyFont="1" applyFill="1" applyBorder="1" applyAlignment="1" applyProtection="1">
      <alignment horizontal="center" vertical="center" wrapText="1"/>
      <protection/>
    </xf>
    <xf numFmtId="49" fontId="7" fillId="7" borderId="13" xfId="72" applyNumberFormat="1" applyFont="1" applyFill="1" applyBorder="1" applyAlignment="1" applyProtection="1">
      <alignment horizontal="center" vertical="center" wrapText="1"/>
      <protection/>
    </xf>
    <xf numFmtId="169" fontId="0" fillId="39" borderId="13" xfId="0" applyNumberFormat="1" applyFill="1" applyBorder="1" applyAlignment="1" applyProtection="1">
      <alignment horizontal="right" vertical="center"/>
      <protection locked="0"/>
    </xf>
    <xf numFmtId="4" fontId="0" fillId="43" borderId="22" xfId="0" applyNumberFormat="1" applyFill="1" applyBorder="1" applyAlignment="1" applyProtection="1">
      <alignment horizontal="right" vertical="center"/>
      <protection/>
    </xf>
    <xf numFmtId="0" fontId="30" fillId="7" borderId="0" xfId="52" applyNumberFormat="1" applyFont="1" applyFill="1" applyBorder="1" applyAlignment="1" applyProtection="1">
      <alignment vertical="center" wrapText="1"/>
      <protection/>
    </xf>
    <xf numFmtId="0" fontId="30" fillId="7" borderId="0" xfId="52" applyNumberFormat="1" applyFont="1" applyFill="1" applyBorder="1" applyAlignment="1" applyProtection="1">
      <alignment horizontal="left" vertical="center" wrapText="1" indent="2"/>
      <protection/>
    </xf>
    <xf numFmtId="49" fontId="39" fillId="0" borderId="0" xfId="0" applyFont="1" applyFill="1" applyBorder="1" applyAlignment="1" applyProtection="1">
      <alignment horizontal="left" vertical="center"/>
      <protection/>
    </xf>
    <xf numFmtId="49" fontId="39" fillId="0" borderId="0" xfId="0" applyFont="1" applyFill="1" applyBorder="1" applyAlignment="1" applyProtection="1">
      <alignment horizontal="left" vertical="center" indent="2"/>
      <protection/>
    </xf>
    <xf numFmtId="49" fontId="29" fillId="0" borderId="0" xfId="0" applyFont="1" applyFill="1" applyBorder="1" applyAlignment="1" applyProtection="1">
      <alignment horizontal="left" vertical="center"/>
      <protection/>
    </xf>
    <xf numFmtId="49" fontId="0" fillId="0" borderId="0" xfId="72" applyNumberFormat="1" applyFont="1" applyFill="1" applyBorder="1" applyAlignment="1" applyProtection="1">
      <alignment horizontal="center" vertical="center" wrapText="1"/>
      <protection/>
    </xf>
    <xf numFmtId="49" fontId="0" fillId="0" borderId="0" xfId="72" applyNumberFormat="1" applyFont="1" applyFill="1" applyBorder="1" applyAlignment="1" applyProtection="1">
      <alignment horizontal="center" vertical="center" wrapText="1"/>
      <protection/>
    </xf>
    <xf numFmtId="49" fontId="12" fillId="0" borderId="0" xfId="0" applyFont="1" applyFill="1" applyProtection="1">
      <protection/>
    </xf>
    <xf numFmtId="49" fontId="33" fillId="0" borderId="0" xfId="0" applyFont="1" applyFill="1" applyBorder="1" applyProtection="1">
      <protection/>
    </xf>
    <xf numFmtId="4" fontId="7" fillId="39" borderId="13" xfId="49" applyNumberFormat="1" applyFont="1" applyFill="1" applyBorder="1" applyAlignment="1" applyProtection="1">
      <alignment horizontal="right" vertical="center" wrapText="1"/>
      <protection locked="0"/>
    </xf>
    <xf numFmtId="49" fontId="0" fillId="0" borderId="0" xfId="0"/>
    <xf numFmtId="0" fontId="7" fillId="0" borderId="0" xfId="73" applyFont="1" applyFill="1" applyAlignment="1" applyProtection="1">
      <alignment vertical="center" wrapText="1"/>
      <protection/>
    </xf>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49" fontId="29" fillId="43" borderId="22"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49" fontId="7" fillId="0" borderId="13" xfId="72" applyNumberFormat="1"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39" fillId="43" borderId="23" xfId="0" applyFont="1" applyFill="1" applyBorder="1" applyAlignment="1" applyProtection="1">
      <alignment horizontal="left" vertical="center" indent="1"/>
      <protection/>
    </xf>
    <xf numFmtId="49" fontId="7" fillId="43" borderId="21"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 fontId="7" fillId="0" borderId="13" xfId="49" applyNumberFormat="1"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indent="7"/>
      <protection/>
    </xf>
    <xf numFmtId="0" fontId="7" fillId="0" borderId="13" xfId="73" applyNumberFormat="1" applyFont="1" applyFill="1" applyBorder="1" applyAlignment="1" applyProtection="1">
      <alignment horizontal="left" vertical="center" wrapText="1"/>
      <protection/>
    </xf>
    <xf numFmtId="0" fontId="7" fillId="7" borderId="13" xfId="73" applyFont="1" applyFill="1" applyBorder="1" applyAlignment="1" applyProtection="1">
      <alignment vertical="center" wrapText="1"/>
      <protection/>
    </xf>
    <xf numFmtId="0" fontId="7" fillId="0" borderId="13" xfId="72" applyNumberFormat="1" applyFont="1" applyFill="1" applyBorder="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9" fillId="0" borderId="0" xfId="0" applyFont="1"/>
    <xf numFmtId="0" fontId="69" fillId="0" borderId="0" xfId="73" applyFont="1" applyFill="1" applyAlignment="1" applyProtection="1">
      <alignment vertical="center"/>
      <protection/>
    </xf>
    <xf numFmtId="49" fontId="69" fillId="0" borderId="0" xfId="0" applyFont="1" applyAlignment="1">
      <alignment vertical="top"/>
    </xf>
    <xf numFmtId="0" fontId="7" fillId="7" borderId="13" xfId="73" applyNumberFormat="1" applyFont="1" applyFill="1" applyBorder="1" applyAlignment="1" applyProtection="1">
      <alignment horizontal="left" vertical="center" wrapText="1"/>
      <protection/>
    </xf>
    <xf numFmtId="49" fontId="39" fillId="43" borderId="22" xfId="0" applyFont="1" applyFill="1" applyBorder="1" applyAlignment="1" applyProtection="1">
      <alignment horizontal="left" vertical="center"/>
      <protection/>
    </xf>
    <xf numFmtId="4" fontId="0" fillId="7" borderId="13" xfId="0" applyNumberFormat="1" applyFill="1" applyBorder="1" applyAlignment="1" applyProtection="1">
      <alignment horizontal="right" vertical="center"/>
      <protection/>
    </xf>
    <xf numFmtId="49" fontId="0" fillId="0" borderId="13" xfId="72" applyNumberFormat="1" applyFont="1" applyFill="1" applyBorder="1" applyAlignment="1" applyProtection="1">
      <alignment vertical="center" wrapText="1"/>
      <protection/>
    </xf>
    <xf numFmtId="49" fontId="0" fillId="0" borderId="0" xfId="0"/>
    <xf numFmtId="49" fontId="7" fillId="0" borderId="0" xfId="0" applyFont="1"/>
    <xf numFmtId="49" fontId="0" fillId="0" borderId="0" xfId="0"/>
    <xf numFmtId="49" fontId="33" fillId="0" borderId="0" xfId="0" applyFont="1" applyBorder="1"/>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9" fontId="7" fillId="7" borderId="27"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49" fontId="7" fillId="0" borderId="13" xfId="0" applyNumberFormat="1" applyFont="1" applyBorder="1" applyAlignment="1" applyProtection="1">
      <alignment vertical="top" wrapText="1"/>
      <protection/>
    </xf>
    <xf numFmtId="0" fontId="0" fillId="43" borderId="23" xfId="0" applyNumberFormat="1" applyFill="1" applyBorder="1" applyAlignment="1" applyProtection="1">
      <alignment vertical="center"/>
      <protection/>
    </xf>
    <xf numFmtId="49" fontId="0" fillId="0" borderId="0" xfId="0"/>
    <xf numFmtId="0" fontId="0" fillId="0" borderId="0" xfId="0" applyNumberFormat="1" applyAlignment="1">
      <alignment vertical="center"/>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0" fillId="0" borderId="0" xfId="0" applyNumberFormat="1" applyBorder="1" applyAlignment="1">
      <alignment vertical="center"/>
    </xf>
    <xf numFmtId="49" fontId="0" fillId="0" borderId="0" xfId="0" applyNumberFormat="1" applyAlignment="1">
      <alignment vertical="center"/>
    </xf>
    <xf numFmtId="0" fontId="7" fillId="0" borderId="0" xfId="72" applyNumberFormat="1" applyFont="1" applyFill="1" applyBorder="1" applyAlignment="1" applyProtection="1">
      <alignment horizontal="left" vertical="center" wrapText="1" indent="1"/>
      <protection/>
    </xf>
    <xf numFmtId="0" fontId="0" fillId="0" borderId="0" xfId="71" applyFont="1" applyFill="1" applyBorder="1" applyAlignment="1" applyProtection="1">
      <alignment horizontal="right" vertical="center" wrapText="1" indent="1"/>
      <protection/>
    </xf>
    <xf numFmtId="0" fontId="7" fillId="0" borderId="13" xfId="70" applyFont="1" applyFill="1" applyBorder="1" applyAlignment="1" applyProtection="1">
      <alignment vertical="center" wrapText="1"/>
      <protection/>
    </xf>
    <xf numFmtId="0" fontId="7" fillId="0" borderId="0" xfId="66"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7" fillId="7" borderId="0" xfId="73" applyFont="1" applyFill="1" applyBorder="1" applyAlignment="1" applyProtection="1">
      <alignment vertical="center" wrapText="1"/>
      <protection/>
    </xf>
    <xf numFmtId="0" fontId="9" fillId="7" borderId="0"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2" applyNumberFormat="1" applyFont="1" applyFill="1" applyBorder="1" applyAlignment="1" applyProtection="1">
      <alignment vertical="center" wrapText="1"/>
      <protection/>
    </xf>
    <xf numFmtId="0" fontId="69" fillId="0" borderId="0" xfId="0" applyNumberFormat="1" applyFont="1" applyFill="1" applyBorder="1" applyAlignment="1">
      <alignment vertical="center"/>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49" fontId="7" fillId="41" borderId="13" xfId="72" applyNumberFormat="1"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30" fillId="7" borderId="3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0" fillId="42"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0" fillId="0" borderId="0" xfId="0" applyNumberFormat="1" applyAlignment="1">
      <alignment horizontal="left" vertical="top" wrapText="1"/>
    </xf>
    <xf numFmtId="0" fontId="97" fillId="0" borderId="0" xfId="0" applyNumberFormat="1" applyFont="1" applyFill="1" applyBorder="1" applyAlignment="1" applyProtection="1">
      <alignment vertical="center"/>
      <protection/>
    </xf>
    <xf numFmtId="49" fontId="53" fillId="0" borderId="0" xfId="73" applyNumberFormat="1" applyFont="1" applyFill="1" applyAlignment="1" applyProtection="1">
      <alignment vertical="center" wrapText="1"/>
      <protection/>
    </xf>
    <xf numFmtId="0" fontId="100" fillId="7" borderId="0" xfId="73" applyFont="1" applyFill="1" applyBorder="1" applyAlignment="1" applyProtection="1">
      <alignment vertical="center" wrapText="1"/>
      <protection/>
    </xf>
    <xf numFmtId="0" fontId="53" fillId="7" borderId="0" xfId="73"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7" fillId="0" borderId="0" xfId="73" applyFont="1" applyFill="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7" fillId="0" borderId="13" xfId="72" applyFont="1" applyBorder="1" applyAlignment="1" applyProtection="1">
      <alignment horizontal="left" vertical="center"/>
      <protection/>
    </xf>
    <xf numFmtId="0" fontId="7" fillId="0" borderId="0" xfId="73" applyFont="1" applyFill="1" applyBorder="1" applyAlignment="1" applyProtection="1">
      <alignment vertical="center" wrapText="1"/>
      <protection/>
    </xf>
    <xf numFmtId="0" fontId="7" fillId="38" borderId="13" xfId="72" applyNumberFormat="1" applyFont="1" applyFill="1" applyBorder="1" applyAlignment="1" applyProtection="1">
      <alignment horizontal="left" vertical="center" wrapText="1"/>
      <protection/>
    </xf>
    <xf numFmtId="0" fontId="63" fillId="0" borderId="0" xfId="73" applyFont="1" applyFill="1" applyAlignment="1" applyProtection="1">
      <alignment vertical="center" wrapText="1"/>
      <protection/>
    </xf>
    <xf numFmtId="49" fontId="69" fillId="0" borderId="0" xfId="73" applyNumberFormat="1" applyFont="1" applyFill="1" applyAlignment="1" applyProtection="1">
      <alignment vertical="center" wrapText="1"/>
      <protection/>
    </xf>
    <xf numFmtId="0" fontId="69" fillId="0" borderId="0" xfId="73" applyFont="1" applyFill="1" applyAlignment="1" applyProtection="1">
      <alignment vertical="center" wrapText="1"/>
      <protection/>
    </xf>
    <xf numFmtId="0" fontId="33" fillId="0" borderId="0" xfId="73" applyFont="1" applyFill="1" applyAlignment="1" applyProtection="1">
      <alignment vertical="center" wrapText="1"/>
      <protection/>
    </xf>
    <xf numFmtId="0" fontId="7" fillId="0" borderId="13" xfId="66" applyNumberFormat="1" applyFont="1" applyFill="1" applyBorder="1" applyAlignment="1" applyProtection="1">
      <alignment horizontal="center" vertical="center" wrapText="1"/>
      <protection/>
    </xf>
    <xf numFmtId="49" fontId="75" fillId="7" borderId="0" xfId="52" applyNumberFormat="1" applyFont="1" applyFill="1" applyBorder="1" applyAlignment="1" applyProtection="1">
      <alignment horizontal="center" vertical="center" wrapText="1"/>
      <protection/>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1"/>
      <protection/>
    </xf>
    <xf numFmtId="0" fontId="7" fillId="0" borderId="13"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7" fillId="0" borderId="13" xfId="66" applyFont="1" applyFill="1" applyBorder="1" applyAlignment="1" applyProtection="1">
      <alignment horizontal="left" vertical="center" wrapText="1" indent="4"/>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7" fillId="40" borderId="13" xfId="54" applyNumberFormat="1" applyFont="1" applyFill="1" applyBorder="1" applyAlignment="1" applyProtection="1">
      <alignment horizontal="center" vertical="top" wrapText="1"/>
      <protection/>
    </xf>
    <xf numFmtId="0" fontId="53" fillId="0" borderId="0" xfId="73" applyFont="1" applyFill="1" applyAlignment="1" applyProtection="1">
      <alignment vertical="center" wrapText="1"/>
      <protection/>
    </xf>
    <xf numFmtId="0" fontId="69" fillId="0" borderId="0" xfId="73" applyFont="1" applyFill="1" applyAlignment="1" applyProtection="1">
      <alignment vertical="center"/>
      <protection/>
    </xf>
    <xf numFmtId="0" fontId="7" fillId="0" borderId="13" xfId="66" applyFont="1" applyFill="1" applyBorder="1" applyAlignment="1" applyProtection="1">
      <alignment horizontal="left" vertical="center" wrapText="1" indent="2"/>
      <protection/>
    </xf>
    <xf numFmtId="0" fontId="101" fillId="7" borderId="0" xfId="73" applyFont="1" applyFill="1" applyBorder="1" applyAlignment="1" applyProtection="1">
      <alignment horizontal="center" vertical="center" wrapText="1"/>
      <protection/>
    </xf>
    <xf numFmtId="0" fontId="53" fillId="0" borderId="0" xfId="72" applyNumberFormat="1" applyFont="1" applyFill="1" applyBorder="1" applyAlignment="1" applyProtection="1">
      <alignment vertical="center" wrapText="1"/>
      <protection/>
    </xf>
    <xf numFmtId="0" fontId="53" fillId="0" borderId="0" xfId="73" applyFont="1" applyFill="1" applyBorder="1" applyAlignment="1" applyProtection="1">
      <alignment vertical="center" wrapText="1"/>
      <protection/>
    </xf>
    <xf numFmtId="49" fontId="39" fillId="43" borderId="24" xfId="0" applyFont="1" applyFill="1" applyBorder="1" applyAlignment="1" applyProtection="1">
      <alignment vertical="center" wrapText="1"/>
      <protection/>
    </xf>
    <xf numFmtId="49" fontId="39" fillId="43" borderId="24" xfId="0" applyFont="1" applyFill="1" applyBorder="1" applyAlignment="1" applyProtection="1">
      <alignment vertical="center"/>
      <protection/>
    </xf>
    <xf numFmtId="49" fontId="7" fillId="43" borderId="24" xfId="73" applyNumberFormat="1" applyFont="1" applyFill="1" applyBorder="1" applyAlignment="1" applyProtection="1">
      <alignment horizontal="left" vertical="center" wrapText="1" indent="4"/>
      <protection/>
    </xf>
    <xf numFmtId="0" fontId="7" fillId="0" borderId="21" xfId="73" applyNumberFormat="1" applyFont="1" applyFill="1" applyBorder="1" applyAlignment="1" applyProtection="1">
      <alignment horizontal="left" vertical="center" wrapText="1" indent="4"/>
      <protection/>
    </xf>
    <xf numFmtId="0" fontId="7" fillId="0" borderId="22" xfId="73" applyNumberFormat="1" applyFont="1" applyFill="1" applyBorder="1" applyAlignment="1" applyProtection="1">
      <alignment horizontal="left" vertical="center" wrapText="1" indent="6"/>
      <protection/>
    </xf>
    <xf numFmtId="4" fontId="0" fillId="7" borderId="22" xfId="0" applyNumberFormat="1" applyFill="1" applyBorder="1" applyAlignment="1" applyProtection="1">
      <alignment horizontal="right" vertical="center"/>
      <protection/>
    </xf>
    <xf numFmtId="49" fontId="53" fillId="0" borderId="41" xfId="72" applyNumberFormat="1" applyFont="1" applyFill="1" applyBorder="1" applyAlignment="1" applyProtection="1">
      <alignment horizontal="center"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34" fillId="0" borderId="42" xfId="73" applyFont="1" applyFill="1" applyBorder="1" applyAlignment="1" applyProtection="1">
      <alignment horizontal="center"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0" fontId="7" fillId="0" borderId="0" xfId="73" applyFont="1" applyFill="1" applyAlignment="1" applyProtection="1">
      <alignment vertical="center" wrapText="1"/>
      <protection/>
    </xf>
    <xf numFmtId="49" fontId="33" fillId="0" borderId="0" xfId="0" applyFont="1" applyBorder="1"/>
    <xf numFmtId="0" fontId="34" fillId="0" borderId="0" xfId="73" applyFont="1" applyFill="1" applyAlignment="1" applyProtection="1">
      <alignment horizontal="center" vertical="center" wrapText="1"/>
      <protection/>
    </xf>
    <xf numFmtId="49" fontId="7" fillId="0" borderId="0" xfId="0" applyFont="1" applyBorder="1"/>
    <xf numFmtId="49" fontId="7" fillId="0" borderId="0" xfId="0" applyFont="1" applyBorder="1" applyAlignment="1">
      <alignment vertical="top"/>
    </xf>
    <xf numFmtId="0" fontId="69" fillId="0" borderId="0" xfId="73" applyFont="1" applyFill="1" applyBorder="1" applyAlignment="1" applyProtection="1">
      <alignment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34" fillId="0" borderId="0" xfId="73" applyFont="1" applyFill="1" applyAlignment="1" applyProtection="1">
      <alignment horizontal="center" vertical="center" wrapText="1"/>
      <protection/>
    </xf>
    <xf numFmtId="49" fontId="7" fillId="0" borderId="0" xfId="0" applyNumberFormat="1" applyFont="1" applyAlignment="1">
      <alignment vertical="center"/>
    </xf>
    <xf numFmtId="49" fontId="7" fillId="0" borderId="0" xfId="0" applyFont="1"/>
    <xf numFmtId="49" fontId="7" fillId="0" borderId="0" xfId="0" applyFont="1" applyBorder="1"/>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69" fillId="0" borderId="0" xfId="0" applyFont="1" applyBorder="1"/>
    <xf numFmtId="49" fontId="69" fillId="0" borderId="0" xfId="0" applyNumberFormat="1" applyFont="1" applyBorder="1" applyAlignment="1">
      <alignment vertical="center"/>
    </xf>
    <xf numFmtId="0" fontId="34" fillId="7" borderId="0" xfId="73" applyFont="1" applyFill="1" applyBorder="1" applyAlignment="1" applyProtection="1">
      <alignment vertical="center" wrapText="1"/>
      <protection/>
    </xf>
    <xf numFmtId="0" fontId="12" fillId="0" borderId="0" xfId="73" applyFont="1" applyFill="1" applyBorder="1" applyAlignment="1" applyProtection="1">
      <alignment horizontal="center" vertical="center" wrapText="1"/>
      <protection/>
    </xf>
    <xf numFmtId="0" fontId="12" fillId="0" borderId="0"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7" fillId="0" borderId="0" xfId="0" applyNumberFormat="1" applyFont="1" applyAlignment="1">
      <alignment vertical="center"/>
    </xf>
    <xf numFmtId="49" fontId="7" fillId="0" borderId="0" xfId="0" applyFont="1"/>
    <xf numFmtId="49" fontId="7" fillId="43" borderId="37"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69" fillId="0" borderId="0" xfId="73" applyFont="1" applyFill="1" applyAlignment="1" applyProtection="1">
      <alignment vertical="center" wrapText="1"/>
      <protection/>
    </xf>
    <xf numFmtId="0" fontId="40" fillId="7" borderId="0" xfId="73" applyFont="1" applyFill="1" applyBorder="1" applyAlignment="1" applyProtection="1">
      <alignment vertical="top" wrapText="1"/>
      <protection/>
    </xf>
    <xf numFmtId="49" fontId="69" fillId="0" borderId="0" xfId="0" applyFont="1"/>
    <xf numFmtId="0" fontId="69" fillId="0" borderId="0" xfId="72" applyNumberFormat="1" applyFont="1" applyFill="1" applyBorder="1" applyAlignment="1" applyProtection="1">
      <alignment vertical="center" wrapText="1"/>
      <protection/>
    </xf>
    <xf numFmtId="49" fontId="69" fillId="0" borderId="0" xfId="0" applyFont="1" applyAlignment="1">
      <alignment vertical="top"/>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0" applyFont="1" applyBorder="1"/>
    <xf numFmtId="49" fontId="69" fillId="0" borderId="0" xfId="0" applyNumberFormat="1" applyFont="1" applyAlignment="1">
      <alignment vertical="center"/>
    </xf>
    <xf numFmtId="0" fontId="69" fillId="0" borderId="0" xfId="73" applyFont="1" applyFill="1" applyAlignment="1" applyProtection="1">
      <alignment horizontal="center" vertical="center" wrapText="1"/>
      <protection/>
    </xf>
    <xf numFmtId="0" fontId="7" fillId="0" borderId="0" xfId="73" applyFont="1" applyFill="1" applyAlignment="1" applyProtection="1">
      <alignment vertical="top" wrapText="1"/>
      <protection/>
    </xf>
    <xf numFmtId="0" fontId="7" fillId="0" borderId="27" xfId="73" applyNumberFormat="1" applyFont="1" applyFill="1" applyBorder="1" applyAlignment="1" applyProtection="1">
      <alignment vertical="center" wrapText="1"/>
      <protection/>
    </xf>
    <xf numFmtId="0" fontId="7" fillId="0" borderId="0" xfId="73"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69" fillId="0" borderId="0" xfId="73"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0" fontId="0" fillId="42" borderId="13" xfId="66"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7" fillId="0" borderId="13" xfId="70" applyFont="1" applyFill="1" applyBorder="1" applyAlignment="1" applyProtection="1">
      <alignment vertical="top" wrapText="1"/>
      <protection/>
    </xf>
    <xf numFmtId="0" fontId="0" fillId="0" borderId="27" xfId="0" applyNumberFormat="1" applyBorder="1" applyAlignment="1">
      <alignment vertical="top" wrapText="1"/>
    </xf>
    <xf numFmtId="0" fontId="7" fillId="0" borderId="27" xfId="70" applyFont="1" applyFill="1" applyBorder="1" applyAlignment="1" applyProtection="1">
      <alignment vertical="center" wrapText="1"/>
      <protection/>
    </xf>
    <xf numFmtId="0" fontId="0" fillId="0" borderId="27" xfId="0" applyNumberFormat="1" applyBorder="1"/>
    <xf numFmtId="0" fontId="0" fillId="0" borderId="13" xfId="70" applyFont="1" applyFill="1" applyBorder="1" applyAlignment="1" applyProtection="1">
      <alignment horizontal="right" vertical="top" wrapText="1"/>
      <protection/>
    </xf>
    <xf numFmtId="49" fontId="7" fillId="0" borderId="13" xfId="0" applyNumberFormat="1" applyFont="1" applyBorder="1" applyAlignment="1" applyProtection="1">
      <alignment horizontal="right" vertical="top"/>
      <protection/>
    </xf>
    <xf numFmtId="49" fontId="7" fillId="0" borderId="27" xfId="0" applyNumberFormat="1" applyFont="1" applyBorder="1" applyAlignment="1" applyProtection="1">
      <alignment horizontal="right" vertical="top"/>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49" fontId="7" fillId="0" borderId="0" xfId="0" applyFont="1"/>
    <xf numFmtId="0" fontId="40" fillId="7" borderId="0" xfId="73" applyFont="1" applyFill="1" applyBorder="1" applyAlignment="1" applyProtection="1">
      <alignment vertical="top" wrapText="1"/>
      <protection/>
    </xf>
    <xf numFmtId="49" fontId="69" fillId="0" borderId="0" xfId="0" applyFont="1"/>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69" fillId="0" borderId="0" xfId="0" applyFont="1" applyFill="1" applyBorder="1" applyProtection="1">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0" fontId="7" fillId="39" borderId="13" xfId="73" applyNumberFormat="1" applyFont="1" applyFill="1" applyBorder="1" applyAlignment="1" applyProtection="1">
      <alignment horizontal="left" vertical="center" wrapText="1" indent="6"/>
      <protection locked="0"/>
    </xf>
    <xf numFmtId="49" fontId="7" fillId="0" borderId="0" xfId="0" applyFont="1"/>
    <xf numFmtId="49" fontId="7" fillId="39" borderId="13" xfId="73" applyNumberFormat="1" applyFont="1" applyFill="1" applyBorder="1" applyAlignment="1" applyProtection="1">
      <alignment horizontal="left" vertical="center" wrapText="1" indent="7"/>
      <protection locked="0"/>
    </xf>
    <xf numFmtId="49" fontId="7" fillId="39" borderId="13" xfId="73" applyNumberFormat="1" applyFont="1" applyFill="1" applyBorder="1" applyAlignment="1" applyProtection="1">
      <alignment horizontal="left" vertical="center" wrapText="1" indent="4"/>
      <protection locked="0"/>
    </xf>
    <xf numFmtId="49" fontId="7" fillId="39" borderId="13" xfId="68" applyNumberFormat="1" applyFont="1" applyFill="1" applyBorder="1" applyAlignment="1" applyProtection="1">
      <alignment horizontal="left" vertical="center" wrapText="1"/>
      <protection locked="0"/>
    </xf>
    <xf numFmtId="49" fontId="7" fillId="2" borderId="13" xfId="49" applyNumberFormat="1" applyFont="1" applyFill="1" applyBorder="1" applyAlignment="1" applyProtection="1">
      <alignment horizontal="left" vertical="center" wrapText="1"/>
      <protection locked="0"/>
    </xf>
    <xf numFmtId="4" fontId="0" fillId="39" borderId="13" xfId="0" applyNumberFormat="1" applyFill="1" applyBorder="1" applyAlignment="1" applyProtection="1">
      <alignment horizontal="right" vertical="center" wrapText="1"/>
      <protection locked="0"/>
    </xf>
    <xf numFmtId="0" fontId="40" fillId="7" borderId="0" xfId="73" applyFont="1" applyFill="1" applyBorder="1" applyAlignment="1" applyProtection="1">
      <alignment vertical="top" wrapText="1"/>
      <protection/>
    </xf>
    <xf numFmtId="49" fontId="69" fillId="0" borderId="0" xfId="0" applyFont="1"/>
    <xf numFmtId="169" fontId="7" fillId="39" borderId="13" xfId="49" applyNumberFormat="1" applyFont="1" applyFill="1" applyBorder="1" applyAlignment="1" applyProtection="1">
      <alignment horizontal="right" vertical="center" wrapText="1"/>
      <protection locked="0"/>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69" fillId="0" borderId="0" xfId="0" applyFont="1" applyFill="1" applyBorder="1" applyProtection="1">
      <protection/>
    </xf>
    <xf numFmtId="49" fontId="69" fillId="0" borderId="0" xfId="0" applyFont="1" applyBorder="1"/>
    <xf numFmtId="49" fontId="69" fillId="0" borderId="0" xfId="0" applyNumberFormat="1" applyFont="1" applyBorder="1" applyAlignment="1">
      <alignment vertical="center"/>
    </xf>
    <xf numFmtId="49" fontId="69" fillId="0" borderId="0" xfId="0" applyNumberFormat="1" applyFont="1" applyAlignment="1">
      <alignment vertical="center"/>
    </xf>
    <xf numFmtId="49" fontId="7" fillId="39" borderId="13" xfId="72" applyNumberFormat="1" applyFont="1" applyFill="1" applyBorder="1" applyAlignment="1" applyProtection="1">
      <alignment horizontal="left" vertical="center" wrapText="1"/>
      <protection locked="0"/>
    </xf>
    <xf numFmtId="49" fontId="7" fillId="0" borderId="13" xfId="72" applyNumberFormat="1" applyFont="1" applyFill="1" applyBorder="1" applyAlignment="1" applyProtection="1">
      <alignment horizontal="center" vertical="center" wrapText="1"/>
      <protection/>
    </xf>
    <xf numFmtId="49" fontId="7" fillId="0" borderId="13" xfId="52" applyNumberFormat="1" applyFont="1" applyFill="1" applyBorder="1" applyAlignment="1" applyProtection="1">
      <alignment horizontal="center" vertical="center" wrapText="1"/>
      <protection/>
    </xf>
    <xf numFmtId="0" fontId="39" fillId="0" borderId="13" xfId="0" applyNumberFormat="1" applyFont="1" applyFill="1" applyBorder="1" applyAlignment="1" applyProtection="1">
      <alignment horizontal="left" vertical="center"/>
      <protection/>
    </xf>
    <xf numFmtId="49" fontId="0" fillId="39" borderId="13" xfId="72" applyNumberFormat="1" applyFont="1" applyFill="1" applyBorder="1" applyAlignment="1" applyProtection="1">
      <alignment horizontal="center" vertical="center" wrapText="1"/>
      <protection locked="0"/>
    </xf>
    <xf numFmtId="0" fontId="7" fillId="39" borderId="13" xfId="73" applyNumberFormat="1" applyFont="1" applyFill="1" applyBorder="1" applyAlignment="1" applyProtection="1">
      <alignment horizontal="left" vertical="center" wrapText="1"/>
      <protection locked="0"/>
    </xf>
    <xf numFmtId="169" fontId="7" fillId="0" borderId="13" xfId="49" applyNumberFormat="1" applyFont="1" applyFill="1" applyBorder="1" applyAlignment="1" applyProtection="1">
      <alignment horizontal="right" vertical="center" wrapText="1"/>
      <protection/>
    </xf>
    <xf numFmtId="169" fontId="7" fillId="0" borderId="13" xfId="49" applyNumberFormat="1" applyFont="1" applyFill="1" applyBorder="1" applyAlignment="1" applyProtection="1">
      <alignment vertical="center" wrapText="1"/>
      <protection/>
    </xf>
    <xf numFmtId="4" fontId="7" fillId="0" borderId="13" xfId="73" applyNumberFormat="1" applyFont="1" applyFill="1" applyBorder="1" applyAlignment="1" applyProtection="1">
      <alignment horizontal="left" vertical="center" wrapText="1"/>
      <protection/>
    </xf>
    <xf numFmtId="0" fontId="0" fillId="0" borderId="0" xfId="0" applyNumberFormat="1"/>
    <xf numFmtId="0" fontId="69" fillId="0" borderId="0" xfId="73" applyFont="1" applyFill="1" applyAlignment="1" applyProtection="1">
      <alignment vertical="top" wrapText="1"/>
      <protection/>
    </xf>
    <xf numFmtId="49" fontId="53" fillId="0" borderId="0" xfId="71" applyNumberFormat="1" applyFont="1" applyFill="1" applyBorder="1" applyAlignment="1" applyProtection="1">
      <alignment horizontal="left" vertical="center" wrapText="1" indent="1"/>
      <protection/>
    </xf>
    <xf numFmtId="0" fontId="97" fillId="0" borderId="0" xfId="71" applyFont="1" applyFill="1" applyBorder="1" applyAlignment="1" applyProtection="1">
      <alignment horizontal="right" vertical="center" wrapText="1" indent="1"/>
      <protection/>
    </xf>
    <xf numFmtId="0" fontId="0" fillId="7" borderId="0" xfId="71" applyFont="1" applyFill="1" applyBorder="1" applyAlignment="1" applyProtection="1">
      <alignment horizontal="right" vertical="center" wrapText="1" inden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horizontal="center" vertical="center" wrapText="1"/>
      <protection/>
    </xf>
    <xf numFmtId="0" fontId="53" fillId="0" borderId="0" xfId="71" applyFont="1" applyFill="1" applyAlignment="1" applyProtection="1">
      <alignment horizontal="left" vertical="center" wrapText="1"/>
      <protection/>
    </xf>
    <xf numFmtId="0" fontId="102" fillId="0" borderId="0" xfId="71" applyFont="1" applyAlignment="1" applyProtection="1">
      <alignment vertical="center" wrapText="1"/>
      <protection/>
    </xf>
    <xf numFmtId="0" fontId="53" fillId="7" borderId="0" xfId="71" applyFont="1" applyFill="1" applyBorder="1" applyAlignment="1" applyProtection="1">
      <alignment vertical="center" wrapText="1"/>
      <protection/>
    </xf>
    <xf numFmtId="0" fontId="53" fillId="0" borderId="0" xfId="71" applyFont="1" applyAlignment="1" applyProtection="1">
      <alignment vertical="center" wrapText="1"/>
      <protection/>
    </xf>
    <xf numFmtId="0" fontId="7" fillId="7" borderId="0" xfId="71" applyNumberFormat="1" applyFont="1" applyFill="1" applyBorder="1" applyAlignment="1" applyProtection="1">
      <alignment horizontal="center" vertical="center" wrapText="1"/>
      <protection/>
    </xf>
    <xf numFmtId="0" fontId="0" fillId="7" borderId="0" xfId="71" applyFont="1" applyFill="1" applyBorder="1" applyAlignment="1" applyProtection="1">
      <alignment horizontal="right" vertical="center" wrapText="1" indent="1"/>
      <protection/>
    </xf>
    <xf numFmtId="0" fontId="55" fillId="0" borderId="0" xfId="71" applyFont="1" applyFill="1" applyAlignment="1" applyProtection="1">
      <alignment horizontal="left" vertical="center" wrapText="1"/>
      <protection/>
    </xf>
    <xf numFmtId="0" fontId="56" fillId="0" borderId="0" xfId="71" applyFont="1" applyAlignment="1" applyProtection="1">
      <alignment vertical="center" wrapText="1"/>
      <protection/>
    </xf>
    <xf numFmtId="0" fontId="54" fillId="0" borderId="0" xfId="71" applyFont="1" applyAlignment="1" applyProtection="1">
      <alignment vertical="center" wrapText="1"/>
      <protection/>
    </xf>
    <xf numFmtId="0" fontId="55" fillId="0" borderId="0" xfId="71" applyFont="1" applyAlignment="1" applyProtection="1">
      <alignment horizontal="center" vertical="center" wrapText="1"/>
      <protection/>
    </xf>
    <xf numFmtId="0" fontId="54" fillId="7" borderId="0" xfId="71" applyFont="1" applyFill="1" applyBorder="1" applyAlignment="1" applyProtection="1">
      <alignment horizontal="right" vertical="center" wrapText="1" indent="1"/>
      <protection/>
    </xf>
    <xf numFmtId="14" fontId="54" fillId="7" borderId="0" xfId="71" applyNumberFormat="1" applyFont="1" applyFill="1" applyBorder="1" applyAlignment="1" applyProtection="1">
      <alignment horizontal="left" vertical="center" wrapText="1"/>
      <protection/>
    </xf>
    <xf numFmtId="0" fontId="55" fillId="7" borderId="0" xfId="71" applyNumberFormat="1" applyFont="1" applyFill="1" applyBorder="1" applyAlignment="1" applyProtection="1">
      <alignment horizontal="center" vertical="center" wrapText="1"/>
      <protection/>
    </xf>
    <xf numFmtId="0" fontId="54" fillId="7" borderId="0" xfId="71" applyNumberFormat="1" applyFont="1" applyFill="1" applyBorder="1" applyAlignment="1" applyProtection="1">
      <alignment horizontal="left" vertical="center" wrapText="1" indent="1"/>
      <protection/>
    </xf>
    <xf numFmtId="0" fontId="54" fillId="7" borderId="0" xfId="71" applyFont="1" applyFill="1" applyBorder="1" applyAlignment="1" applyProtection="1">
      <alignment horizontal="center" vertical="center" wrapTex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horizontal="center" vertical="center" wrapText="1"/>
      <protection/>
    </xf>
    <xf numFmtId="0" fontId="53" fillId="0" borderId="0" xfId="71" applyFont="1" applyFill="1" applyAlignment="1" applyProtection="1">
      <alignment horizontal="left" vertical="center" wrapText="1"/>
      <protection/>
    </xf>
    <xf numFmtId="0" fontId="102" fillId="0" borderId="0" xfId="71" applyFont="1" applyAlignment="1" applyProtection="1">
      <alignment vertical="center" wrapText="1"/>
      <protection/>
    </xf>
    <xf numFmtId="0" fontId="53" fillId="7" borderId="0" xfId="71" applyFont="1" applyFill="1" applyBorder="1" applyAlignment="1" applyProtection="1">
      <alignment vertical="center" wrapText="1"/>
      <protection/>
    </xf>
    <xf numFmtId="0" fontId="53" fillId="0" borderId="0" xfId="71" applyFont="1" applyAlignment="1" applyProtection="1">
      <alignment vertical="center" wrapText="1"/>
      <protection/>
    </xf>
    <xf numFmtId="49" fontId="0" fillId="0" borderId="0" xfId="0"/>
    <xf numFmtId="49" fontId="0" fillId="0" borderId="0" xfId="0" applyProtection="1">
      <protection/>
    </xf>
    <xf numFmtId="49" fontId="0" fillId="40" borderId="0" xfId="0" applyFill="1" applyProtection="1">
      <protection/>
    </xf>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0" fontId="7" fillId="0" borderId="13" xfId="70" applyFont="1" applyFill="1" applyBorder="1" applyAlignment="1" applyProtection="1">
      <alignment vertical="center" wrapText="1"/>
      <protection/>
    </xf>
    <xf numFmtId="0" fontId="34" fillId="7" borderId="0" xfId="73" applyFont="1" applyFill="1" applyBorder="1" applyAlignment="1" applyProtection="1">
      <alignment horizontal="center" vertical="center" wrapText="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49" fontId="7" fillId="0" borderId="0" xfId="0" applyNumberFormat="1" applyFont="1"/>
    <xf numFmtId="0" fontId="7" fillId="7" borderId="13" xfId="73" applyFont="1" applyFill="1" applyBorder="1" applyAlignment="1" applyProtection="1">
      <alignment horizontal="center" vertical="center" wrapText="1"/>
      <protection/>
    </xf>
    <xf numFmtId="0" fontId="0" fillId="0" borderId="13" xfId="52" applyFont="1" applyFill="1" applyBorder="1" applyAlignment="1" applyProtection="1">
      <alignment horizontal="center" vertical="center" wrapText="1"/>
      <protection/>
    </xf>
    <xf numFmtId="0" fontId="7" fillId="43" borderId="22" xfId="73" applyFont="1" applyFill="1" applyBorder="1" applyAlignment="1" applyProtection="1">
      <alignment vertical="center" wrapText="1"/>
      <protection/>
    </xf>
    <xf numFmtId="49" fontId="7" fillId="0" borderId="13" xfId="0" applyNumberFormat="1" applyFont="1" applyBorder="1" applyProtection="1">
      <protection/>
    </xf>
    <xf numFmtId="0" fontId="7" fillId="39" borderId="13" xfId="73" applyNumberFormat="1" applyFont="1" applyFill="1" applyBorder="1" applyAlignment="1" applyProtection="1">
      <alignment horizontal="left" vertical="center" wrapText="1" indent="6"/>
      <protection locked="0"/>
    </xf>
    <xf numFmtId="49" fontId="39" fillId="43" borderId="23" xfId="0" applyFont="1" applyFill="1" applyBorder="1" applyAlignment="1" applyProtection="1">
      <alignment horizontal="left" vertical="center" indent="1"/>
      <protection/>
    </xf>
    <xf numFmtId="0" fontId="7" fillId="0" borderId="13" xfId="73" applyFont="1" applyFill="1" applyBorder="1" applyAlignment="1" applyProtection="1">
      <alignment vertical="center" wrapText="1"/>
      <protection/>
    </xf>
    <xf numFmtId="49" fontId="7" fillId="39" borderId="13" xfId="68" applyNumberFormat="1" applyFont="1" applyFill="1" applyBorder="1" applyAlignment="1" applyProtection="1">
      <alignment horizontal="left" vertical="center" wrapText="1"/>
      <protection locked="0"/>
    </xf>
    <xf numFmtId="49" fontId="7" fillId="0" borderId="0" xfId="54">
      <alignment vertical="top"/>
      <protection/>
    </xf>
    <xf numFmtId="49" fontId="7" fillId="0" borderId="25" xfId="0" applyNumberFormat="1" applyFont="1" applyBorder="1" applyAlignment="1" applyProtection="1">
      <alignment vertical="top" wrapText="1"/>
      <protection/>
    </xf>
    <xf numFmtId="0" fontId="67"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169" fontId="7" fillId="39" borderId="13" xfId="49" applyNumberFormat="1" applyFont="1" applyFill="1" applyBorder="1" applyAlignment="1" applyProtection="1">
      <alignment horizontal="right" vertical="center" wrapText="1"/>
      <protection locked="0"/>
    </xf>
    <xf numFmtId="49" fontId="7" fillId="0" borderId="0" xfId="73" applyNumberFormat="1" applyFont="1" applyFill="1" applyBorder="1" applyAlignment="1" applyProtection="1">
      <alignment vertical="center" wrapText="1"/>
      <protection/>
    </xf>
    <xf numFmtId="49" fontId="7" fillId="0" borderId="0" xfId="54" applyNumberFormat="1" applyFont="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49" fontId="7" fillId="39" borderId="13" xfId="72" applyNumberFormat="1" applyFont="1" applyFill="1" applyBorder="1" applyAlignment="1" applyProtection="1">
      <alignment horizontal="left" vertical="center" wrapText="1"/>
      <protection locked="0"/>
    </xf>
    <xf numFmtId="49" fontId="66" fillId="39" borderId="13" xfId="49" applyNumberFormat="1" applyFill="1" applyBorder="1" applyAlignment="1" applyProtection="1">
      <alignment horizontal="left" vertical="center" wrapText="1"/>
      <protection locked="0"/>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19" fillId="0" borderId="0" xfId="74" applyFont="1" applyBorder="1" applyAlignment="1">
      <alignment vertical="center" wrapText="1"/>
      <protection/>
    </xf>
    <xf numFmtId="0" fontId="0" fillId="0" borderId="13" xfId="0" applyNumberFormat="1" applyFill="1" applyBorder="1" applyAlignment="1" applyProtection="1">
      <alignment vertical="center"/>
      <protection/>
    </xf>
    <xf numFmtId="0" fontId="7" fillId="0" borderId="13" xfId="66"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vertical="top" wrapText="1"/>
      <protection/>
    </xf>
    <xf numFmtId="0" fontId="0" fillId="39" borderId="13" xfId="49" applyNumberFormat="1" applyFont="1" applyFill="1" applyBorder="1" applyAlignment="1" applyProtection="1">
      <alignment horizontal="left" vertical="center" wrapText="1"/>
      <protection locked="0"/>
    </xf>
    <xf numFmtId="0" fontId="7" fillId="0" borderId="13" xfId="73" applyNumberFormat="1" applyFont="1" applyFill="1" applyBorder="1" applyAlignment="1" applyProtection="1">
      <alignment horizontal="left" vertical="top" wrapText="1"/>
      <protection/>
    </xf>
    <xf numFmtId="0" fontId="7" fillId="0" borderId="13"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4"/>
      <protection/>
    </xf>
    <xf numFmtId="0" fontId="63" fillId="0" borderId="0" xfId="73" applyFont="1" applyFill="1" applyAlignment="1" applyProtection="1">
      <alignment vertical="center" wrapText="1"/>
      <protection/>
    </xf>
    <xf numFmtId="0" fontId="63" fillId="0" borderId="0" xfId="74" applyFont="1" applyBorder="1" applyAlignment="1">
      <alignment vertical="center" wrapText="1"/>
      <protection/>
    </xf>
    <xf numFmtId="0" fontId="7" fillId="39" borderId="13" xfId="72" applyNumberFormat="1" applyFont="1" applyFill="1" applyBorder="1" applyAlignment="1" applyProtection="1">
      <alignment horizontal="left" vertical="center" wrapText="1"/>
      <protection locked="0"/>
    </xf>
    <xf numFmtId="0" fontId="53" fillId="0" borderId="0" xfId="66" applyFont="1" applyFill="1" applyBorder="1" applyAlignment="1" applyProtection="1">
      <alignment vertical="center" wrapText="1"/>
      <protection/>
    </xf>
    <xf numFmtId="0" fontId="7" fillId="7" borderId="0" xfId="73" applyFont="1" applyFill="1" applyBorder="1" applyAlignment="1" applyProtection="1">
      <alignment horizontal="right" vertical="center" wrapText="1"/>
      <protection/>
    </xf>
    <xf numFmtId="0" fontId="7" fillId="7" borderId="0" xfId="73" applyFont="1" applyFill="1" applyBorder="1" applyAlignment="1" applyProtection="1">
      <alignment horizontal="center" vertical="center" wrapText="1"/>
      <protection/>
    </xf>
    <xf numFmtId="0" fontId="7" fillId="7" borderId="0" xfId="73" applyFont="1" applyFill="1" applyBorder="1" applyAlignment="1" applyProtection="1">
      <alignment horizontal="right" vertical="center"/>
      <protection/>
    </xf>
    <xf numFmtId="49" fontId="69" fillId="0" borderId="0" xfId="54" applyFont="1" applyAlignment="1">
      <alignment vertical="top"/>
      <protection/>
    </xf>
    <xf numFmtId="49" fontId="39" fillId="43" borderId="23" xfId="54" applyFont="1" applyFill="1" applyBorder="1" applyAlignment="1" applyProtection="1">
      <alignment horizontal="left" vertical="center" indent="3"/>
      <protection/>
    </xf>
    <xf numFmtId="49" fontId="42" fillId="43" borderId="21" xfId="54" applyFont="1" applyFill="1" applyBorder="1" applyAlignment="1" applyProtection="1">
      <alignment horizontal="center" vertical="top"/>
      <protection/>
    </xf>
    <xf numFmtId="0" fontId="50" fillId="0" borderId="0" xfId="73" applyFont="1" applyFill="1" applyAlignment="1" applyProtection="1">
      <alignment horizontal="right" vertical="top" wrapText="1"/>
      <protection/>
    </xf>
    <xf numFmtId="49" fontId="39" fillId="43" borderId="23" xfId="54" applyFont="1" applyFill="1" applyBorder="1" applyAlignment="1" applyProtection="1">
      <alignment horizontal="left" vertical="center" indent="2"/>
      <protection/>
    </xf>
    <xf numFmtId="0" fontId="7" fillId="0" borderId="0" xfId="73" applyFont="1" applyFill="1" applyAlignment="1" applyProtection="1">
      <alignment horizontal="left" vertical="center" wrapText="1" indent="1"/>
      <protection/>
    </xf>
    <xf numFmtId="0" fontId="7" fillId="0" borderId="0" xfId="73" applyFont="1" applyFill="1" applyAlignment="1" applyProtection="1">
      <alignment horizontal="left" vertical="center" wrapText="1" indent="2"/>
      <protection/>
    </xf>
    <xf numFmtId="0" fontId="0" fillId="0" borderId="13" xfId="73" applyFont="1" applyFill="1" applyBorder="1" applyAlignment="1" applyProtection="1">
      <alignment horizontal="left" vertical="center" wrapText="1"/>
      <protection/>
    </xf>
    <xf numFmtId="0" fontId="7" fillId="0" borderId="38" xfId="73" applyNumberFormat="1" applyFont="1" applyFill="1" applyBorder="1" applyAlignment="1" applyProtection="1">
      <alignment horizontal="left" vertical="center" wrapText="1"/>
      <protection/>
    </xf>
    <xf numFmtId="49" fontId="39" fillId="43" borderId="23" xfId="54" applyFont="1" applyFill="1" applyBorder="1" applyAlignment="1" applyProtection="1">
      <alignment horizontal="left" vertical="center"/>
      <protection/>
    </xf>
    <xf numFmtId="49" fontId="0" fillId="7" borderId="22" xfId="73" applyNumberFormat="1" applyFont="1" applyFill="1" applyBorder="1" applyAlignment="1" applyProtection="1">
      <alignment horizontal="center" vertical="center" wrapText="1"/>
      <protection/>
    </xf>
    <xf numFmtId="0" fontId="7" fillId="0" borderId="30" xfId="73" applyFont="1" applyFill="1" applyBorder="1" applyAlignment="1" applyProtection="1">
      <alignment vertical="center" wrapText="1"/>
      <protection/>
    </xf>
    <xf numFmtId="0" fontId="98" fillId="0" borderId="0" xfId="73" applyFont="1" applyFill="1" applyAlignment="1" applyProtection="1">
      <alignment vertical="center" wrapText="1"/>
      <protection/>
    </xf>
    <xf numFmtId="49" fontId="0" fillId="7" borderId="27" xfId="73" applyNumberFormat="1" applyFont="1" applyFill="1" applyBorder="1" applyAlignment="1" applyProtection="1">
      <alignment horizontal="center" vertical="center" wrapText="1"/>
      <protection/>
    </xf>
    <xf numFmtId="0" fontId="7" fillId="43" borderId="36" xfId="73" applyFont="1" applyFill="1" applyBorder="1" applyAlignment="1" applyProtection="1">
      <alignment vertical="center" wrapText="1"/>
      <protection/>
    </xf>
    <xf numFmtId="0" fontId="0" fillId="7" borderId="22" xfId="71" applyFont="1" applyFill="1" applyBorder="1" applyAlignment="1" applyProtection="1">
      <alignment horizontal="right" vertical="center" wrapText="1" indent="1"/>
      <protection/>
    </xf>
    <xf numFmtId="49" fontId="7" fillId="0" borderId="30" xfId="54" applyBorder="1">
      <alignment vertical="top"/>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49"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indent="1"/>
      <protection locked="0"/>
    </xf>
    <xf numFmtId="0"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protection locked="0"/>
    </xf>
    <xf numFmtId="49" fontId="0" fillId="39" borderId="21" xfId="72" applyNumberFormat="1" applyFont="1" applyFill="1" applyBorder="1" applyAlignment="1" applyProtection="1">
      <alignment horizontal="left" vertical="center" wrapText="1"/>
      <protection locked="0"/>
    </xf>
    <xf numFmtId="0" fontId="97" fillId="7" borderId="0" xfId="71" applyFont="1" applyFill="1" applyBorder="1" applyAlignment="1" applyProtection="1">
      <alignment horizontal="right" vertical="center" wrapText="1" indent="1"/>
      <protection/>
    </xf>
    <xf numFmtId="0" fontId="98" fillId="0" borderId="0" xfId="72" applyNumberFormat="1" applyFont="1" applyFill="1" applyBorder="1" applyAlignment="1" applyProtection="1">
      <alignment vertical="center" wrapText="1"/>
      <protection/>
    </xf>
    <xf numFmtId="4" fontId="0" fillId="39" borderId="13" xfId="49" applyNumberFormat="1" applyFont="1" applyFill="1" applyBorder="1" applyAlignment="1" applyProtection="1">
      <alignment horizontal="right" vertical="center" wrapText="1"/>
      <protection locked="0"/>
    </xf>
    <xf numFmtId="0" fontId="97" fillId="0" borderId="0" xfId="0" applyNumberFormat="1" applyFont="1" applyFill="1" applyBorder="1" applyAlignment="1" applyProtection="1">
      <alignment horizontal="center" vertical="center"/>
      <protection/>
    </xf>
    <xf numFmtId="0" fontId="0" fillId="0" borderId="0" xfId="0" applyNumberFormat="1"/>
    <xf numFmtId="0" fontId="0" fillId="0" borderId="0" xfId="0" applyNumberFormat="1"/>
    <xf numFmtId="0" fontId="0" fillId="0" borderId="0" xfId="0" applyNumberFormat="1"/>
    <xf numFmtId="49" fontId="0" fillId="39" borderId="13" xfId="72" applyNumberFormat="1" applyFont="1" applyFill="1" applyBorder="1" applyAlignment="1" applyProtection="1">
      <alignment horizontal="center" vertical="center" wrapText="1"/>
      <protection locked="0"/>
    </xf>
    <xf numFmtId="49" fontId="7" fillId="7" borderId="0" xfId="71" applyNumberFormat="1" applyFont="1" applyFill="1" applyBorder="1" applyAlignment="1" applyProtection="1">
      <alignment horizontal="right" vertical="top" wrapText="1"/>
      <protection/>
    </xf>
    <xf numFmtId="169" fontId="0" fillId="2" borderId="13" xfId="0" applyNumberFormat="1" applyFill="1" applyBorder="1" applyAlignment="1" applyProtection="1">
      <alignment horizontal="right" vertical="center"/>
      <protection locked="0"/>
    </xf>
    <xf numFmtId="0" fontId="0" fillId="0" borderId="0" xfId="0" applyNumberFormat="1"/>
    <xf numFmtId="0" fontId="0" fillId="0" borderId="0" xfId="0" applyNumberFormat="1" applyAlignment="1">
      <alignment vertical="center"/>
    </xf>
    <xf numFmtId="0" fontId="7" fillId="0" borderId="13" xfId="73"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horizontal="left" vertical="top" wrapText="1"/>
      <protection/>
    </xf>
    <xf numFmtId="0" fontId="7" fillId="38" borderId="13" xfId="72" applyNumberFormat="1" applyFont="1" applyFill="1" applyBorder="1" applyAlignment="1" applyProtection="1">
      <alignment horizontal="left" vertical="center" wrapText="1"/>
      <protection/>
    </xf>
    <xf numFmtId="0" fontId="34" fillId="7" borderId="0" xfId="73" applyFont="1" applyFill="1" applyBorder="1" applyAlignment="1" applyProtection="1">
      <alignment horizontal="center" vertical="center" wrapText="1"/>
      <protection/>
    </xf>
    <xf numFmtId="0" fontId="34" fillId="0" borderId="13" xfId="73"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49" fontId="7" fillId="0" borderId="13" xfId="52" applyNumberFormat="1" applyFont="1" applyFill="1" applyBorder="1" applyAlignment="1" applyProtection="1">
      <alignment horizontal="center" vertical="center" wrapText="1"/>
      <protection/>
    </xf>
    <xf numFmtId="49" fontId="0" fillId="39" borderId="13" xfId="0" applyNumberFormat="1" applyFill="1" applyBorder="1" applyAlignment="1" applyProtection="1">
      <alignment horizontal="left" vertical="center" wrapText="1"/>
      <protection locked="0"/>
    </xf>
    <xf numFmtId="0" fontId="7" fillId="0" borderId="13" xfId="72" applyNumberFormat="1" applyFont="1" applyFill="1" applyBorder="1" applyAlignment="1" applyProtection="1">
      <alignment horizontal="center" vertical="center" wrapText="1"/>
      <protection/>
    </xf>
    <xf numFmtId="14" fontId="7" fillId="38" borderId="13" xfId="72" applyNumberFormat="1" applyFont="1" applyFill="1" applyBorder="1" applyAlignment="1" applyProtection="1">
      <alignment horizontal="left" vertical="center" wrapText="1" indent="1"/>
      <protection/>
    </xf>
    <xf numFmtId="14" fontId="46" fillId="0" borderId="13" xfId="72" applyNumberFormat="1" applyFont="1" applyFill="1" applyBorder="1" applyAlignment="1" applyProtection="1">
      <alignment horizontal="center" vertical="center" wrapText="1"/>
      <protection/>
    </xf>
    <xf numFmtId="22" fontId="7" fillId="0" borderId="0" xfId="68" applyNumberFormat="1" applyFont="1" applyAlignment="1" applyProtection="1">
      <alignment horizontal="left" vertical="center" wrapText="1"/>
      <protection/>
    </xf>
    <xf numFmtId="49" fontId="0" fillId="38" borderId="13" xfId="72" applyNumberFormat="1" applyFont="1" applyFill="1" applyBorder="1" applyAlignment="1" applyProtection="1">
      <alignment horizontal="left" vertical="center" wrapText="1" indent="1"/>
      <protection/>
    </xf>
    <xf numFmtId="49" fontId="0" fillId="39" borderId="13" xfId="71" applyNumberFormat="1" applyFont="1" applyFill="1" applyBorder="1" applyAlignment="1" applyProtection="1">
      <alignment horizontal="center" vertical="center" wrapText="1"/>
      <protection locked="0"/>
    </xf>
    <xf numFmtId="49" fontId="34" fillId="0" borderId="13" xfId="52" applyNumberFormat="1" applyFont="1" applyFill="1" applyBorder="1" applyAlignment="1" applyProtection="1">
      <alignment horizontal="center" vertical="center" wrapText="1"/>
      <protection/>
    </xf>
    <xf numFmtId="49" fontId="7" fillId="38" borderId="25" xfId="7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49" fontId="0" fillId="42" borderId="43" xfId="0" applyFont="1" applyFill="1" applyBorder="1" applyAlignment="1">
      <alignment horizontal="center" vertical="center"/>
    </xf>
    <xf numFmtId="49" fontId="66" fillId="0" borderId="0" xfId="49" applyNumberFormat="1" applyAlignment="1" applyProtection="1">
      <alignment vertical="center"/>
      <protection/>
    </xf>
    <xf numFmtId="0" fontId="0" fillId="0" borderId="0" xfId="0" applyNumberFormat="1"/>
    <xf numFmtId="0" fontId="34" fillId="0" borderId="0" xfId="73" applyFont="1" applyFill="1" applyAlignment="1" applyProtection="1">
      <alignment horizontal="center" vertical="center" wrapText="1"/>
      <protection/>
    </xf>
    <xf numFmtId="0" fontId="34" fillId="7" borderId="0" xfId="73"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49" fontId="66" fillId="2" borderId="0" xfId="49" applyNumberFormat="1" applyFill="1" applyAlignment="1" applyProtection="1">
      <alignment vertical="center"/>
      <protection/>
    </xf>
    <xf numFmtId="0" fontId="0" fillId="0" borderId="0" xfId="0" applyNumberFormat="1"/>
    <xf numFmtId="0" fontId="0" fillId="0" borderId="0" xfId="0" applyNumberFormat="1"/>
    <xf numFmtId="0" fontId="0" fillId="0" borderId="0" xfId="0" applyNumberFormat="1" applyAlignment="1">
      <alignment vertical="center"/>
    </xf>
    <xf numFmtId="0" fontId="15" fillId="7" borderId="0" xfId="62" applyNumberFormat="1" applyFont="1" applyFill="1" applyBorder="1" applyAlignment="1" applyProtection="1">
      <alignment horizontal="justify" vertical="top" wrapText="1"/>
      <protection/>
    </xf>
    <xf numFmtId="49" fontId="15" fillId="7" borderId="0" xfId="62" applyFont="1" applyFill="1" applyBorder="1" applyAlignment="1">
      <alignment horizontal="left" vertical="top" wrapText="1" indent="1"/>
      <protection/>
    </xf>
    <xf numFmtId="49" fontId="66" fillId="0" borderId="0" xfId="49" applyNumberFormat="1" applyBorder="1" applyAlignment="1" applyProtection="1">
      <alignment vertical="center"/>
      <protection/>
    </xf>
    <xf numFmtId="0" fontId="19" fillId="3" borderId="44" xfId="47" applyNumberFormat="1" applyFont="1" applyFill="1" applyBorder="1" applyAlignment="1" applyProtection="1">
      <alignment horizontal="left" vertical="center" wrapText="1" indent="1"/>
      <protection/>
    </xf>
    <xf numFmtId="0" fontId="19" fillId="3" borderId="45" xfId="47" applyNumberFormat="1" applyFont="1" applyFill="1" applyBorder="1" applyAlignment="1" applyProtection="1">
      <alignment horizontal="left" vertical="center" wrapText="1" indent="1"/>
      <protection/>
    </xf>
    <xf numFmtId="0" fontId="15" fillId="7" borderId="0" xfId="62" applyNumberFormat="1" applyFont="1" applyFill="1" applyBorder="1" applyAlignment="1">
      <alignment horizontal="justify" vertical="center" wrapText="1"/>
      <protection/>
    </xf>
    <xf numFmtId="49" fontId="15" fillId="7" borderId="46" xfId="62" applyFont="1" applyFill="1" applyBorder="1" applyAlignment="1">
      <alignment vertical="center" wrapText="1"/>
      <protection/>
    </xf>
    <xf numFmtId="49" fontId="15" fillId="7" borderId="0" xfId="62" applyFont="1" applyFill="1" applyBorder="1" applyAlignment="1">
      <alignment vertical="center" wrapText="1"/>
      <protection/>
    </xf>
    <xf numFmtId="49" fontId="15" fillId="7" borderId="46" xfId="62" applyFont="1" applyFill="1" applyBorder="1" applyAlignment="1">
      <alignment horizontal="left" vertical="center" wrapText="1"/>
      <protection/>
    </xf>
    <xf numFmtId="49" fontId="15" fillId="7" borderId="0" xfId="62" applyFont="1" applyFill="1" applyBorder="1" applyAlignment="1">
      <alignment horizontal="left" vertical="center" wrapText="1"/>
      <protection/>
    </xf>
    <xf numFmtId="49" fontId="66" fillId="0" borderId="0" xfId="49" applyNumberFormat="1" applyFont="1" applyBorder="1" applyProtection="1">
      <protection/>
    </xf>
    <xf numFmtId="49" fontId="0" fillId="0" borderId="0" xfId="0" applyBorder="1"/>
    <xf numFmtId="49" fontId="15" fillId="7" borderId="0" xfId="62" applyFont="1" applyFill="1" applyBorder="1" applyAlignment="1">
      <alignment horizontal="left" wrapText="1"/>
      <protection/>
    </xf>
    <xf numFmtId="0" fontId="19" fillId="0" borderId="0" xfId="41" applyFont="1" applyFill="1" applyBorder="1" applyAlignment="1" applyProtection="1">
      <alignment horizontal="right" vertical="top" wrapText="1" indent="1"/>
      <protection/>
    </xf>
    <xf numFmtId="49" fontId="15" fillId="7" borderId="0" xfId="62" applyFont="1" applyFill="1" applyBorder="1" applyAlignment="1">
      <alignment horizontal="justify" vertical="justify" wrapText="1"/>
      <protection/>
    </xf>
    <xf numFmtId="0" fontId="19" fillId="0" borderId="0" xfId="41" applyFont="1" applyFill="1" applyBorder="1" applyAlignment="1" applyProtection="1">
      <alignment horizontal="left" vertical="top" wrapText="1"/>
      <protection/>
    </xf>
    <xf numFmtId="0" fontId="15" fillId="7" borderId="0" xfId="62" applyNumberFormat="1" applyFont="1" applyFill="1" applyBorder="1" applyAlignment="1">
      <alignment horizontal="justify" vertical="top" wrapText="1"/>
      <protection/>
    </xf>
    <xf numFmtId="0" fontId="19" fillId="0" borderId="0" xfId="41" applyFont="1" applyFill="1" applyBorder="1" applyAlignment="1" applyProtection="1">
      <alignment horizontal="right" vertical="top" wrapText="1"/>
      <protection/>
    </xf>
    <xf numFmtId="0" fontId="19" fillId="0" borderId="21" xfId="74" applyFont="1" applyBorder="1" applyAlignment="1">
      <alignment horizontal="center" vertical="center" wrapText="1"/>
      <protection/>
    </xf>
    <xf numFmtId="0" fontId="19" fillId="0" borderId="22" xfId="74" applyFont="1" applyBorder="1" applyAlignment="1">
      <alignment horizontal="center" vertical="center" wrapText="1"/>
      <protection/>
    </xf>
    <xf numFmtId="0" fontId="9" fillId="0" borderId="0" xfId="71" applyFont="1" applyAlignment="1" applyProtection="1">
      <alignment horizontal="left" vertical="top" wrapText="1"/>
      <protection/>
    </xf>
    <xf numFmtId="0" fontId="7" fillId="7" borderId="0" xfId="71" applyNumberFormat="1" applyFont="1" applyFill="1" applyBorder="1" applyAlignment="1" applyProtection="1">
      <alignment horizontal="left" vertical="top" wrapText="1"/>
      <protection/>
    </xf>
    <xf numFmtId="14" fontId="7" fillId="38" borderId="13" xfId="72" applyNumberFormat="1" applyFont="1" applyFill="1" applyBorder="1" applyAlignment="1" applyProtection="1">
      <alignment horizontal="left" vertical="center" wrapText="1" indent="1"/>
      <protection/>
    </xf>
    <xf numFmtId="0" fontId="34" fillId="0" borderId="42" xfId="73"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0" fontId="7" fillId="38" borderId="27" xfId="73" applyNumberFormat="1" applyFont="1" applyFill="1" applyBorder="1" applyAlignment="1" applyProtection="1">
      <alignment horizontal="left" vertical="center" wrapText="1" indent="1"/>
      <protection/>
    </xf>
    <xf numFmtId="0" fontId="7" fillId="38" borderId="39" xfId="73" applyNumberFormat="1" applyFont="1" applyFill="1" applyBorder="1" applyAlignment="1" applyProtection="1">
      <alignment horizontal="left" vertical="center" wrapText="1" indent="1"/>
      <protection/>
    </xf>
    <xf numFmtId="14" fontId="34" fillId="0" borderId="27" xfId="72" applyNumberFormat="1" applyFont="1" applyFill="1" applyBorder="1" applyAlignment="1" applyProtection="1">
      <alignment horizontal="center" vertical="center" wrapText="1"/>
      <protection/>
    </xf>
    <xf numFmtId="14" fontId="34" fillId="0" borderId="39" xfId="72" applyNumberFormat="1" applyFont="1" applyFill="1" applyBorder="1" applyAlignment="1" applyProtection="1">
      <alignment horizontal="center" vertical="center" wrapText="1"/>
      <protection/>
    </xf>
    <xf numFmtId="171" fontId="7" fillId="0" borderId="22" xfId="73" applyNumberFormat="1" applyFont="1" applyFill="1" applyBorder="1" applyAlignment="1" applyProtection="1">
      <alignment horizontal="center" vertical="center" wrapText="1"/>
      <protection/>
    </xf>
    <xf numFmtId="171" fontId="7" fillId="0" borderId="21" xfId="73" applyNumberFormat="1" applyFont="1" applyFill="1" applyBorder="1" applyAlignment="1" applyProtection="1">
      <alignment horizontal="center" vertical="center" wrapText="1"/>
      <protection/>
    </xf>
    <xf numFmtId="171" fontId="7" fillId="0" borderId="13" xfId="73" applyNumberFormat="1" applyFont="1" applyFill="1" applyBorder="1" applyAlignment="1" applyProtection="1">
      <alignment horizontal="center" vertical="center" wrapText="1"/>
      <protection/>
    </xf>
    <xf numFmtId="49" fontId="30" fillId="0" borderId="23" xfId="52" applyNumberFormat="1" applyFont="1" applyFill="1" applyBorder="1" applyAlignment="1" applyProtection="1">
      <alignment horizontal="center" vertical="center" wrapText="1"/>
      <protection/>
    </xf>
    <xf numFmtId="0" fontId="19" fillId="0" borderId="21" xfId="51" applyFont="1" applyFill="1" applyBorder="1" applyAlignment="1" applyProtection="1">
      <alignment horizontal="left" vertical="center" wrapText="1" indent="1"/>
      <protection/>
    </xf>
    <xf numFmtId="0" fontId="19" fillId="0" borderId="13" xfId="51" applyFont="1" applyFill="1" applyBorder="1" applyAlignment="1" applyProtection="1">
      <alignment horizontal="left" vertical="center" wrapText="1" indent="1"/>
      <protection/>
    </xf>
    <xf numFmtId="0" fontId="19" fillId="0" borderId="22" xfId="51" applyFont="1" applyFill="1" applyBorder="1" applyAlignment="1" applyProtection="1">
      <alignment horizontal="left" vertical="center" wrapText="1" indent="1"/>
      <protection/>
    </xf>
    <xf numFmtId="0" fontId="7" fillId="0" borderId="0" xfId="73"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4" fontId="7" fillId="0" borderId="13" xfId="53" applyFont="1" applyFill="1" applyBorder="1" applyAlignment="1" applyProtection="1">
      <alignment horizontal="center" vertical="center" wrapText="1"/>
      <protection/>
    </xf>
    <xf numFmtId="49" fontId="7" fillId="0" borderId="13" xfId="5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49" fontId="7" fillId="38" borderId="13" xfId="72" applyNumberFormat="1" applyFont="1" applyFill="1" applyBorder="1" applyAlignment="1" applyProtection="1">
      <alignment horizontal="center" vertical="center" wrapText="1"/>
      <protection/>
    </xf>
    <xf numFmtId="49" fontId="0" fillId="38" borderId="13" xfId="0" applyFill="1" applyBorder="1" applyProtection="1">
      <protection/>
    </xf>
    <xf numFmtId="49" fontId="0" fillId="0" borderId="13" xfId="0" applyBorder="1"/>
    <xf numFmtId="0" fontId="0" fillId="38" borderId="13" xfId="0" applyNumberFormat="1" applyFill="1" applyBorder="1" applyAlignment="1" applyProtection="1">
      <alignment horizontal="left" vertical="center" wrapText="1"/>
      <protection/>
    </xf>
    <xf numFmtId="0" fontId="0" fillId="0" borderId="13" xfId="0" applyNumberFormat="1" applyBorder="1" applyAlignment="1">
      <alignment horizontal="center" vertical="center"/>
    </xf>
    <xf numFmtId="0" fontId="7" fillId="38" borderId="13" xfId="52" applyNumberFormat="1" applyFont="1" applyFill="1" applyBorder="1" applyAlignment="1" applyProtection="1">
      <alignment horizontal="left" vertical="center" wrapText="1"/>
      <protection/>
    </xf>
    <xf numFmtId="49" fontId="0" fillId="38" borderId="13" xfId="0" applyFill="1" applyBorder="1" applyAlignment="1" applyProtection="1">
      <alignment horizontal="left" vertical="top"/>
      <protection/>
    </xf>
    <xf numFmtId="0" fontId="7" fillId="38" borderId="27" xfId="72" applyNumberFormat="1" applyFont="1" applyFill="1" applyBorder="1" applyAlignment="1" applyProtection="1">
      <alignment horizontal="left" vertical="center" wrapText="1"/>
      <protection/>
    </xf>
    <xf numFmtId="0" fontId="7" fillId="38" borderId="39" xfId="72" applyNumberFormat="1" applyFont="1" applyFill="1" applyBorder="1" applyAlignment="1" applyProtection="1">
      <alignment horizontal="left" vertical="center" wrapText="1"/>
      <protection/>
    </xf>
    <xf numFmtId="0" fontId="7" fillId="38" borderId="38" xfId="72" applyNumberFormat="1" applyFont="1" applyFill="1" applyBorder="1" applyAlignment="1" applyProtection="1">
      <alignment horizontal="left" vertical="center" wrapText="1"/>
      <protection/>
    </xf>
    <xf numFmtId="0" fontId="7" fillId="38" borderId="13" xfId="72" applyNumberFormat="1" applyFont="1" applyFill="1" applyBorder="1" applyAlignment="1" applyProtection="1">
      <alignment horizontal="center" vertical="center" wrapText="1"/>
      <protection/>
    </xf>
    <xf numFmtId="0" fontId="0" fillId="0" borderId="0" xfId="0" applyNumberFormat="1" applyAlignment="1">
      <alignment horizontal="left" vertical="top" wrapText="1"/>
    </xf>
    <xf numFmtId="0" fontId="0" fillId="0" borderId="0" xfId="0" applyNumberFormat="1" applyAlignment="1" quotePrefix="1">
      <alignment horizontal="left" vertical="top" wrapText="1" indent="1"/>
    </xf>
    <xf numFmtId="0" fontId="0" fillId="0" borderId="0" xfId="0" applyNumberFormat="1" applyAlignment="1">
      <alignment horizontal="left" vertical="top" wrapText="1" indent="1"/>
    </xf>
    <xf numFmtId="0" fontId="97" fillId="0" borderId="0" xfId="0" applyNumberFormat="1" applyFont="1" applyFill="1" applyBorder="1" applyAlignment="1" applyProtection="1">
      <alignment horizontal="center" vertical="center"/>
      <protection/>
    </xf>
    <xf numFmtId="0" fontId="7" fillId="0" borderId="13" xfId="66" applyFont="1" applyFill="1" applyBorder="1" applyAlignment="1" applyProtection="1">
      <alignment horizontal="center" vertical="center" wrapText="1"/>
      <protection/>
    </xf>
    <xf numFmtId="49" fontId="30" fillId="7" borderId="24" xfId="52" applyNumberFormat="1" applyFont="1" applyFill="1" applyBorder="1" applyAlignment="1" applyProtection="1">
      <alignment horizontal="center" vertical="center" wrapText="1"/>
      <protection/>
    </xf>
    <xf numFmtId="0" fontId="0" fillId="0" borderId="13" xfId="0" applyNumberFormat="1" applyBorder="1" applyAlignment="1">
      <alignment horizontal="center" vertical="center" wrapText="1"/>
    </xf>
    <xf numFmtId="49" fontId="7" fillId="38" borderId="27" xfId="52" applyNumberFormat="1" applyFont="1" applyFill="1" applyBorder="1" applyAlignment="1" applyProtection="1">
      <alignment horizontal="left" vertical="center" wrapText="1"/>
      <protection/>
    </xf>
    <xf numFmtId="49" fontId="7" fillId="38" borderId="39" xfId="52" applyNumberFormat="1" applyFont="1" applyFill="1" applyBorder="1" applyAlignment="1" applyProtection="1">
      <alignment horizontal="left" vertical="center" wrapText="1"/>
      <protection/>
    </xf>
    <xf numFmtId="49" fontId="7" fillId="38" borderId="38" xfId="52" applyNumberFormat="1" applyFont="1" applyFill="1" applyBorder="1" applyAlignment="1" applyProtection="1">
      <alignment horizontal="left" vertical="center" wrapText="1"/>
      <protection/>
    </xf>
    <xf numFmtId="0" fontId="97" fillId="0" borderId="0" xfId="0" applyNumberFormat="1" applyFont="1" applyFill="1" applyBorder="1" applyAlignment="1">
      <alignment horizontal="right" vertical="center"/>
    </xf>
    <xf numFmtId="0" fontId="53" fillId="0" borderId="42" xfId="51" applyFont="1" applyFill="1" applyBorder="1" applyAlignment="1" applyProtection="1">
      <alignment horizontal="left" vertical="center" wrapText="1" indent="1"/>
      <protection/>
    </xf>
    <xf numFmtId="0" fontId="53" fillId="0" borderId="39" xfId="51" applyFont="1" applyFill="1" applyBorder="1" applyAlignment="1" applyProtection="1">
      <alignment horizontal="left" vertical="center" wrapText="1" indent="1"/>
      <protection/>
    </xf>
    <xf numFmtId="0" fontId="53" fillId="0" borderId="35" xfId="51" applyFont="1" applyFill="1" applyBorder="1" applyAlignment="1" applyProtection="1">
      <alignment horizontal="left" vertical="center" wrapText="1" indent="1"/>
      <protection/>
    </xf>
    <xf numFmtId="0" fontId="53" fillId="0" borderId="0" xfId="66" applyFont="1" applyFill="1" applyBorder="1" applyAlignment="1" applyProtection="1">
      <alignment horizontal="right" vertical="center" wrapText="1"/>
      <protection/>
    </xf>
    <xf numFmtId="0" fontId="53" fillId="0" borderId="24" xfId="66" applyFont="1" applyFill="1" applyBorder="1" applyAlignment="1" applyProtection="1">
      <alignment horizontal="right" vertical="center" wrapText="1"/>
      <protection/>
    </xf>
    <xf numFmtId="0" fontId="7" fillId="0" borderId="13" xfId="66" applyFont="1" applyFill="1" applyBorder="1" applyAlignment="1" applyProtection="1">
      <alignment horizontal="right" vertical="center" wrapText="1"/>
      <protection/>
    </xf>
    <xf numFmtId="0" fontId="7" fillId="0" borderId="0" xfId="73" applyFont="1" applyFill="1" applyAlignment="1" applyProtection="1">
      <alignment horizontal="left" vertical="top" wrapText="1"/>
      <protection/>
    </xf>
    <xf numFmtId="0" fontId="19" fillId="0" borderId="21" xfId="74" applyFont="1" applyFill="1" applyBorder="1" applyAlignment="1">
      <alignment horizontal="left" vertical="center" wrapText="1" indent="1"/>
      <protection/>
    </xf>
    <xf numFmtId="0" fontId="19" fillId="0" borderId="13" xfId="74" applyFont="1" applyFill="1" applyBorder="1" applyAlignment="1">
      <alignment horizontal="left" vertical="center" wrapText="1" indent="1"/>
      <protection/>
    </xf>
    <xf numFmtId="0" fontId="19" fillId="0" borderId="22" xfId="74" applyFont="1" applyFill="1" applyBorder="1" applyAlignment="1">
      <alignment horizontal="left" vertical="center" wrapText="1" inden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horizontal="left" vertical="top" wrapText="1"/>
      <protection/>
    </xf>
    <xf numFmtId="0" fontId="7" fillId="0" borderId="27" xfId="73" applyNumberFormat="1" applyFont="1" applyFill="1" applyBorder="1" applyAlignment="1" applyProtection="1">
      <alignment horizontal="left" vertical="top" wrapText="1"/>
      <protection/>
    </xf>
    <xf numFmtId="0" fontId="7" fillId="0" borderId="39" xfId="73" applyNumberFormat="1" applyFont="1" applyFill="1" applyBorder="1" applyAlignment="1" applyProtection="1">
      <alignment horizontal="left" vertical="top" wrapText="1"/>
      <protection/>
    </xf>
    <xf numFmtId="0" fontId="7" fillId="0" borderId="38" xfId="73" applyNumberFormat="1" applyFont="1" applyFill="1" applyBorder="1" applyAlignment="1" applyProtection="1">
      <alignment horizontal="left" vertical="top" wrapText="1"/>
      <protection/>
    </xf>
    <xf numFmtId="0" fontId="53" fillId="0" borderId="0" xfId="72" applyNumberFormat="1" applyFont="1" applyFill="1" applyBorder="1" applyAlignment="1" applyProtection="1">
      <alignment horizontal="left" vertical="center" wrapText="1" indent="1"/>
      <protection/>
    </xf>
    <xf numFmtId="0" fontId="7" fillId="38" borderId="13" xfId="72" applyNumberFormat="1" applyFont="1" applyFill="1" applyBorder="1" applyAlignment="1" applyProtection="1">
      <alignment horizontal="left" vertical="center" wrapText="1" indent="1"/>
      <protection/>
    </xf>
    <xf numFmtId="0" fontId="34" fillId="0" borderId="24" xfId="73" applyFont="1" applyFill="1" applyBorder="1" applyAlignment="1" applyProtection="1">
      <alignment horizontal="center" vertical="center" wrapText="1"/>
      <protection/>
    </xf>
    <xf numFmtId="0" fontId="0" fillId="42" borderId="22" xfId="66" applyFont="1" applyFill="1" applyBorder="1" applyAlignment="1" applyProtection="1">
      <alignment horizontal="center" vertical="center" wrapText="1"/>
      <protection/>
    </xf>
    <xf numFmtId="0" fontId="0" fillId="42" borderId="21" xfId="66" applyFont="1" applyFill="1" applyBorder="1" applyAlignment="1" applyProtection="1">
      <alignment horizontal="center" vertical="center" wrapText="1"/>
      <protection/>
    </xf>
    <xf numFmtId="49" fontId="39" fillId="43" borderId="27" xfId="0" applyFont="1" applyFill="1" applyBorder="1" applyAlignment="1" applyProtection="1">
      <alignment horizontal="center" vertical="center" textRotation="90" wrapText="1"/>
      <protection/>
    </xf>
    <xf numFmtId="49" fontId="39" fillId="43" borderId="39" xfId="0" applyFont="1" applyFill="1" applyBorder="1" applyAlignment="1" applyProtection="1">
      <alignment horizontal="center" vertical="center" textRotation="90" wrapText="1"/>
      <protection/>
    </xf>
    <xf numFmtId="49" fontId="39" fillId="43" borderId="38" xfId="0" applyFont="1" applyFill="1" applyBorder="1" applyAlignment="1" applyProtection="1">
      <alignment horizontal="center" vertical="center" textRotation="90" wrapText="1"/>
      <protection/>
    </xf>
    <xf numFmtId="0" fontId="7" fillId="7" borderId="13" xfId="73" applyFont="1" applyFill="1" applyBorder="1" applyAlignment="1" applyProtection="1">
      <alignment horizontal="center" vertical="center" wrapText="1"/>
      <protection/>
    </xf>
    <xf numFmtId="0" fontId="0" fillId="7" borderId="22" xfId="120" applyNumberFormat="1" applyFont="1" applyFill="1" applyBorder="1" applyAlignment="1" applyProtection="1">
      <alignment horizontal="center" vertical="center" wrapText="1"/>
      <protection/>
    </xf>
    <xf numFmtId="0" fontId="0" fillId="7" borderId="23" xfId="120" applyNumberFormat="1" applyFont="1" applyFill="1" applyBorder="1" applyAlignment="1" applyProtection="1">
      <alignment horizontal="center" vertical="center" wrapText="1"/>
      <protection/>
    </xf>
    <xf numFmtId="0" fontId="0" fillId="7" borderId="21" xfId="120" applyNumberFormat="1" applyFont="1" applyFill="1" applyBorder="1" applyAlignment="1" applyProtection="1">
      <alignment horizontal="center" vertical="center" wrapText="1"/>
      <protection/>
    </xf>
    <xf numFmtId="0" fontId="7" fillId="42" borderId="22" xfId="64" applyFont="1" applyFill="1" applyBorder="1" applyAlignment="1" applyProtection="1">
      <alignment horizontal="center" vertical="center" wrapText="1"/>
      <protection/>
    </xf>
    <xf numFmtId="0" fontId="7" fillId="42" borderId="21" xfId="64" applyFont="1" applyFill="1" applyBorder="1" applyAlignment="1" applyProtection="1">
      <alignment horizontal="center" vertical="center" wrapText="1"/>
      <protection/>
    </xf>
    <xf numFmtId="0" fontId="7" fillId="42" borderId="27" xfId="64" applyFont="1" applyFill="1" applyBorder="1" applyAlignment="1" applyProtection="1">
      <alignment horizontal="center" vertical="center" wrapText="1"/>
      <protection/>
    </xf>
    <xf numFmtId="0" fontId="7" fillId="42" borderId="38" xfId="64" applyFont="1" applyFill="1" applyBorder="1" applyAlignment="1" applyProtection="1">
      <alignment horizontal="center" vertical="center" wrapText="1"/>
      <protection/>
    </xf>
    <xf numFmtId="0" fontId="7" fillId="42" borderId="22" xfId="66" applyFont="1" applyFill="1" applyBorder="1" applyAlignment="1" applyProtection="1">
      <alignment horizontal="center" vertical="center" wrapText="1"/>
      <protection/>
    </xf>
    <xf numFmtId="0" fontId="7" fillId="42" borderId="23" xfId="66" applyFont="1" applyFill="1" applyBorder="1" applyAlignment="1" applyProtection="1">
      <alignment horizontal="center" vertical="center" wrapText="1"/>
      <protection/>
    </xf>
    <xf numFmtId="0" fontId="7" fillId="42" borderId="21" xfId="66"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49" fontId="0" fillId="39" borderId="13" xfId="72" applyNumberFormat="1" applyFont="1" applyFill="1" applyBorder="1" applyAlignment="1" applyProtection="1">
      <alignment horizontal="center" vertical="center" wrapText="1"/>
      <protection locked="0"/>
    </xf>
    <xf numFmtId="49" fontId="7" fillId="41" borderId="13" xfId="72" applyNumberFormat="1" applyFont="1" applyFill="1" applyBorder="1" applyAlignment="1" applyProtection="1">
      <alignment horizontal="center" vertical="center" wrapText="1"/>
      <protection/>
    </xf>
    <xf numFmtId="0" fontId="19" fillId="0" borderId="23" xfId="74" applyFont="1" applyBorder="1" applyAlignment="1">
      <alignment horizontal="left" vertical="center" wrapText="1" indent="1"/>
      <protection/>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69" fillId="0" borderId="0" xfId="73" applyFont="1" applyFill="1" applyBorder="1" applyAlignment="1" applyProtection="1">
      <alignment horizontal="center" vertical="center" wrapText="1"/>
      <protection/>
    </xf>
    <xf numFmtId="4" fontId="7" fillId="38" borderId="13" xfId="49" applyNumberFormat="1" applyFont="1" applyFill="1" applyBorder="1" applyAlignment="1" applyProtection="1">
      <alignment horizontal="left" vertical="center" wrapText="1"/>
      <protection/>
    </xf>
    <xf numFmtId="0" fontId="7" fillId="39" borderId="13" xfId="73" applyNumberFormat="1" applyFont="1" applyFill="1" applyBorder="1" applyAlignment="1" applyProtection="1">
      <alignment horizontal="left" vertical="center" wrapText="1"/>
      <protection locked="0"/>
    </xf>
    <xf numFmtId="0" fontId="7" fillId="39" borderId="22" xfId="73" applyNumberFormat="1" applyFont="1" applyFill="1" applyBorder="1" applyAlignment="1" applyProtection="1">
      <alignment horizontal="left" vertical="center" wrapText="1"/>
      <protection locked="0"/>
    </xf>
    <xf numFmtId="0" fontId="7" fillId="39" borderId="23" xfId="73" applyNumberFormat="1" applyFont="1" applyFill="1" applyBorder="1" applyAlignment="1" applyProtection="1">
      <alignment horizontal="left" vertical="center" wrapText="1"/>
      <protection locked="0"/>
    </xf>
    <xf numFmtId="0" fontId="7" fillId="39" borderId="21" xfId="73" applyNumberFormat="1" applyFont="1" applyFill="1" applyBorder="1" applyAlignment="1" applyProtection="1">
      <alignment horizontal="left" vertical="center" wrapText="1"/>
      <protection locked="0"/>
    </xf>
    <xf numFmtId="49" fontId="0" fillId="39" borderId="13" xfId="72" applyNumberFormat="1" applyFont="1" applyFill="1" applyBorder="1" applyAlignment="1" applyProtection="1">
      <alignment horizontal="center" vertical="center" wrapText="1"/>
      <protection locked="0"/>
    </xf>
    <xf numFmtId="49" fontId="53" fillId="0" borderId="0" xfId="72" applyNumberFormat="1" applyFont="1" applyFill="1" applyBorder="1" applyAlignment="1" applyProtection="1">
      <alignment horizontal="left" vertical="center" wrapText="1" indent="1"/>
      <protection/>
    </xf>
    <xf numFmtId="49" fontId="66" fillId="39" borderId="22" xfId="49" applyNumberFormat="1" applyFont="1" applyFill="1" applyBorder="1" applyAlignment="1" applyProtection="1">
      <alignment horizontal="left" vertical="center" wrapText="1" indent="1"/>
      <protection locked="0"/>
    </xf>
    <xf numFmtId="49" fontId="66" fillId="39" borderId="23" xfId="49" applyNumberFormat="1" applyFont="1" applyFill="1" applyBorder="1" applyAlignment="1" applyProtection="1">
      <alignment horizontal="left" vertical="center" wrapText="1" indent="1"/>
      <protection locked="0"/>
    </xf>
    <xf numFmtId="49" fontId="66" fillId="39" borderId="21" xfId="49" applyNumberFormat="1" applyFont="1" applyFill="1" applyBorder="1" applyAlignment="1" applyProtection="1">
      <alignment horizontal="left" vertical="center" wrapText="1" indent="1"/>
      <protection locked="0"/>
    </xf>
    <xf numFmtId="0" fontId="30" fillId="7" borderId="23" xfId="52" applyNumberFormat="1"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49" fontId="39" fillId="43" borderId="13" xfId="0" applyFont="1" applyFill="1" applyBorder="1" applyAlignment="1" applyProtection="1">
      <alignment horizontal="center" vertical="center" textRotation="90" wrapText="1"/>
      <protection/>
    </xf>
    <xf numFmtId="0" fontId="44" fillId="0" borderId="0" xfId="66" applyFont="1" applyFill="1" applyBorder="1" applyAlignment="1" applyProtection="1">
      <alignment horizontal="center" vertical="center" wrapText="1"/>
      <protection/>
    </xf>
    <xf numFmtId="0" fontId="7" fillId="0" borderId="30" xfId="72" applyNumberFormat="1" applyFont="1" applyFill="1" applyBorder="1" applyAlignment="1" applyProtection="1">
      <alignment horizontal="center" vertical="center" wrapText="1"/>
      <protection/>
    </xf>
    <xf numFmtId="0" fontId="44" fillId="0" borderId="24" xfId="66" applyFont="1" applyFill="1" applyBorder="1" applyAlignment="1" applyProtection="1">
      <alignment horizontal="center" vertical="center" wrapText="1"/>
      <protection/>
    </xf>
    <xf numFmtId="0" fontId="34" fillId="0" borderId="0" xfId="73" applyFont="1" applyFill="1" applyBorder="1" applyAlignment="1" applyProtection="1">
      <alignment horizontal="center" vertical="center" wrapText="1"/>
      <protection/>
    </xf>
    <xf numFmtId="0" fontId="7" fillId="0" borderId="0" xfId="72" applyNumberFormat="1" applyFont="1" applyFill="1" applyBorder="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0" fontId="12" fillId="0" borderId="0" xfId="73" applyFont="1" applyFill="1" applyAlignment="1" applyProtection="1">
      <alignment horizontal="center" vertical="center" wrapText="1"/>
      <protection/>
    </xf>
    <xf numFmtId="0" fontId="34" fillId="7" borderId="0" xfId="73" applyFont="1" applyFill="1" applyBorder="1" applyAlignment="1" applyProtection="1">
      <alignment horizontal="center" vertical="center" wrapText="1"/>
      <protection/>
    </xf>
    <xf numFmtId="0" fontId="7" fillId="42" borderId="13" xfId="66" applyFont="1" applyFill="1" applyBorder="1" applyAlignment="1" applyProtection="1">
      <alignment horizontal="center" vertical="center" wrapText="1"/>
      <protection/>
    </xf>
    <xf numFmtId="0" fontId="7" fillId="42" borderId="13" xfId="64"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0" fontId="7" fillId="0" borderId="31" xfId="73" applyNumberFormat="1" applyFont="1" applyFill="1" applyBorder="1" applyAlignment="1" applyProtection="1">
      <alignment horizontal="left" vertical="center" wrapText="1"/>
      <protection/>
    </xf>
    <xf numFmtId="0" fontId="7" fillId="0" borderId="42" xfId="73" applyNumberFormat="1" applyFont="1" applyFill="1" applyBorder="1" applyAlignment="1" applyProtection="1">
      <alignment horizontal="left" vertical="center" wrapText="1"/>
      <protection/>
    </xf>
    <xf numFmtId="0" fontId="7" fillId="0" borderId="37" xfId="73" applyNumberFormat="1" applyFont="1" applyFill="1" applyBorder="1" applyAlignment="1" applyProtection="1">
      <alignment horizontal="left" vertical="center" wrapText="1"/>
      <protection/>
    </xf>
    <xf numFmtId="49" fontId="7" fillId="7" borderId="13" xfId="73" applyNumberFormat="1" applyFont="1" applyFill="1" applyBorder="1" applyAlignment="1" applyProtection="1">
      <alignment horizontal="center" vertical="center" wrapText="1"/>
      <protection/>
    </xf>
    <xf numFmtId="0" fontId="7" fillId="0" borderId="27" xfId="73" applyNumberFormat="1" applyFont="1" applyFill="1" applyBorder="1" applyAlignment="1" applyProtection="1">
      <alignment horizontal="left" vertical="center" wrapText="1"/>
      <protection/>
    </xf>
    <xf numFmtId="0" fontId="7" fillId="0" borderId="39" xfId="73" applyNumberFormat="1" applyFont="1" applyFill="1" applyBorder="1" applyAlignment="1" applyProtection="1">
      <alignment horizontal="left" vertical="center" wrapText="1"/>
      <protection/>
    </xf>
    <xf numFmtId="0" fontId="7" fillId="0" borderId="38" xfId="73" applyNumberFormat="1" applyFont="1" applyFill="1" applyBorder="1" applyAlignment="1" applyProtection="1">
      <alignment horizontal="left" vertical="center" wrapText="1"/>
      <protection/>
    </xf>
    <xf numFmtId="0" fontId="34" fillId="0" borderId="13" xfId="73" applyFont="1" applyFill="1" applyBorder="1" applyAlignment="1" applyProtection="1">
      <alignment horizontal="center" vertical="center" wrapText="1"/>
      <protection/>
    </xf>
    <xf numFmtId="0" fontId="0" fillId="7" borderId="13" xfId="120" applyNumberFormat="1" applyFont="1" applyFill="1" applyBorder="1" applyAlignment="1" applyProtection="1">
      <alignment horizontal="center" vertical="center" wrapText="1"/>
      <protection/>
    </xf>
    <xf numFmtId="0" fontId="30" fillId="7" borderId="0" xfId="52" applyNumberFormat="1" applyFont="1" applyFill="1" applyBorder="1" applyAlignment="1" applyProtection="1">
      <alignment horizontal="center" vertical="center" wrapText="1"/>
      <protection/>
    </xf>
    <xf numFmtId="0" fontId="7" fillId="38" borderId="13" xfId="66" applyNumberFormat="1" applyFont="1" applyFill="1" applyBorder="1" applyAlignment="1" applyProtection="1">
      <alignment horizontal="left" vertical="center" wrapText="1"/>
      <protection/>
    </xf>
    <xf numFmtId="0" fontId="7" fillId="38" borderId="13" xfId="73" applyNumberFormat="1" applyFont="1" applyFill="1" applyBorder="1" applyAlignment="1" applyProtection="1">
      <alignment horizontal="left" vertical="center" wrapText="1"/>
      <protection/>
    </xf>
    <xf numFmtId="0" fontId="7" fillId="7" borderId="13" xfId="73" applyNumberFormat="1" applyFont="1" applyFill="1" applyBorder="1" applyAlignment="1" applyProtection="1">
      <alignment horizontal="left" vertical="center" wrapText="1"/>
      <protection/>
    </xf>
    <xf numFmtId="49" fontId="7" fillId="2" borderId="13" xfId="73" applyNumberFormat="1" applyFont="1" applyFill="1" applyBorder="1" applyAlignment="1" applyProtection="1">
      <alignment horizontal="left" vertical="center" wrapText="1" indent="4"/>
      <protection locked="0"/>
    </xf>
    <xf numFmtId="0" fontId="7" fillId="7" borderId="13" xfId="73" applyFont="1" applyFill="1" applyBorder="1" applyAlignment="1" applyProtection="1">
      <alignment horizontal="center" vertical="center"/>
      <protection/>
    </xf>
    <xf numFmtId="0" fontId="0" fillId="0" borderId="13" xfId="73" applyFont="1" applyFill="1" applyBorder="1" applyAlignment="1" applyProtection="1">
      <alignment horizontal="left" vertical="center" wrapText="1"/>
      <protection/>
    </xf>
    <xf numFmtId="0" fontId="33" fillId="7" borderId="42" xfId="73" applyFont="1" applyFill="1" applyBorder="1" applyAlignment="1" applyProtection="1">
      <alignment horizontal="center" vertical="top" wrapText="1"/>
      <protection/>
    </xf>
    <xf numFmtId="49" fontId="0" fillId="7" borderId="27" xfId="73" applyNumberFormat="1" applyFont="1" applyFill="1" applyBorder="1" applyAlignment="1" applyProtection="1">
      <alignment horizontal="center" vertical="center" wrapText="1"/>
      <protection/>
    </xf>
    <xf numFmtId="49" fontId="0" fillId="7" borderId="39" xfId="73" applyNumberFormat="1" applyFont="1" applyFill="1" applyBorder="1" applyAlignment="1" applyProtection="1">
      <alignment horizontal="center" vertical="center" wrapText="1"/>
      <protection/>
    </xf>
    <xf numFmtId="49" fontId="0" fillId="7" borderId="38" xfId="73" applyNumberFormat="1" applyFont="1" applyFill="1" applyBorder="1" applyAlignment="1" applyProtection="1">
      <alignment horizontal="center" vertical="center" wrapText="1"/>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0" fontId="0" fillId="0" borderId="22" xfId="73" applyFont="1" applyFill="1" applyBorder="1" applyAlignment="1" applyProtection="1">
      <alignment horizontal="center" vertical="center" wrapText="1"/>
      <protection/>
    </xf>
    <xf numFmtId="0" fontId="0" fillId="0" borderId="21" xfId="73" applyFont="1" applyFill="1" applyBorder="1" applyAlignment="1" applyProtection="1">
      <alignment horizontal="center" vertical="center" wrapText="1"/>
      <protection/>
    </xf>
    <xf numFmtId="49" fontId="0" fillId="7" borderId="13" xfId="73" applyNumberFormat="1" applyFont="1" applyFill="1" applyBorder="1" applyAlignment="1" applyProtection="1">
      <alignment horizontal="center" vertical="center" wrapText="1"/>
      <protection/>
    </xf>
    <xf numFmtId="0" fontId="0" fillId="0" borderId="27" xfId="52" applyFont="1" applyFill="1" applyBorder="1" applyAlignment="1" applyProtection="1">
      <alignment horizontal="center" vertical="center" wrapText="1"/>
      <protection/>
    </xf>
    <xf numFmtId="0" fontId="0" fillId="0" borderId="38" xfId="52" applyFont="1" applyFill="1" applyBorder="1" applyAlignment="1" applyProtection="1">
      <alignment horizontal="center" vertical="center" wrapText="1"/>
      <protection/>
    </xf>
    <xf numFmtId="0" fontId="0" fillId="0" borderId="22" xfId="52" applyFont="1" applyFill="1" applyBorder="1" applyAlignment="1" applyProtection="1">
      <alignment horizontal="center" vertical="center" wrapText="1"/>
      <protection/>
    </xf>
    <xf numFmtId="0" fontId="0" fillId="0" borderId="21" xfId="52" applyFont="1" applyFill="1" applyBorder="1" applyAlignment="1" applyProtection="1">
      <alignment horizontal="center" vertical="center" wrapText="1"/>
      <protection/>
    </xf>
    <xf numFmtId="49" fontId="30" fillId="7" borderId="23" xfId="52" applyNumberFormat="1" applyFont="1" applyFill="1" applyBorder="1" applyAlignment="1" applyProtection="1">
      <alignment horizontal="center" vertical="center" wrapText="1"/>
      <protection/>
    </xf>
    <xf numFmtId="0" fontId="0" fillId="0" borderId="13" xfId="73" applyFont="1" applyFill="1" applyBorder="1" applyAlignment="1" applyProtection="1">
      <alignment horizontal="left" vertical="center" wrapText="1"/>
      <protection/>
    </xf>
    <xf numFmtId="0" fontId="0" fillId="0" borderId="39" xfId="73" applyFont="1" applyFill="1" applyBorder="1" applyAlignment="1" applyProtection="1">
      <alignment horizontal="left" vertical="center" wrapText="1"/>
      <protection/>
    </xf>
    <xf numFmtId="0" fontId="0" fillId="0" borderId="39" xfId="73" applyFont="1" applyFill="1" applyBorder="1" applyAlignment="1" applyProtection="1">
      <alignment horizontal="left" vertical="center" wrapText="1"/>
      <protection/>
    </xf>
    <xf numFmtId="0" fontId="0" fillId="0" borderId="38" xfId="73" applyFont="1" applyFill="1" applyBorder="1" applyAlignment="1" applyProtection="1">
      <alignment horizontal="left" vertical="center" wrapText="1"/>
      <protection/>
    </xf>
    <xf numFmtId="0" fontId="7" fillId="7" borderId="22" xfId="73" applyFont="1" applyFill="1" applyBorder="1" applyAlignment="1" applyProtection="1">
      <alignment horizontal="center" vertical="center" wrapText="1"/>
      <protection/>
    </xf>
    <xf numFmtId="0" fontId="7" fillId="7" borderId="23" xfId="73" applyFont="1" applyFill="1" applyBorder="1" applyAlignment="1" applyProtection="1">
      <alignment horizontal="center" vertical="center" wrapText="1"/>
      <protection/>
    </xf>
    <xf numFmtId="0" fontId="7" fillId="7" borderId="21" xfId="73" applyFont="1" applyFill="1" applyBorder="1" applyAlignment="1" applyProtection="1">
      <alignment horizontal="center" vertical="center" wrapText="1"/>
      <protection/>
    </xf>
    <xf numFmtId="0" fontId="19" fillId="0" borderId="23" xfId="51" applyFont="1" applyFill="1" applyBorder="1" applyAlignment="1" applyProtection="1">
      <alignment horizontal="left" vertical="center" wrapText="1" indent="1"/>
      <protection/>
    </xf>
    <xf numFmtId="49" fontId="7" fillId="0" borderId="0" xfId="60" applyBorder="1" applyAlignment="1" applyProtection="1">
      <alignment horizontal="left" vertical="top" wrapText="1"/>
      <protection/>
    </xf>
    <xf numFmtId="0" fontId="7" fillId="7" borderId="13" xfId="67" applyNumberFormat="1" applyFont="1" applyFill="1" applyBorder="1" applyAlignment="1" applyProtection="1">
      <alignment horizontal="center" vertical="center" wrapText="1"/>
      <protection/>
    </xf>
    <xf numFmtId="49" fontId="7" fillId="0" borderId="0" xfId="60" applyFont="1" applyAlignment="1">
      <alignment horizontal="left" vertical="top" wrapText="1"/>
      <protection/>
    </xf>
    <xf numFmtId="49" fontId="0" fillId="42" borderId="23" xfId="0" applyFont="1" applyFill="1" applyBorder="1" applyAlignment="1">
      <alignment horizontal="left" vertical="center" indent="1"/>
    </xf>
    <xf numFmtId="4" fontId="7" fillId="38" borderId="22" xfId="49" applyNumberFormat="1" applyFont="1" applyFill="1" applyBorder="1" applyAlignment="1" applyProtection="1">
      <alignment horizontal="left" vertical="center" wrapText="1"/>
      <protection/>
    </xf>
    <xf numFmtId="4" fontId="7" fillId="38" borderId="23" xfId="49" applyNumberFormat="1" applyFont="1" applyFill="1" applyBorder="1" applyAlignment="1" applyProtection="1">
      <alignment horizontal="left" vertical="center" wrapText="1"/>
      <protection/>
    </xf>
    <xf numFmtId="4" fontId="7" fillId="38" borderId="21" xfId="49" applyNumberFormat="1" applyFont="1" applyFill="1" applyBorder="1" applyAlignment="1" applyProtection="1">
      <alignment horizontal="left" vertical="center" wrapText="1"/>
      <protection/>
    </xf>
    <xf numFmtId="0" fontId="7" fillId="38" borderId="22" xfId="73" applyNumberFormat="1" applyFont="1" applyFill="1" applyBorder="1" applyAlignment="1" applyProtection="1">
      <alignment horizontal="left" vertical="center" wrapText="1"/>
      <protection/>
    </xf>
    <xf numFmtId="0" fontId="7" fillId="38" borderId="23" xfId="73" applyNumberFormat="1" applyFont="1" applyFill="1" applyBorder="1" applyAlignment="1" applyProtection="1">
      <alignment horizontal="left" vertical="center" wrapText="1"/>
      <protection/>
    </xf>
    <xf numFmtId="0" fontId="7" fillId="38" borderId="21" xfId="73" applyNumberFormat="1" applyFont="1" applyFill="1" applyBorder="1" applyAlignment="1" applyProtection="1">
      <alignment horizontal="left" vertical="center" wrapText="1"/>
      <protection/>
    </xf>
    <xf numFmtId="0" fontId="7" fillId="38" borderId="22" xfId="72" applyNumberFormat="1" applyFont="1" applyFill="1" applyBorder="1" applyAlignment="1" applyProtection="1">
      <alignment horizontal="left" vertical="center" wrapText="1"/>
      <protection/>
    </xf>
    <xf numFmtId="0" fontId="7" fillId="38" borderId="23" xfId="72" applyNumberFormat="1" applyFont="1" applyFill="1" applyBorder="1" applyAlignment="1" applyProtection="1">
      <alignment horizontal="left" vertical="center" wrapText="1"/>
      <protection/>
    </xf>
    <xf numFmtId="0" fontId="7" fillId="38" borderId="21" xfId="72" applyNumberFormat="1" applyFont="1" applyFill="1" applyBorder="1" applyAlignment="1" applyProtection="1">
      <alignment horizontal="left" vertical="center" wrapText="1"/>
      <protection/>
    </xf>
    <xf numFmtId="49" fontId="7" fillId="41" borderId="22" xfId="72" applyNumberFormat="1" applyFont="1" applyFill="1" applyBorder="1" applyAlignment="1" applyProtection="1">
      <alignment horizontal="center" vertical="center" wrapText="1"/>
      <protection/>
    </xf>
    <xf numFmtId="0" fontId="7" fillId="0" borderId="22" xfId="73" applyNumberFormat="1" applyFont="1" applyFill="1" applyBorder="1" applyAlignment="1" applyProtection="1">
      <alignment horizontal="left" vertical="center" wrapText="1"/>
      <protection/>
    </xf>
    <xf numFmtId="49" fontId="7" fillId="7" borderId="27" xfId="73" applyNumberFormat="1" applyFont="1" applyFill="1" applyBorder="1" applyAlignment="1" applyProtection="1">
      <alignment horizontal="center" vertical="center" wrapText="1"/>
      <protection/>
    </xf>
    <xf numFmtId="49" fontId="7" fillId="7" borderId="38" xfId="73"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protection/>
    </xf>
    <xf numFmtId="0" fontId="7" fillId="0" borderId="23" xfId="73" applyNumberFormat="1" applyFont="1" applyFill="1" applyBorder="1" applyAlignment="1" applyProtection="1">
      <alignment horizontal="left" vertical="center" wrapText="1"/>
      <protection/>
    </xf>
    <xf numFmtId="0" fontId="7" fillId="0" borderId="21" xfId="73" applyNumberFormat="1" applyFont="1" applyFill="1" applyBorder="1" applyAlignment="1" applyProtection="1">
      <alignment horizontal="left" vertical="center" wrapText="1"/>
      <protection/>
    </xf>
    <xf numFmtId="0" fontId="0" fillId="0" borderId="13" xfId="0" applyNumberFormat="1" applyFill="1" applyBorder="1" applyAlignment="1" applyProtection="1">
      <alignment horizontal="center" vertical="center"/>
      <protection/>
    </xf>
    <xf numFmtId="49" fontId="7" fillId="2" borderId="13" xfId="52" applyNumberFormat="1" applyFont="1" applyFill="1" applyBorder="1" applyAlignment="1" applyProtection="1">
      <alignment horizontal="left" vertical="center" wrapText="1"/>
      <protection locked="0"/>
    </xf>
    <xf numFmtId="49" fontId="0" fillId="2" borderId="13" xfId="0" applyFill="1" applyBorder="1" applyAlignment="1" applyProtection="1">
      <alignment horizontal="left" vertical="top"/>
      <protection locked="0"/>
    </xf>
    <xf numFmtId="0" fontId="0" fillId="7" borderId="13" xfId="56" applyNumberFormat="1" applyFont="1" applyFill="1" applyBorder="1" applyAlignment="1" applyProtection="1">
      <alignment horizontal="center" vertical="center" wrapText="1"/>
      <protection/>
    </xf>
    <xf numFmtId="0" fontId="0" fillId="39" borderId="13" xfId="0" applyNumberFormat="1" applyFill="1" applyBorder="1" applyAlignment="1" applyProtection="1">
      <alignment horizontal="left" vertical="center" wrapText="1"/>
      <protection locked="0"/>
    </xf>
    <xf numFmtId="49" fontId="0" fillId="39" borderId="13" xfId="0" applyNumberFormat="1" applyFill="1" applyBorder="1" applyAlignment="1" applyProtection="1">
      <alignment horizontal="left" vertical="center" wrapText="1"/>
      <protection locked="0"/>
    </xf>
    <xf numFmtId="0" fontId="7" fillId="39" borderId="13" xfId="52" applyNumberFormat="1" applyFont="1" applyFill="1" applyBorder="1" applyAlignment="1" applyProtection="1">
      <alignment horizontal="left" vertical="center" wrapText="1"/>
      <protection locked="0"/>
    </xf>
    <xf numFmtId="49" fontId="0" fillId="0" borderId="13" xfId="0" applyBorder="1" applyAlignment="1">
      <alignment horizontal="left" vertical="top"/>
    </xf>
    <xf numFmtId="0" fontId="7" fillId="41" borderId="13" xfId="72" applyNumberFormat="1" applyFont="1" applyFill="1" applyBorder="1" applyAlignment="1" applyProtection="1">
      <alignment horizontal="left" vertical="center" wrapText="1"/>
      <protection/>
    </xf>
    <xf numFmtId="49" fontId="0" fillId="41" borderId="13" xfId="0" applyFill="1" applyBorder="1" applyAlignment="1" applyProtection="1">
      <alignment horizontal="left" vertical="top"/>
      <protection/>
    </xf>
    <xf numFmtId="0" fontId="7" fillId="0" borderId="13" xfId="5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left" vertical="center" wrapText="1"/>
      <protection/>
    </xf>
    <xf numFmtId="0" fontId="7" fillId="41" borderId="13" xfId="72" applyNumberFormat="1" applyFont="1" applyFill="1" applyBorder="1" applyAlignment="1" applyProtection="1">
      <alignment horizontal="center" vertical="center" wrapText="1"/>
      <protection/>
    </xf>
    <xf numFmtId="0" fontId="7" fillId="0" borderId="13" xfId="72" applyNumberFormat="1" applyFont="1" applyFill="1" applyBorder="1" applyAlignment="1" applyProtection="1">
      <alignment horizontal="center" vertical="center" wrapText="1"/>
      <protection/>
    </xf>
    <xf numFmtId="0" fontId="7" fillId="7" borderId="0" xfId="73" applyFont="1" applyFill="1" applyBorder="1" applyAlignment="1" applyProtection="1">
      <alignment horizontal="center" vertical="center" wrapText="1"/>
      <protection/>
    </xf>
    <xf numFmtId="0" fontId="30" fillId="7" borderId="24" xfId="52" applyNumberFormat="1" applyFont="1" applyFill="1" applyBorder="1" applyAlignment="1" applyProtection="1">
      <alignment horizontal="center" vertical="center" wrapText="1"/>
      <protection/>
    </xf>
    <xf numFmtId="0" fontId="30" fillId="0" borderId="42" xfId="73" applyFont="1" applyFill="1" applyBorder="1" applyAlignment="1" applyProtection="1">
      <alignment horizontal="center" vertical="top" wrapText="1"/>
      <protection/>
    </xf>
    <xf numFmtId="0" fontId="30" fillId="0" borderId="0" xfId="73" applyFont="1" applyFill="1" applyBorder="1" applyAlignment="1" applyProtection="1">
      <alignment horizontal="center" vertical="top" wrapText="1"/>
      <protection/>
    </xf>
    <xf numFmtId="14" fontId="46" fillId="0" borderId="13" xfId="72" applyNumberFormat="1" applyFont="1" applyFill="1" applyBorder="1" applyAlignment="1" applyProtection="1">
      <alignment horizontal="center" vertical="center" wrapText="1"/>
      <protection/>
    </xf>
    <xf numFmtId="0" fontId="34" fillId="0" borderId="31" xfId="73" applyFont="1" applyFill="1" applyBorder="1" applyAlignment="1" applyProtection="1">
      <alignment horizontal="center" vertical="center" wrapText="1"/>
      <protection/>
    </xf>
    <xf numFmtId="0" fontId="34" fillId="0" borderId="37" xfId="73" applyFont="1" applyFill="1" applyBorder="1" applyAlignment="1" applyProtection="1">
      <alignment horizontal="center" vertical="center" wrapText="1"/>
      <protection/>
    </xf>
    <xf numFmtId="0" fontId="7" fillId="38" borderId="22" xfId="66" applyNumberFormat="1" applyFont="1" applyFill="1" applyBorder="1" applyAlignment="1" applyProtection="1">
      <alignment horizontal="left" vertical="center" wrapText="1"/>
      <protection/>
    </xf>
    <xf numFmtId="0" fontId="7" fillId="38" borderId="23" xfId="66" applyNumberFormat="1" applyFont="1" applyFill="1" applyBorder="1" applyAlignment="1" applyProtection="1">
      <alignment horizontal="left" vertical="center" wrapText="1"/>
      <protection/>
    </xf>
    <xf numFmtId="0" fontId="7" fillId="38" borderId="21" xfId="66" applyNumberFormat="1" applyFont="1" applyFill="1" applyBorder="1" applyAlignment="1" applyProtection="1">
      <alignment horizontal="left" vertical="center" wrapText="1"/>
      <protection/>
    </xf>
    <xf numFmtId="0" fontId="9" fillId="40" borderId="13" xfId="0" applyNumberFormat="1" applyFont="1" applyFill="1" applyBorder="1" applyAlignment="1" applyProtection="1">
      <alignment horizontal="center" vertical="center" wrapText="1"/>
      <protection/>
    </xf>
  </cellXfs>
  <cellStyles count="107">
    <cellStyle name="Normal" xfId="0"/>
    <cellStyle name="Percent" xfId="15" builtinId="5"/>
    <cellStyle name="Currency" xfId="16" builtinId="4"/>
    <cellStyle name="Currency [0]" xfId="17" builtinId="7"/>
    <cellStyle name="Comma" xfId="18" builtinId="3"/>
    <cellStyle name="Comma [0]" xfId="19" builtinId="6"/>
    <cellStyle name=" 1" xfId="20"/>
    <cellStyle name=" 1 2" xfId="21"/>
    <cellStyle name=" 1_Stage1" xfId="22"/>
    <cellStyle name="_Model_RAB Мой_PR.PROG.WARM.NOTCOMBI.2012.2.16_v1.4(04.04.11) " xfId="23"/>
    <cellStyle name="_Model_RAB Мой_Книга2_PR.PROG.WARM.NOTCOMBI.2012.2.16_v1.4(04.04.11) " xfId="24"/>
    <cellStyle name="_Model_RAB_MRSK_svod_PR.PROG.WARM.NOTCOMBI.2012.2.16_v1.4(04.04.11) " xfId="25"/>
    <cellStyle name="_Model_RAB_MRSK_svod_Книга2_PR.PROG.WARM.NOTCOMBI.2012.2.16_v1.4(04.04.11) " xfId="26"/>
    <cellStyle name="_МОДЕЛЬ_1 (2)_PR.PROG.WARM.NOTCOMBI.2012.2.16_v1.4(04.04.11) " xfId="27"/>
    <cellStyle name="_МОДЕЛЬ_1 (2)_Книга2_PR.PROG.WARM.NOTCOMBI.2012.2.16_v1.4(04.04.11) " xfId="28"/>
    <cellStyle name="_пр 5 тариф RAB_PR.PROG.WARM.NOTCOMBI.2012.2.16_v1.4(04.04.11) " xfId="29"/>
    <cellStyle name="_пр 5 тариф RAB_Книга2_PR.PROG.WARM.NOTCOMBI.2012.2.16_v1.4(04.04.11) " xfId="30"/>
    <cellStyle name="_Расчет RAB_22072008_PR.PROG.WARM.NOTCOMBI.2012.2.16_v1.4(04.04.11) " xfId="31"/>
    <cellStyle name="_Расчет RAB_22072008_Книга2_PR.PROG.WARM.NOTCOMBI.2012.2.16_v1.4(04.04.11) " xfId="32"/>
    <cellStyle name="_Расчет RAB_Лен и МОЭСК_с 2010 года_14.04.2009_со сглаж_version 3.0_без ФСК_PR.PROG.WARM.NOTCOMBI.2012.2.16_v1.4(04.04.11) " xfId="33"/>
    <cellStyle name="_Расчет RAB_Лен и МОЭСК_с 2010 года_14.04.2009_со сглаж_version 3.0_без ФСК_Книга2_PR.PROG.WARM.NOTCOMBI.2012.2.16_v1.4(04.04.11) " xfId="34"/>
    <cellStyle name="Currency [0]" xfId="35"/>
    <cellStyle name="currency1" xfId="36"/>
    <cellStyle name="Currency2" xfId="37"/>
    <cellStyle name="currency3" xfId="38"/>
    <cellStyle name="currency4" xfId="39"/>
    <cellStyle name="Followed Hyperlink" xfId="40"/>
    <cellStyle name="Header 3" xfId="41"/>
    <cellStyle name="Hyperlink" xfId="42"/>
    <cellStyle name="normal" xfId="43"/>
    <cellStyle name="Normal1" xfId="44"/>
    <cellStyle name="Normal2" xfId="45"/>
    <cellStyle name="Percent1" xfId="46"/>
    <cellStyle name="Title 4" xfId="47"/>
    <cellStyle name="Ввод " xfId="48"/>
    <cellStyle name="Hyperlink" xfId="49"/>
    <cellStyle name="Гиперссылка 2 2" xfId="50"/>
    <cellStyle name="Заголовок" xfId="51"/>
    <cellStyle name="ЗаголовокСтолбца" xfId="52"/>
    <cellStyle name="Значение" xfId="53"/>
    <cellStyle name="Обычный 10" xfId="54"/>
    <cellStyle name="Обычный 12 2" xfId="55"/>
    <cellStyle name="Обычный 14" xfId="56"/>
    <cellStyle name="Обычный 15" xfId="57"/>
    <cellStyle name="Обычный 2" xfId="58"/>
    <cellStyle name="Обычный 2 2" xfId="59"/>
    <cellStyle name="Обычный 3" xfId="60"/>
    <cellStyle name="Обычный 3 2" xfId="61"/>
    <cellStyle name="Обычный 3 3" xfId="62"/>
    <cellStyle name="Обычный 4" xfId="63"/>
    <cellStyle name="Обычный_BALANCE.WARM.2007YEAR(FACT)" xfId="64"/>
    <cellStyle name="Обычный_INVEST.WARM.PLAN.4.78(v0.1)" xfId="65"/>
    <cellStyle name="Обычный_JKH.OPEN.INFO.HVS(v3.5)_цены161210" xfId="66"/>
    <cellStyle name="Обычный_JKH.OPEN.INFO.PRICE.VO_v4.0(10.02.11)" xfId="67"/>
    <cellStyle name="Обычный_MINENERGO.340.PRIL79(v0.1)" xfId="68"/>
    <cellStyle name="Обычный_PREDEL.JKH.2010(v1.3)" xfId="69"/>
    <cellStyle name="Обычный_razrabotka_sablonov_po_WKU" xfId="70"/>
    <cellStyle name="Обычный_SIMPLE_1_massive2" xfId="71"/>
    <cellStyle name="Обычный_ЖКУ_проект3" xfId="72"/>
    <cellStyle name="Обычный_Мониторинг инвестиций" xfId="73"/>
    <cellStyle name="Обычный_Шаблон по источникам для Модуля Реестр (2)" xfId="74"/>
    <cellStyle name="Title" xfId="75"/>
    <cellStyle name="Head 1" xfId="76"/>
    <cellStyle name="Head 2" xfId="77"/>
    <cellStyle name="Head 3" xfId="78"/>
    <cellStyle name="Head 4" xfId="79"/>
    <cellStyle name="Хороший" xfId="80"/>
    <cellStyle name="Плохой" xfId="81"/>
    <cellStyle name="Нейтральный" xfId="82"/>
    <cellStyle name="Вывод" xfId="83"/>
    <cellStyle name="Вычисление" xfId="84"/>
    <cellStyle name="Связанная ячейка" xfId="85"/>
    <cellStyle name="Контрольная ячейка" xfId="86"/>
    <cellStyle name="Warning Text" xfId="87"/>
    <cellStyle name="Note" xfId="88"/>
    <cellStyle name="Пояснение" xfId="89"/>
    <cellStyle name="Итог" xfId="90"/>
    <cellStyle name="Акцент1" xfId="91"/>
    <cellStyle name="20% — акцент1" xfId="92"/>
    <cellStyle name="40% — акцент1" xfId="93"/>
    <cellStyle name="60% — акцент1" xfId="94"/>
    <cellStyle name="Акцент2" xfId="95"/>
    <cellStyle name="20% — акцент2" xfId="96"/>
    <cellStyle name="40% — акцент2" xfId="97"/>
    <cellStyle name="60% — акцент2" xfId="98"/>
    <cellStyle name="Акцент3" xfId="99"/>
    <cellStyle name="20% — акцент3" xfId="100"/>
    <cellStyle name="40% — акцент3" xfId="101"/>
    <cellStyle name="60% — акцент3" xfId="102"/>
    <cellStyle name="Акцент4" xfId="103"/>
    <cellStyle name="20% — акцент4" xfId="104"/>
    <cellStyle name="40% — акцент4" xfId="105"/>
    <cellStyle name="60% — акцент4" xfId="106"/>
    <cellStyle name="Акцент5" xfId="107"/>
    <cellStyle name="20% — акцент5" xfId="108"/>
    <cellStyle name="40% — акцент5" xfId="109"/>
    <cellStyle name="60% — акцент5" xfId="110"/>
    <cellStyle name="Акцент6" xfId="111"/>
    <cellStyle name="20% — акцент6" xfId="112"/>
    <cellStyle name="40% — акцент6" xfId="113"/>
    <cellStyle name="60% — акцент6" xfId="114"/>
    <cellStyle name="Comma" xfId="115"/>
    <cellStyle name="Comma [0]" xfId="116"/>
    <cellStyle name="Currency" xfId="117"/>
    <cellStyle name="Currency [0]" xfId="118"/>
    <cellStyle name="Percent" xfId="119"/>
    <cellStyle name="Обычный 14 6" xfId="120"/>
  </cellStyle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20" Type="http://schemas.openxmlformats.org/officeDocument/2006/relationships/worksheet" Target="worksheets/sheet18.xml" /><Relationship Id="rId68" Type="http://schemas.openxmlformats.org/officeDocument/2006/relationships/worksheet" Target="worksheets/sheet66.xml" /><Relationship Id="rId84" Type="http://schemas.openxmlformats.org/officeDocument/2006/relationships/calcChain" Target="calcChain.xml" /><Relationship Id="rId41" Type="http://schemas.openxmlformats.org/officeDocument/2006/relationships/worksheet" Target="worksheets/sheet39.xml" /><Relationship Id="rId9" Type="http://schemas.openxmlformats.org/officeDocument/2006/relationships/worksheet" Target="worksheets/sheet7.xml" /><Relationship Id="rId33" Type="http://schemas.openxmlformats.org/officeDocument/2006/relationships/worksheet" Target="worksheets/sheet31.xml" /><Relationship Id="rId27" Type="http://schemas.openxmlformats.org/officeDocument/2006/relationships/worksheet" Target="worksheets/sheet25.xml" /><Relationship Id="rId16" Type="http://schemas.openxmlformats.org/officeDocument/2006/relationships/worksheet" Target="worksheets/sheet14.xml" /><Relationship Id="rId42" Type="http://schemas.openxmlformats.org/officeDocument/2006/relationships/worksheet" Target="worksheets/sheet40.xml" /><Relationship Id="rId62" Type="http://schemas.openxmlformats.org/officeDocument/2006/relationships/worksheet" Target="worksheets/sheet60.xml" /><Relationship Id="rId81" Type="http://schemas.openxmlformats.org/officeDocument/2006/relationships/worksheet" Target="worksheets/sheet79.xml" /><Relationship Id="rId80" Type="http://schemas.openxmlformats.org/officeDocument/2006/relationships/worksheet" Target="worksheets/sheet78.xml" /><Relationship Id="rId7" Type="http://schemas.openxmlformats.org/officeDocument/2006/relationships/worksheet" Target="worksheets/sheet5.xml" /><Relationship Id="rId39" Type="http://schemas.openxmlformats.org/officeDocument/2006/relationships/worksheet" Target="worksheets/sheet37.xml" /><Relationship Id="rId56" Type="http://schemas.openxmlformats.org/officeDocument/2006/relationships/worksheet" Target="worksheets/sheet54.xml" /><Relationship Id="rId22" Type="http://schemas.openxmlformats.org/officeDocument/2006/relationships/worksheet" Target="worksheets/sheet20.xml" /><Relationship Id="rId57" Type="http://schemas.openxmlformats.org/officeDocument/2006/relationships/worksheet" Target="worksheets/sheet55.xml" /><Relationship Id="rId2" Type="http://schemas.openxmlformats.org/officeDocument/2006/relationships/styles" Target="styles.xml" /><Relationship Id="rId76" Type="http://schemas.openxmlformats.org/officeDocument/2006/relationships/worksheet" Target="worksheets/sheet74.xml" /><Relationship Id="rId19" Type="http://schemas.openxmlformats.org/officeDocument/2006/relationships/worksheet" Target="worksheets/sheet17.xml" /><Relationship Id="rId17" Type="http://schemas.openxmlformats.org/officeDocument/2006/relationships/worksheet" Target="worksheets/sheet15.xml" /><Relationship Id="rId52" Type="http://schemas.openxmlformats.org/officeDocument/2006/relationships/worksheet" Target="worksheets/sheet50.xml" /><Relationship Id="rId77" Type="http://schemas.openxmlformats.org/officeDocument/2006/relationships/worksheet" Target="worksheets/sheet75.xml" /><Relationship Id="rId48" Type="http://schemas.openxmlformats.org/officeDocument/2006/relationships/worksheet" Target="worksheets/sheet46.xml" /><Relationship Id="rId74" Type="http://schemas.openxmlformats.org/officeDocument/2006/relationships/worksheet" Target="worksheets/sheet72.xml" /><Relationship Id="rId4" Type="http://schemas.openxmlformats.org/officeDocument/2006/relationships/worksheet" Target="worksheets/sheet2.xml" /><Relationship Id="rId70" Type="http://schemas.openxmlformats.org/officeDocument/2006/relationships/worksheet" Target="worksheets/sheet68.xml" /><Relationship Id="rId61" Type="http://schemas.openxmlformats.org/officeDocument/2006/relationships/worksheet" Target="worksheets/sheet59.xml" /><Relationship Id="rId28" Type="http://schemas.openxmlformats.org/officeDocument/2006/relationships/worksheet" Target="worksheets/sheet26.xml" /><Relationship Id="rId15" Type="http://schemas.openxmlformats.org/officeDocument/2006/relationships/worksheet" Target="worksheets/sheet13.xml" /><Relationship Id="rId30" Type="http://schemas.openxmlformats.org/officeDocument/2006/relationships/worksheet" Target="worksheets/sheet28.xml" /><Relationship Id="rId60" Type="http://schemas.openxmlformats.org/officeDocument/2006/relationships/worksheet" Target="worksheets/sheet58.xml" /><Relationship Id="rId34" Type="http://schemas.openxmlformats.org/officeDocument/2006/relationships/worksheet" Target="worksheets/sheet32.xml" /><Relationship Id="rId43" Type="http://schemas.openxmlformats.org/officeDocument/2006/relationships/worksheet" Target="worksheets/sheet41.xml" /><Relationship Id="rId78" Type="http://schemas.openxmlformats.org/officeDocument/2006/relationships/worksheet" Target="worksheets/sheet76.xml" /><Relationship Id="rId1" Type="http://schemas.openxmlformats.org/officeDocument/2006/relationships/theme" Target="theme/theme1.xml" /><Relationship Id="rId49" Type="http://schemas.openxmlformats.org/officeDocument/2006/relationships/worksheet" Target="worksheets/sheet47.xml" /><Relationship Id="rId79" Type="http://schemas.openxmlformats.org/officeDocument/2006/relationships/worksheet" Target="worksheets/sheet77.xml" /><Relationship Id="rId58" Type="http://schemas.openxmlformats.org/officeDocument/2006/relationships/worksheet" Target="worksheets/sheet56.xml" /><Relationship Id="rId26" Type="http://schemas.openxmlformats.org/officeDocument/2006/relationships/worksheet" Target="worksheets/sheet24.xml" /><Relationship Id="rId69" Type="http://schemas.openxmlformats.org/officeDocument/2006/relationships/worksheet" Target="worksheets/sheet67.xml" /><Relationship Id="rId82" Type="http://schemas.openxmlformats.org/officeDocument/2006/relationships/worksheet" Target="worksheets/sheet80.xml" /><Relationship Id="rId50" Type="http://schemas.openxmlformats.org/officeDocument/2006/relationships/worksheet" Target="worksheets/sheet48.xml" /><Relationship Id="rId44" Type="http://schemas.openxmlformats.org/officeDocument/2006/relationships/worksheet" Target="worksheets/sheet42.xml" /><Relationship Id="rId11" Type="http://schemas.openxmlformats.org/officeDocument/2006/relationships/worksheet" Target="worksheets/sheet9.xml" /><Relationship Id="rId6" Type="http://schemas.openxmlformats.org/officeDocument/2006/relationships/worksheet" Target="worksheets/sheet4.xml" /><Relationship Id="rId35" Type="http://schemas.openxmlformats.org/officeDocument/2006/relationships/worksheet" Target="worksheets/sheet33.xml" /><Relationship Id="rId73" Type="http://schemas.openxmlformats.org/officeDocument/2006/relationships/worksheet" Target="worksheets/sheet71.xml" /><Relationship Id="rId21" Type="http://schemas.openxmlformats.org/officeDocument/2006/relationships/worksheet" Target="worksheets/sheet19.xml" /><Relationship Id="rId31" Type="http://schemas.openxmlformats.org/officeDocument/2006/relationships/worksheet" Target="worksheets/sheet29.xml" /><Relationship Id="rId55" Type="http://schemas.openxmlformats.org/officeDocument/2006/relationships/worksheet" Target="worksheets/sheet53.xml" /><Relationship Id="rId72" Type="http://schemas.openxmlformats.org/officeDocument/2006/relationships/worksheet" Target="worksheets/sheet70.xml" /><Relationship Id="rId3" Type="http://schemas.openxmlformats.org/officeDocument/2006/relationships/worksheet" Target="worksheets/sheet1.xml" /><Relationship Id="rId29" Type="http://schemas.openxmlformats.org/officeDocument/2006/relationships/worksheet" Target="worksheets/sheet27.xml" /><Relationship Id="rId59" Type="http://schemas.openxmlformats.org/officeDocument/2006/relationships/worksheet" Target="worksheets/sheet57.xml" /><Relationship Id="rId63" Type="http://schemas.openxmlformats.org/officeDocument/2006/relationships/worksheet" Target="worksheets/sheet61.xml" /><Relationship Id="rId54" Type="http://schemas.openxmlformats.org/officeDocument/2006/relationships/worksheet" Target="worksheets/sheet52.xml" /><Relationship Id="rId45" Type="http://schemas.openxmlformats.org/officeDocument/2006/relationships/worksheet" Target="worksheets/sheet43.xml" /><Relationship Id="rId67" Type="http://schemas.openxmlformats.org/officeDocument/2006/relationships/worksheet" Target="worksheets/sheet65.xml" /><Relationship Id="rId5" Type="http://schemas.openxmlformats.org/officeDocument/2006/relationships/worksheet" Target="worksheets/sheet3.xml" /><Relationship Id="rId71" Type="http://schemas.openxmlformats.org/officeDocument/2006/relationships/worksheet" Target="worksheets/sheet69.xml" /><Relationship Id="rId12" Type="http://schemas.openxmlformats.org/officeDocument/2006/relationships/worksheet" Target="worksheets/sheet10.xml" /><Relationship Id="rId47" Type="http://schemas.openxmlformats.org/officeDocument/2006/relationships/worksheet" Target="worksheets/sheet45.xml" /><Relationship Id="rId37" Type="http://schemas.openxmlformats.org/officeDocument/2006/relationships/worksheet" Target="worksheets/sheet35.xml" /><Relationship Id="rId75" Type="http://schemas.openxmlformats.org/officeDocument/2006/relationships/worksheet" Target="worksheets/sheet73.xml" /><Relationship Id="rId46" Type="http://schemas.openxmlformats.org/officeDocument/2006/relationships/worksheet" Target="worksheets/sheet44.xml" /><Relationship Id="rId40" Type="http://schemas.openxmlformats.org/officeDocument/2006/relationships/worksheet" Target="worksheets/sheet38.xml" /><Relationship Id="rId83" Type="http://schemas.openxmlformats.org/officeDocument/2006/relationships/sharedStrings" Target="sharedStrings.xml" /><Relationship Id="rId8" Type="http://schemas.openxmlformats.org/officeDocument/2006/relationships/worksheet" Target="worksheets/sheet6.xml" /><Relationship Id="rId23" Type="http://schemas.openxmlformats.org/officeDocument/2006/relationships/worksheet" Target="worksheets/sheet21.xml" /><Relationship Id="rId32" Type="http://schemas.openxmlformats.org/officeDocument/2006/relationships/worksheet" Target="worksheets/sheet30.xml" /><Relationship Id="rId66" Type="http://schemas.openxmlformats.org/officeDocument/2006/relationships/worksheet" Target="worksheets/sheet64.xml" /><Relationship Id="rId51" Type="http://schemas.openxmlformats.org/officeDocument/2006/relationships/worksheet" Target="worksheets/sheet49.xml" /><Relationship Id="rId64" Type="http://schemas.openxmlformats.org/officeDocument/2006/relationships/worksheet" Target="worksheets/sheet62.xml" /><Relationship Id="rId14" Type="http://schemas.openxmlformats.org/officeDocument/2006/relationships/worksheet" Target="worksheets/sheet12.xml" /><Relationship Id="rId53" Type="http://schemas.openxmlformats.org/officeDocument/2006/relationships/worksheet" Target="worksheets/sheet51.xml" /><Relationship Id="rId18" Type="http://schemas.openxmlformats.org/officeDocument/2006/relationships/worksheet" Target="worksheets/sheet16.xml" /><Relationship Id="rId24" Type="http://schemas.openxmlformats.org/officeDocument/2006/relationships/worksheet" Target="worksheets/sheet22.xml" /><Relationship Id="rId36" Type="http://schemas.openxmlformats.org/officeDocument/2006/relationships/worksheet" Target="worksheets/sheet34.xml" /><Relationship Id="rId25" Type="http://schemas.openxmlformats.org/officeDocument/2006/relationships/worksheet" Target="worksheets/sheet23.xml" /><Relationship Id="rId65" Type="http://schemas.openxmlformats.org/officeDocument/2006/relationships/worksheet" Target="worksheets/sheet63.xml" /><Relationship Id="rId13" Type="http://schemas.openxmlformats.org/officeDocument/2006/relationships/worksheet" Target="worksheets/sheet11.xml" /><Relationship Id="rId38" Type="http://schemas.openxmlformats.org/officeDocument/2006/relationships/worksheet" Target="worksheets/sheet36.xml" /><Relationship Id="rId10" Type="http://schemas.openxmlformats.org/officeDocument/2006/relationships/worksheet" Target="worksheets/sheet8.xml" /></Relationships>
</file>

<file path=xl/drawings/_rels/drawing1.xml.rels><?xml version="1.0" encoding="UTF-8" standalone="yes"?><Relationships xmlns="http://schemas.openxmlformats.org/package/2006/relationships"><Relationship Id="rId2" Type="http://schemas.openxmlformats.org/officeDocument/2006/relationships/image" Target="../media/image1.png" /><Relationship Id="rId3" Type="http://schemas.openxmlformats.org/officeDocument/2006/relationships/image" Target="../media/image2.png" /><Relationship Id="rId7" Type="http://schemas.openxmlformats.org/officeDocument/2006/relationships/image" Target="../media/image3.png" /><Relationship Id="rId1" Type="http://schemas.openxmlformats.org/officeDocument/2006/relationships/image" Target="../media/image4.png" /><Relationship Id="rId10" Type="http://schemas.openxmlformats.org/officeDocument/2006/relationships/image" Target="../media/image5.png" /><Relationship Id="rId14" Type="http://schemas.openxmlformats.org/officeDocument/2006/relationships/image" Target="../media/image6.png" /><Relationship Id="rId8" Type="http://schemas.openxmlformats.org/officeDocument/2006/relationships/image" Target="../media/image7.png" /><Relationship Id="rId5" Type="http://schemas.openxmlformats.org/officeDocument/2006/relationships/image" Target="../media/image13.png" /><Relationship Id="rId11" Type="http://schemas.openxmlformats.org/officeDocument/2006/relationships/image" Target="../media/image9.png" /><Relationship Id="rId6" Type="http://schemas.openxmlformats.org/officeDocument/2006/relationships/image" Target="../media/image10.png" /><Relationship Id="rId13" Type="http://schemas.openxmlformats.org/officeDocument/2006/relationships/image" Target="../media/image11.png" /><Relationship Id="rId4" Type="http://schemas.openxmlformats.org/officeDocument/2006/relationships/image" Target="../media/image8.png" /><Relationship Id="rId12" Type="http://schemas.openxmlformats.org/officeDocument/2006/relationships/image" Target="../media/image12.png" /><Relationship Id="rId9" Type="http://schemas.openxmlformats.org/officeDocument/2006/relationships/image" Target="../media/image14.png" /></Relationships>
</file>

<file path=xl/drawings/_rels/drawing10.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1.xml.rels><?xml version="1.0" encoding="UTF-8" standalone="yes"?><Relationships xmlns="http://schemas.openxmlformats.org/package/2006/relationships"><Relationship Id="rId3" Type="http://schemas.openxmlformats.org/officeDocument/2006/relationships/image" Target="../media/image15.png" /><Relationship Id="rId2" Type="http://schemas.openxmlformats.org/officeDocument/2006/relationships/image" Target="../media/image18.png" /><Relationship Id="rId1" Type="http://schemas.openxmlformats.org/officeDocument/2006/relationships/image" Target="../media/image19.png" /></Relationships>
</file>

<file path=xl/drawings/_rels/drawing12.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3.xml.rels><?xml version="1.0" encoding="UTF-8" standalone="yes"?><Relationships xmlns="http://schemas.openxmlformats.org/package/2006/relationships"><Relationship Id="rId3" Type="http://schemas.openxmlformats.org/officeDocument/2006/relationships/image" Target="../media/image15.png" /><Relationship Id="rId2" Type="http://schemas.openxmlformats.org/officeDocument/2006/relationships/image" Target="../media/image18.png" /><Relationship Id="rId1" Type="http://schemas.openxmlformats.org/officeDocument/2006/relationships/image" Target="../media/image19.png" /></Relationships>
</file>

<file path=xl/drawings/_rels/drawing14.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5.xml.rels><?xml version="1.0" encoding="UTF-8" standalone="yes"?><Relationships xmlns="http://schemas.openxmlformats.org/package/2006/relationships"><Relationship Id="rId3" Type="http://schemas.openxmlformats.org/officeDocument/2006/relationships/image" Target="../media/image15.png" /><Relationship Id="rId2" Type="http://schemas.openxmlformats.org/officeDocument/2006/relationships/image" Target="../media/image18.png" /><Relationship Id="rId1" Type="http://schemas.openxmlformats.org/officeDocument/2006/relationships/image" Target="../media/image19.png" /></Relationships>
</file>

<file path=xl/drawings/_rels/drawing16.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7.xml.rels><?xml version="1.0" encoding="UTF-8" standalone="yes"?><Relationships xmlns="http://schemas.openxmlformats.org/package/2006/relationships"><Relationship Id="rId3" Type="http://schemas.openxmlformats.org/officeDocument/2006/relationships/image" Target="../media/image15.png" /><Relationship Id="rId2" Type="http://schemas.openxmlformats.org/officeDocument/2006/relationships/image" Target="../media/image18.png" /><Relationship Id="rId1" Type="http://schemas.openxmlformats.org/officeDocument/2006/relationships/image" Target="../media/image19.png" /></Relationships>
</file>

<file path=xl/drawings/_rels/drawing18.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9.xml.rels><?xml version="1.0" encoding="UTF-8" standalone="yes"?><Relationships xmlns="http://schemas.openxmlformats.org/package/2006/relationships"><Relationship Id="rId3" Type="http://schemas.openxmlformats.org/officeDocument/2006/relationships/image" Target="../media/image15.png" /><Relationship Id="rId2" Type="http://schemas.openxmlformats.org/officeDocument/2006/relationships/image" Target="../media/image18.png" /><Relationship Id="rId1" Type="http://schemas.openxmlformats.org/officeDocument/2006/relationships/image" Target="../media/image19.png" /></Relationships>
</file>

<file path=xl/drawings/_rels/drawing20.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1.xml.rels><?xml version="1.0" encoding="UTF-8" standalone="yes"?><Relationships xmlns="http://schemas.openxmlformats.org/package/2006/relationships"><Relationship Id="rId3" Type="http://schemas.openxmlformats.org/officeDocument/2006/relationships/image" Target="../media/image15.png" /><Relationship Id="rId2" Type="http://schemas.openxmlformats.org/officeDocument/2006/relationships/image" Target="../media/image18.png" /><Relationship Id="rId1" Type="http://schemas.openxmlformats.org/officeDocument/2006/relationships/image" Target="../media/image19.png" /></Relationships>
</file>

<file path=xl/drawings/_rels/drawing22.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3.xml.rels><?xml version="1.0" encoding="UTF-8" standalone="yes"?><Relationships xmlns="http://schemas.openxmlformats.org/package/2006/relationships"><Relationship Id="rId3" Type="http://schemas.openxmlformats.org/officeDocument/2006/relationships/image" Target="../media/image15.png" /><Relationship Id="rId2" Type="http://schemas.openxmlformats.org/officeDocument/2006/relationships/image" Target="../media/image18.png" /><Relationship Id="rId1" Type="http://schemas.openxmlformats.org/officeDocument/2006/relationships/image" Target="../media/image19.png" /></Relationships>
</file>

<file path=xl/drawings/_rels/drawing24.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5.xml.rels><?xml version="1.0" encoding="UTF-8" standalone="yes"?><Relationships xmlns="http://schemas.openxmlformats.org/package/2006/relationships"><Relationship Id="rId3" Type="http://schemas.openxmlformats.org/officeDocument/2006/relationships/image" Target="../media/image15.png" /><Relationship Id="rId2" Type="http://schemas.openxmlformats.org/officeDocument/2006/relationships/image" Target="../media/image18.png" /><Relationship Id="rId1" Type="http://schemas.openxmlformats.org/officeDocument/2006/relationships/image" Target="../media/image19.png" /></Relationships>
</file>

<file path=xl/drawings/_rels/drawing26.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7.xml.rels><?xml version="1.0" encoding="UTF-8" standalone="yes"?><Relationships xmlns="http://schemas.openxmlformats.org/package/2006/relationships"><Relationship Id="rId3" Type="http://schemas.openxmlformats.org/officeDocument/2006/relationships/image" Target="../media/image15.png" /><Relationship Id="rId2" Type="http://schemas.openxmlformats.org/officeDocument/2006/relationships/image" Target="../media/image18.png" /><Relationship Id="rId1" Type="http://schemas.openxmlformats.org/officeDocument/2006/relationships/image" Target="../media/image19.png" /></Relationships>
</file>

<file path=xl/drawings/_rels/drawing28.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9.xml.rels><?xml version="1.0" encoding="UTF-8" standalone="yes"?><Relationships xmlns="http://schemas.openxmlformats.org/package/2006/relationships"><Relationship Id="rId3" Type="http://schemas.openxmlformats.org/officeDocument/2006/relationships/image" Target="../media/image15.png" /><Relationship Id="rId2" Type="http://schemas.openxmlformats.org/officeDocument/2006/relationships/image" Target="../media/image18.png" /><Relationship Id="rId1" Type="http://schemas.openxmlformats.org/officeDocument/2006/relationships/image" Target="../media/image19.png" /></Relationships>
</file>

<file path=xl/drawings/_rels/drawing3.xml.rels><?xml version="1.0" encoding="UTF-8" standalone="yes"?><Relationships xmlns="http://schemas.openxmlformats.org/package/2006/relationships"><Relationship Id="rId3" Type="http://schemas.openxmlformats.org/officeDocument/2006/relationships/image" Target="../media/image15.png" /><Relationship Id="rId2" Type="http://schemas.openxmlformats.org/officeDocument/2006/relationships/image" Target="../media/image16.png" /><Relationship Id="rId1" Type="http://schemas.openxmlformats.org/officeDocument/2006/relationships/image" Target="../media/image17.png" /></Relationships>
</file>

<file path=xl/drawings/_rels/drawing30.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31.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32.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33.xml.rels><?xml version="1.0" encoding="UTF-8" standalone="yes"?><Relationships xmlns="http://schemas.openxmlformats.org/package/2006/relationships"><Relationship Id="rId3" Type="http://schemas.openxmlformats.org/officeDocument/2006/relationships/image" Target="../media/image15.png" /><Relationship Id="rId2" Type="http://schemas.openxmlformats.org/officeDocument/2006/relationships/image" Target="../media/image18.png" /><Relationship Id="rId1" Type="http://schemas.openxmlformats.org/officeDocument/2006/relationships/image" Target="../media/image19.png" /></Relationships>
</file>

<file path=xl/drawings/_rels/drawing34.xml.rels><?xml version="1.0" encoding="UTF-8" standalone="yes"?><Relationships xmlns="http://schemas.openxmlformats.org/package/2006/relationships"><Relationship Id="rId1" Type="http://schemas.openxmlformats.org/officeDocument/2006/relationships/image" Target="../media/image15.png" /></Relationships>
</file>

<file path=xl/drawings/_rels/drawing35.xml.rels><?xml version="1.0" encoding="UTF-8" standalone="yes"?><Relationships xmlns="http://schemas.openxmlformats.org/package/2006/relationships"><Relationship Id="rId1" Type="http://schemas.openxmlformats.org/officeDocument/2006/relationships/image" Target="../media/image15.png" /></Relationships>
</file>

<file path=xl/drawings/_rels/drawing4.xml.rels><?xml version="1.0" encoding="UTF-8" standalone="yes"?><Relationships xmlns="http://schemas.openxmlformats.org/package/2006/relationships"><Relationship Id="rId3" Type="http://schemas.openxmlformats.org/officeDocument/2006/relationships/image" Target="../media/image18.png" /><Relationship Id="rId2" Type="http://schemas.openxmlformats.org/officeDocument/2006/relationships/image" Target="../media/image19.png" /><Relationship Id="rId1" Type="http://schemas.openxmlformats.org/officeDocument/2006/relationships/image" Target="../media/image17.png" /></Relationships>
</file>

<file path=xl/drawings/_rels/drawing5.xml.rels><?xml version="1.0" encoding="UTF-8" standalone="yes"?><Relationships xmlns="http://schemas.openxmlformats.org/package/2006/relationships"><Relationship Id="rId3" Type="http://schemas.openxmlformats.org/officeDocument/2006/relationships/image" Target="../media/image19.png" /><Relationship Id="rId2" Type="http://schemas.openxmlformats.org/officeDocument/2006/relationships/image" Target="../media/image17.png" /><Relationship Id="rId1" Type="http://schemas.openxmlformats.org/officeDocument/2006/relationships/image" Target="../media/image15.png" /><Relationship Id="rId4" Type="http://schemas.openxmlformats.org/officeDocument/2006/relationships/image" Target="../media/image18.png" /></Relationships>
</file>

<file path=xl/drawings/_rels/drawing6.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7.xml.rels><?xml version="1.0" encoding="UTF-8" standalone="yes"?><Relationships xmlns="http://schemas.openxmlformats.org/package/2006/relationships"><Relationship Id="rId3" Type="http://schemas.openxmlformats.org/officeDocument/2006/relationships/image" Target="../media/image15.png" /><Relationship Id="rId2" Type="http://schemas.openxmlformats.org/officeDocument/2006/relationships/image" Target="../media/image18.png" /><Relationship Id="rId1" Type="http://schemas.openxmlformats.org/officeDocument/2006/relationships/image" Target="../media/image19.png" /></Relationships>
</file>

<file path=xl/drawings/_rels/drawing8.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9.xml.rels><?xml version="1.0" encoding="UTF-8" standalone="yes"?><Relationships xmlns="http://schemas.openxmlformats.org/package/2006/relationships"><Relationship Id="rId3" Type="http://schemas.openxmlformats.org/officeDocument/2006/relationships/image" Target="../media/image15.png" /><Relationship Id="rId2" Type="http://schemas.openxmlformats.org/officeDocument/2006/relationships/image" Target="../media/image18.png" /><Relationship Id="rId1" Type="http://schemas.openxmlformats.org/officeDocument/2006/relationships/image" Target="../media/image19.png" /></Relationships>
</file>

<file path=xl/drawings/_rels/vmlDrawing1.vml.rels><?xml version="1.0" encoding="UTF-8" standalone="yes"?><Relationships xmlns="http://schemas.openxmlformats.org/package/2006/relationships"><Relationship Id="rId1" Type="http://schemas.openxmlformats.org/officeDocument/2006/relationships/image" Target="../media/image1.emf"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1</xdr:col>
      <xdr:colOff>0</xdr:colOff>
      <xdr:row>18</xdr:row>
      <xdr:rowOff>482600</xdr:rowOff>
    </xdr:from>
    <xdr:to>
      <xdr:col>3</xdr:col>
      <xdr:colOff>0</xdr:colOff>
      <xdr:row>113</xdr:row>
      <xdr:rowOff>3175</xdr:rowOff>
    </xdr:to>
    <xdr:sp macro="[0]!Instruction.BlockClick">
      <xdr:nvSpPr>
        <xdr:cNvPr id="2" name="InstrBlock_8">
          <a:extLst>
            <a:ext uri="{FF2B5EF4-FFF2-40B4-BE49-F238E27FC236}">
              <a16:creationId xmlns:a16="http://schemas.microsoft.com/office/drawing/2014/main" id="{65c326a8-6097-4fc7-9a2f-c5af24a561ec}"/>
            </a:ext>
          </a:extLst>
        </xdr:cNvPr>
        <xdr:cNvSpPr txBox="1">
          <a:spLocks noChangeArrowheads="1"/>
        </xdr:cNvSpPr>
      </xdr:nvSpPr>
      <xdr:spPr bwMode="auto">
        <a:xfrm>
          <a:off x="219075" y="43053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xdr:nvSpPr>
        <xdr:cNvPr id="3" name="InstrBlock_7">
          <a:extLst>
            <a:ext uri="{FF2B5EF4-FFF2-40B4-BE49-F238E27FC236}">
              <a16:creationId xmlns:a16="http://schemas.microsoft.com/office/drawing/2014/main" id="{17ace741-eb8c-417a-a1c5-7117b48966d4}"/>
            </a:ext>
          </a:extLst>
        </xdr:cNvPr>
        <xdr:cNvSpPr txBox="1">
          <a:spLocks noChangeArrowheads="1"/>
        </xdr:cNvSpPr>
      </xdr:nvSpPr>
      <xdr:spPr bwMode="auto">
        <a:xfrm>
          <a:off x="219075" y="383857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xdr:nvSpPr>
        <xdr:cNvPr id="4" name="InstrBlock_6">
          <a:extLst>
            <a:ext uri="{FF2B5EF4-FFF2-40B4-BE49-F238E27FC236}">
              <a16:creationId xmlns:a16="http://schemas.microsoft.com/office/drawing/2014/main" id="{897a9e83-c9a2-4a1c-b972-747f73c09572}"/>
            </a:ext>
          </a:extLst>
        </xdr:cNvPr>
        <xdr:cNvSpPr txBox="1">
          <a:spLocks noChangeArrowheads="1"/>
        </xdr:cNvSpPr>
      </xdr:nvSpPr>
      <xdr:spPr bwMode="auto">
        <a:xfrm>
          <a:off x="219075" y="337185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xdr:nvSpPr>
        <xdr:cNvPr id="5" name="InstrBlock_5">
          <a:extLst>
            <a:ext uri="{FF2B5EF4-FFF2-40B4-BE49-F238E27FC236}">
              <a16:creationId xmlns:a16="http://schemas.microsoft.com/office/drawing/2014/main" id="{76c40197-a2a7-4849-bbbc-8cc7c3bdab47}"/>
            </a:ext>
          </a:extLst>
        </xdr:cNvPr>
        <xdr:cNvSpPr txBox="1">
          <a:spLocks noChangeArrowheads="1"/>
        </xdr:cNvSpPr>
      </xdr:nvSpPr>
      <xdr:spPr bwMode="auto">
        <a:xfrm>
          <a:off x="219075" y="2914650"/>
          <a:ext cx="2066925" cy="466725"/>
        </a:xfrm>
        <a:prstGeom prst="rect"/>
        <a:solidFill>
          <a:srgbClr val="F0F0F0"/>
        </a:solidFill>
        <a:ln w="9525">
          <a:solidFill>
            <a:srgbClr val="A6A6A6"/>
          </a:solidFill>
          <a:miter lim="800000"/>
        </a:ln>
      </xdr:spPr>
      <xdr:txBody>
        <a:bodyPr lIns="468000" tIns="46800" rIns="0" bIns="46800" vertOverflow="clip" wrap="square" anchor="ctr" upright="1"/>
        <a:lstStyle/>
        <a:p>
          <a:pPr algn="l" rtl="0"/>
          <a:r>
            <a:rPr lang="ru-RU" sz="1000" u="none" b="0" i="0"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xdr:nvSpPr>
        <xdr:cNvPr id="6" name="InstrBlock_4">
          <a:extLst>
            <a:ext uri="{FF2B5EF4-FFF2-40B4-BE49-F238E27FC236}">
              <a16:creationId xmlns:a16="http://schemas.microsoft.com/office/drawing/2014/main" id="{bb8b84b7-68f1-4746-965b-9f7ff19eb5fa}"/>
            </a:ext>
          </a:extLst>
        </xdr:cNvPr>
        <xdr:cNvSpPr txBox="1">
          <a:spLocks noChangeArrowheads="1"/>
        </xdr:cNvSpPr>
      </xdr:nvSpPr>
      <xdr:spPr bwMode="auto">
        <a:xfrm>
          <a:off x="219075" y="244792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xdr:nvSpPr>
        <xdr:cNvPr id="7" name="InstrBlock_3">
          <a:extLst>
            <a:ext uri="{FF2B5EF4-FFF2-40B4-BE49-F238E27FC236}">
              <a16:creationId xmlns:a16="http://schemas.microsoft.com/office/drawing/2014/main" id="{ccb7cd70-15b3-48ea-a184-3d4e86206d1c}"/>
            </a:ext>
          </a:extLst>
        </xdr:cNvPr>
        <xdr:cNvSpPr txBox="1">
          <a:spLocks noChangeArrowheads="1"/>
        </xdr:cNvSpPr>
      </xdr:nvSpPr>
      <xdr:spPr bwMode="auto">
        <a:xfrm>
          <a:off x="219075" y="19812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xdr:nvSpPr>
        <xdr:cNvPr id="8" name="InstrBlock_2">
          <a:extLst>
            <a:ext uri="{FF2B5EF4-FFF2-40B4-BE49-F238E27FC236}">
              <a16:creationId xmlns:a16="http://schemas.microsoft.com/office/drawing/2014/main" id="{3c69568c-e8a1-43bb-881d-35917215f9ad}"/>
            </a:ext>
          </a:extLst>
        </xdr:cNvPr>
        <xdr:cNvSpPr txBox="1">
          <a:spLocks noChangeArrowheads="1"/>
        </xdr:cNvSpPr>
      </xdr:nvSpPr>
      <xdr:spPr bwMode="auto">
        <a:xfrm>
          <a:off x="219075" y="15240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xdr:nvSpPr>
        <xdr:cNvPr id="14" name="InstrBlock_1">
          <a:extLst>
            <a:ext uri="{FF2B5EF4-FFF2-40B4-BE49-F238E27FC236}">
              <a16:creationId xmlns:a16="http://schemas.microsoft.com/office/drawing/2014/main" id="{f1e7c1e8-8033-4c49-9e3c-847e5296995e}"/>
            </a:ext>
          </a:extLst>
        </xdr:cNvPr>
        <xdr:cNvSpPr txBox="1">
          <a:spLocks noChangeArrowheads="1"/>
        </xdr:cNvSpPr>
      </xdr:nvSpPr>
      <xdr:spPr bwMode="auto">
        <a:xfrm>
          <a:off x="219075" y="1057275"/>
          <a:ext cx="2066925" cy="466725"/>
        </a:xfrm>
        <a:prstGeom prst="rect"/>
        <a:solidFill>
          <a:srgbClr val="FFC17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aaa9d7bc-fbc7-4a40-b9cc-a3c6cb43eb17}"/>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285750" y="11144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6059c13f-04c3-4d43-bcbd-d994a7e766d9}"/>
            </a:ext>
          </a:extLst>
        </xdr:cNvPr>
        <xdr:cNvPicPr>
          <a:picLocks noChangeArrowheads="1" noChangeAspect="1"/>
        </xdr:cNvPicPr>
      </xdr:nvPicPr>
      <xdr:blipFill>
        <a:blip r:embed="rId2">
          <a:extLst>
            <a:ext uri="{28A0092B-C50C-407E-A947-70E740481C1C}">
              <a14:useLocalDpi xmlns:a14="http://schemas.microsoft.com/office/drawing/2010/main"/>
            </a:ext>
          </a:extLst>
        </a:blip>
        <a:stretch>
          <a:fillRect/>
        </a:stretch>
      </xdr:blipFill>
      <xdr:spPr bwMode="auto">
        <a:xfrm>
          <a:off x="266700" y="1552575"/>
          <a:ext cx="381000" cy="3905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e65c144b-5791-4986-9352-6204ac751732}"/>
            </a:ext>
          </a:extLst>
        </xdr:cNvPr>
        <xdr:cNvPicPr>
          <a:picLocks noChangeArrowheads="1" noChangeAspect="1"/>
        </xdr:cNvPicPr>
      </xdr:nvPicPr>
      <xdr:blipFill>
        <a:blip r:embed="rId3">
          <a:extLst>
            <a:ext uri="{28A0092B-C50C-407E-A947-70E740481C1C}">
              <a14:useLocalDpi xmlns:a14="http://schemas.microsoft.com/office/drawing/2010/main"/>
            </a:ext>
          </a:extLst>
        </a:blip>
        <a:stretch>
          <a:fillRect/>
        </a:stretch>
      </xdr:blipFill>
      <xdr:spPr bwMode="auto">
        <a:xfrm>
          <a:off x="266700" y="201930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1395905c-c82f-4112-9ff2-52099be46088}"/>
            </a:ext>
          </a:extLst>
        </xdr:cNvPr>
        <xdr:cNvPicPr>
          <a:picLocks noChangeArrowheads="1" noChangeAspect="1"/>
        </xdr:cNvPicPr>
      </xdr:nvPicPr>
      <xdr:blipFill>
        <a:blip r:embed="rId4">
          <a:extLst>
            <a:ext uri="{28A0092B-C50C-407E-A947-70E740481C1C}">
              <a14:useLocalDpi xmlns:a14="http://schemas.microsoft.com/office/drawing/2010/main"/>
            </a:ext>
          </a:extLst>
        </a:blip>
        <a:stretch>
          <a:fillRect/>
        </a:stretch>
      </xdr:blipFill>
      <xdr:spPr bwMode="auto">
        <a:xfrm>
          <a:off x="266700" y="249555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a2f2313-1da1-46aa-90c0-0fd805cdb56e}"/>
            </a:ext>
          </a:extLst>
        </xdr:cNvPr>
        <xdr:cNvPicPr>
          <a:picLocks noChangeArrowheads="1" noChangeAspect="1"/>
        </xdr:cNvPicPr>
      </xdr:nvPicPr>
      <xdr:blipFill>
        <a:blip r:embed="rId5">
          <a:extLst>
            <a:ext uri="{28A0092B-C50C-407E-A947-70E740481C1C}">
              <a14:useLocalDpi xmlns:a14="http://schemas.microsoft.com/office/drawing/2010/main"/>
            </a:ext>
          </a:extLst>
        </a:blip>
        <a:stretch>
          <a:fillRect/>
        </a:stretch>
      </xdr:blipFill>
      <xdr:spPr bwMode="auto">
        <a:xfrm>
          <a:off x="266700" y="296227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e5147128-144f-4488-902d-8e6f5e789e4b}"/>
            </a:ext>
          </a:extLst>
        </xdr:cNvPr>
        <xdr:cNvPicPr>
          <a:picLocks noChangeArrowheads="1" noChangeAspect="1"/>
        </xdr:cNvPicPr>
      </xdr:nvPicPr>
      <xdr:blipFill>
        <a:blip r:embed="rId6">
          <a:extLst>
            <a:ext uri="{28A0092B-C50C-407E-A947-70E740481C1C}">
              <a14:useLocalDpi xmlns:a14="http://schemas.microsoft.com/office/drawing/2010/main"/>
            </a:ext>
          </a:extLst>
        </a:blip>
        <a:stretch>
          <a:fillRect/>
        </a:stretch>
      </xdr:blipFill>
      <xdr:spPr bwMode="auto">
        <a:xfrm>
          <a:off x="285750" y="34385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77b10e9f-7dcb-476d-8c94-6efd0a14fa0e}"/>
            </a:ext>
          </a:extLst>
        </xdr:cNvPr>
        <xdr:cNvPicPr>
          <a:picLocks noChangeArrowheads="1" noChangeAspect="1"/>
        </xdr:cNvPicPr>
      </xdr:nvPicPr>
      <xdr:blipFill>
        <a:blip r:embed="rId7">
          <a:extLst>
            <a:ext uri="{28A0092B-C50C-407E-A947-70E740481C1C}">
              <a14:useLocalDpi xmlns:a14="http://schemas.microsoft.com/office/drawing/2010/main"/>
            </a:ext>
          </a:extLst>
        </a:blip>
        <a:stretch>
          <a:fillRect/>
        </a:stretch>
      </xdr:blipFill>
      <xdr:spPr bwMode="auto">
        <a:xfrm>
          <a:off x="295275" y="3914775"/>
          <a:ext cx="38100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fe33665b-d448-47c3-9e8b-0ee84f69211a}"/>
            </a:ext>
          </a:extLst>
        </xdr:cNvPr>
        <xdr:cNvPicPr>
          <a:picLocks noChangeAspect="1"/>
        </xdr:cNvPicPr>
      </xdr:nvPicPr>
      <xdr:blipFill>
        <a:blip r:embed="rId8">
          <a:extLst>
            <a:ext uri="{28A0092B-C50C-407E-A947-70E740481C1C}">
              <a14:useLocalDpi xmlns:a14="http://schemas.microsoft.com/office/drawing/2010/main"/>
            </a:ext>
          </a:extLst>
        </a:blip>
        <a:stretch>
          <a:fillRect/>
        </a:stretch>
      </xdr:blipFill>
      <xdr:spPr bwMode="auto">
        <a:xfrm>
          <a:off x="238125" y="4333875"/>
          <a:ext cx="428625" cy="4476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xdr:nvSpPr>
        <xdr:cNvPr id="31" name="cmdAct_1">
          <a:extLst>
            <a:ext uri="{FF2B5EF4-FFF2-40B4-BE49-F238E27FC236}">
              <a16:creationId xmlns:a16="http://schemas.microsoft.com/office/drawing/2014/main" id="{c46ccbfe-409f-4598-9055-e9b3a4594402}"/>
            </a:ext>
          </a:extLst>
        </xdr:cNvPr>
        <xdr:cNvSpPr txBox="1">
          <a:spLocks noChangeArrowheads="1"/>
        </xdr:cNvSpPr>
      </xdr:nvSpPr>
      <xdr:spPr bwMode="auto">
        <a:xfrm>
          <a:off x="1019175" y="257175"/>
          <a:ext cx="1085850" cy="219075"/>
        </a:xfrm>
        <a:prstGeom prst="rect"/>
        <a:solidFill>
          <a:srgbClr val="B3FFD9"/>
        </a:solidFill>
        <a:ln w="9525">
          <a:noFill/>
          <a:miter lim="800000"/>
        </a:ln>
      </xdr:spPr>
      <xdr:txBody>
        <a:bodyPr lIns="360000" tIns="36000" rIns="36000" bIns="36000" vertOverflow="clip" wrap="square" anchor="ctr" upright="1"/>
        <a:lstStyle/>
        <a:p>
          <a:pPr algn="l" rtl="0"/>
          <a:r>
            <a:rPr lang="ru-RU" sz="1000" u="none" b="0" i="0"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4bc29624-1630-4c1e-b98e-5e642e382fb6}"/>
            </a:ext>
          </a:extLst>
        </xdr:cNvPr>
        <xdr:cNvPicPr>
          <a:picLocks noChangeAspect="1"/>
        </xdr:cNvPicPr>
      </xdr:nvPicPr>
      <xdr:blipFill>
        <a:blip r:embed="rId9">
          <a:extLst>
            <a:ext uri="{28A0092B-C50C-407E-A947-70E740481C1C}">
              <a14:useLocalDpi xmlns:a14="http://schemas.microsoft.com/office/drawing/2010/main"/>
            </a:ext>
          </a:extLst>
        </a:blip>
        <a:stretch>
          <a:fillRect/>
        </a:stretch>
      </xdr:blipFill>
      <xdr:spPr bwMode="auto">
        <a:xfrm>
          <a:off x="990600" y="152400"/>
          <a:ext cx="28575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xdr:nvSpPr>
        <xdr:cNvPr id="33" name="cmdNoAct_1" hidden="1">
          <a:extLst>
            <a:ext uri="{FF2B5EF4-FFF2-40B4-BE49-F238E27FC236}">
              <a16:creationId xmlns:a16="http://schemas.microsoft.com/office/drawing/2014/main" id="{503dc1fd-7576-4693-9880-3584ce8dff58}"/>
            </a:ext>
          </a:extLst>
        </xdr:cNvPr>
        <xdr:cNvSpPr txBox="1">
          <a:spLocks noChangeArrowheads="1"/>
        </xdr:cNvSpPr>
      </xdr:nvSpPr>
      <xdr:spPr bwMode="auto">
        <a:xfrm>
          <a:off x="1019175" y="257175"/>
          <a:ext cx="1638300" cy="209550"/>
        </a:xfrm>
        <a:prstGeom prst="rect"/>
        <a:solidFill>
          <a:srgbClr val="FF5050"/>
        </a:solidFill>
        <a:ln w="9525">
          <a:noFill/>
          <a:miter lim="800000"/>
        </a:ln>
      </xdr:spPr>
      <xdr:txBody>
        <a:bodyPr lIns="288000" tIns="36000" rIns="0" bIns="36000" vertOverflow="clip" wrap="square" anchor="ctr" upright="1"/>
        <a:lstStyle/>
        <a:p>
          <a:pPr algn="l" rtl="0"/>
          <a:r>
            <a:rPr lang="ru-RU" sz="1000" u="none" b="0" i="0"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c697a13-f511-4a15-bbc6-d98fd1bdc211}"/>
            </a:ext>
          </a:extLst>
        </xdr:cNvPr>
        <xdr:cNvPicPr>
          <a:picLocks noChangeAspect="1"/>
        </xdr:cNvPicPr>
      </xdr:nvPicPr>
      <xdr:blipFill>
        <a:blip r:embed="rId10">
          <a:extLst>
            <a:ext uri="{28A0092B-C50C-407E-A947-70E740481C1C}">
              <a14:useLocalDpi xmlns:a14="http://schemas.microsoft.com/office/drawing/2010/main"/>
            </a:ext>
          </a:extLst>
        </a:blip>
        <a:stretch>
          <a:fillRect/>
        </a:stretch>
      </xdr:blipFill>
      <xdr:spPr bwMode="auto">
        <a:xfrm>
          <a:off x="1028700" y="238125"/>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xdr:nvSpPr>
        <xdr:cNvPr id="35" name="cmdNoInet_1" hidden="1">
          <a:extLst>
            <a:ext uri="{FF2B5EF4-FFF2-40B4-BE49-F238E27FC236}">
              <a16:creationId xmlns:a16="http://schemas.microsoft.com/office/drawing/2014/main" id="{7bde68f7-32a3-4d50-bfee-7a830d70214f}"/>
            </a:ext>
          </a:extLst>
        </xdr:cNvPr>
        <xdr:cNvSpPr txBox="1">
          <a:spLocks noChangeArrowheads="1"/>
        </xdr:cNvSpPr>
      </xdr:nvSpPr>
      <xdr:spPr bwMode="auto">
        <a:xfrm>
          <a:off x="1019175" y="247650"/>
          <a:ext cx="1695450" cy="219075"/>
        </a:xfrm>
        <a:prstGeom prst="rect"/>
        <a:solidFill>
          <a:srgbClr val="FFCC66"/>
        </a:solidFill>
        <a:ln w="9525">
          <a:noFill/>
          <a:miter lim="800000"/>
        </a:ln>
      </xdr:spPr>
      <xdr:txBody>
        <a:bodyPr lIns="288000" tIns="36000" rIns="0" bIns="36000" vertOverflow="clip" wrap="square" anchor="ctr" upright="1"/>
        <a:lstStyle/>
        <a:p>
          <a:pPr algn="l" rtl="0"/>
          <a:r>
            <a:rPr lang="ru-RU" sz="1000" u="none" b="0" i="0" baseline="0">
              <a:solidFill>
                <a:srgbClr val="000000"/>
              </a:solidFill>
              <a:latin typeface="Tahoma"/>
              <a:ea typeface="Tahoma"/>
              <a:cs typeface="Tahoma"/>
            </a:rPr>
            <a:t>Ошибка подключения</a:t>
          </a:r>
        </a:p>
      </xdr:txBody>
    </xdr:sp>
    <xdr:clientData/>
  </xdr:twoCellAnchor>
  <xdr:oneCellAnchor>
    <xdr:from>
      <xdr:col>2</xdr:col>
      <xdr:colOff>200025</xdr:colOff>
      <xdr:row>1</xdr:row>
      <xdr:rowOff>133350</xdr:rowOff>
    </xdr:from>
    <xdr:ext cx="247650" cy="371475"/>
    <xdr:sp>
      <xdr:nvSpPr>
        <xdr:cNvPr id="36" name="cmdNoInet_2" hidden="1">
          <a:extLst>
            <a:ext uri="{FF2B5EF4-FFF2-40B4-BE49-F238E27FC236}">
              <a16:creationId xmlns:a16="http://schemas.microsoft.com/office/drawing/2014/main" id="{2e962b88-1752-4053-83ed-85acec04a795}"/>
            </a:ext>
          </a:extLst>
        </xdr:cNvPr>
        <xdr:cNvSpPr txBox="1"/>
      </xdr:nvSpPr>
      <xdr:spPr>
        <a:xfrm>
          <a:off x="1000125" y="171450"/>
          <a:ext cx="247650" cy="371475"/>
        </a:xfrm>
        <a:prstGeom prst="rect"/>
        <a:noFill/>
      </xdr:spPr>
      <xdr:style>
        <a:lnRef idx="0">
          <a:srgbClr val="000000"/>
        </a:lnRef>
        <a:fillRef idx="0">
          <a:srgbClr val="000000"/>
        </a:fillRef>
        <a:effectRef idx="0">
          <a:srgbClr val="000000"/>
        </a:effectRef>
        <a:fontRef idx="minor">
          <a:schemeClr val="tx1"/>
        </a:fontRef>
      </xdr:style>
      <xdr:txBody>
        <a:bodyPr vertOverflow="clip" wrap="square" rtlCol="0" anchor="t">
          <a:noAutofit/>
        </a:bodyPr>
        <a:lstStyle/>
        <a:p>
          <a:pPr/>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413ca3c5-1fd2-4c7f-9a4f-44456a651093}"/>
            </a:ext>
          </a:extLst>
        </xdr:cNvPr>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a0e496b1-3430-4577-9b9a-ee1c24025d0f}"/>
            </a:ext>
          </a:extLst>
        </xdr:cNvPr>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273da773-5118-4d0d-877b-fb9d07e19e52}"/>
            </a:ext>
          </a:extLst>
        </xdr:cNvPr>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e7e11bb2-711b-4b3b-85cc-b6d67f59b1f3}"/>
            </a:ext>
          </a:extLst>
        </xdr:cNvPr>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xdr:nvSpPr>
        <xdr:cNvPr id="32" name="cmdGetUpdate">
          <a:extLst>
            <a:ext uri="{FF2B5EF4-FFF2-40B4-BE49-F238E27FC236}">
              <a16:creationId xmlns:a16="http://schemas.microsoft.com/office/drawing/2014/main" id="{f5cb5e65-e7f5-4566-8bc6-3485bbcf9bb0}"/>
            </a:ext>
          </a:extLst>
        </xdr:cNvPr>
        <xdr:cNvSpPr txBox="1">
          <a:spLocks noChangeArrowheads="1"/>
        </xdr:cNvSpPr>
      </xdr:nvSpPr>
      <xdr:spPr bwMode="auto">
        <a:xfrm>
          <a:off x="258127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xdr:nvSpPr>
        <xdr:cNvPr id="34" name="cmdShowHideUpdateLog">
          <a:extLst>
            <a:ext uri="{FF2B5EF4-FFF2-40B4-BE49-F238E27FC236}">
              <a16:creationId xmlns:a16="http://schemas.microsoft.com/office/drawing/2014/main" id="{65d11313-a1fc-45f5-97de-9d840ee30a95}"/>
            </a:ext>
          </a:extLst>
        </xdr:cNvPr>
        <xdr:cNvSpPr txBox="1">
          <a:spLocks noChangeArrowheads="1"/>
        </xdr:cNvSpPr>
      </xdr:nvSpPr>
      <xdr:spPr bwMode="auto">
        <a:xfrm>
          <a:off x="431482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9a115e70-e823-4754-9d42-7322f85aa6bb}"/>
            </a:ext>
          </a:extLst>
        </xdr:cNvPr>
        <xdr:cNvPicPr>
          <a:picLocks noChangeAspect="1"/>
        </xdr:cNvPicPr>
      </xdr:nvPicPr>
      <xdr:blipFill>
        <a:blip r:embed="rId13">
          <a:extLst>
            <a:ext uri="{28A0092B-C50C-407E-A947-70E740481C1C}">
              <a14:useLocalDpi xmlns:a14="http://schemas.microsoft.com/office/drawing/2010/main"/>
            </a:ext>
          </a:extLst>
        </a:blip>
        <a:stretch>
          <a:fillRect/>
        </a:stretch>
      </xdr:blipFill>
      <xdr:spPr bwMode="auto">
        <a:xfrm>
          <a:off x="2590800"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af176f8f-7edb-441d-adc9-b7be89bf5577}"/>
            </a:ext>
          </a:extLst>
        </xdr:cNvPr>
        <xdr:cNvPicPr>
          <a:picLocks noChangeAspect="1"/>
        </xdr:cNvPicPr>
      </xdr:nvPicPr>
      <xdr:blipFill>
        <a:blip r:embed="rId14">
          <a:extLst>
            <a:ext uri="{28A0092B-C50C-407E-A947-70E740481C1C}">
              <a14:useLocalDpi xmlns:a14="http://schemas.microsoft.com/office/drawing/2010/main"/>
            </a:ext>
          </a:extLst>
        </a:blip>
        <a:stretch>
          <a:fillRect/>
        </a:stretch>
      </xdr:blipFill>
      <xdr:spPr bwMode="auto">
        <a:xfrm>
          <a:off x="4295775"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xdr:nvSpPr>
            <xdr:cNvPr id="193537" name="InstrWord" hidden="1">
              <a:extLst>
                <a:ext uri="{63B3BB69-23CF-44E3-9099-C40C66FF867C}">
                  <a14:compatExt spid="_x0000_s193537"/>
                </a:ext>
                <a:ext uri="{FF2B5EF4-FFF2-40B4-BE49-F238E27FC236}">
                  <a16:creationId xmlns:a16="http://schemas.microsoft.com/office/drawing/2014/main" id="{e19756ce-d129-4152-a302-299705714771}"/>
                </a:ext>
              </a:extLst>
            </xdr:cNvPr>
            <xdr:cNvSpPr>
              <a:spLocks noChangeAspect="1"/>
            </xdr:cNvSpPr>
          </xdr:nvSpPr>
          <xdr:spPr>
            <a:xfrm>
              <a:off x="800100" y="1181100"/>
              <a:ext cx="7162800" cy="4705350"/>
            </a:xfrm>
            <a:prstGeom prst="rect"/>
            <a:noFill/>
            <a:ln w="9525">
              <a:noFill/>
            </a:ln>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xdr:nvSpPr>
        <xdr:cNvPr id="37" name="cmdStart" hidden="1">
          <a:extLst>
            <a:ext uri="{FF2B5EF4-FFF2-40B4-BE49-F238E27FC236}">
              <a16:creationId xmlns:a16="http://schemas.microsoft.com/office/drawing/2014/main" id="{d67cd714-97c0-40e4-bb13-f291e9ac4575}"/>
            </a:ext>
          </a:extLst>
        </xdr:cNvPr>
        <xdr:cNvSpPr>
          <a:spLocks noChangeArrowheads="1"/>
        </xdr:cNvSpPr>
      </xdr:nvSpPr>
      <xdr:spPr bwMode="auto">
        <a:xfrm>
          <a:off x="6934200" y="123825"/>
          <a:ext cx="1828800" cy="285750"/>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e855f381-213b-4f03-98fd-cbe606194ef8}"/>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c3588bcf-107a-4521-b286-5a3c4cfdaa75}"/>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8da9451b-161c-4e2c-a6ab-6919cd6610a5}"/>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884ec940-a53d-48d2-a12b-3a3e8983663d}"/>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a90fc96c-dd40-4892-b3be-c9088b1e46f6}"/>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cd040b6-da41-4754-9579-4eeed2fc0183}"/>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e4620fb9-2698-4f29-8118-490a120e4213}"/>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bf71a876-6fd0-45ae-8ba3-5fd4669001e6}"/>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ce9de3e6-9aab-4deb-a7fd-72f7214d46aa}"/>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d8a3c55a-1ed1-4043-8561-6fb21e2e7b21}"/>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4a6f6435-6a61-4a2e-a4c8-ab2e1bcf9807}"/>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c9226d55-0d5b-494c-8831-30a83958a597}"/>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6de41c4e-b64f-4eb5-bc71-d1beca0bb98e}"/>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db55061e-2d33-4c92-9d3e-d01fe1fc0cd7}"/>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3ce07dfd-4c0e-413a-a8b2-2af0133e8ca9}"/>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ca56b693-47db-41dd-b937-204a389dddcd}"/>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f8c5e755-b600-4345-a02c-319ffe40e055}"/>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d050cf32-83a0-4d80-a2b7-019992a34045}"/>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f7d06508-5e84-4462-b780-6ea541d0eaaf}"/>
            </a:ext>
          </a:extLst>
        </xdr:cNvPr>
        <xdr:cNvGrpSpPr>
          <a:grpSpLocks/>
        </xdr:cNvGrpSpPr>
      </xdr:nvGrpSpPr>
      <xdr:grpSpPr bwMode="auto">
        <a:xfrm>
          <a:off x="6419850" y="54673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518d3618-1d35-4f22-87ba-c19fb7152bf1}"/>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d5a2727a-92b0-4e34-a14a-f4bc8ae857d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8bf947a6-29a6-4ef2-9d9f-e67bad4a0c64}"/>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e5193140-75b7-4b6c-908f-1b5925ee31db}"/>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94e5bb82-1f8a-49c5-9de8-780899246e66}"/>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ef16d4e3-048d-43ca-8792-70ccededf1ad}"/>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3b4338f2-acbd-4abf-9ed2-43c1065176cc}"/>
            </a:ext>
          </a:extLst>
        </xdr:cNvPr>
        <xdr:cNvGrpSpPr>
          <a:grpSpLocks/>
        </xdr:cNvGrpSpPr>
      </xdr:nvGrpSpPr>
      <xdr:grpSpPr bwMode="auto">
        <a:xfrm>
          <a:off x="6972300" y="48006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ee0bf21-b24b-4e68-86bc-b62f089460ec}"/>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61376571-69a3-4e2d-a06c-d64b244a1e25}"/>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2f61b18f-3f75-4124-9b59-b1bf31046556}"/>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65acd2f9-8683-4055-b76a-95d92c4bd501}"/>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1ee46d6b-a1d7-474e-bef5-f546bd612198}"/>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d909d345-2d38-42d1-b63a-6d7c5f8295ae}"/>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d072cbfe-b53d-489b-a12a-bc2f467242c4}"/>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ac8345b6-e261-4f76-a40e-0244fc141de6}"/>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c99fabb2-85c4-4612-ae31-bdd9cdf5fc12}"/>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6" name="shCalendar_bck" hidden="1">
            <a:extLst>
              <a:ext uri="{FF2B5EF4-FFF2-40B4-BE49-F238E27FC236}">
                <a16:creationId xmlns:a16="http://schemas.microsoft.com/office/drawing/2014/main" id="{35b3539a-ece3-4b63-87b6-a9f7864a4739}"/>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7" name="shCalendar_1" descr="CalendarSmall.bmp" hidden="1">
            <a:extLst>
              <a:ext uri="{FF2B5EF4-FFF2-40B4-BE49-F238E27FC236}">
                <a16:creationId xmlns:a16="http://schemas.microsoft.com/office/drawing/2014/main" id="{1533c904-2455-4e9d-a871-c1b871b94595}"/>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f8e0b6bc-b7d9-44d0-b500-518c7cbb242d}"/>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9" name="shCalendar_bck" hidden="1">
            <a:extLst>
              <a:ext uri="{FF2B5EF4-FFF2-40B4-BE49-F238E27FC236}">
                <a16:creationId xmlns:a16="http://schemas.microsoft.com/office/drawing/2014/main" id="{b38c23dc-d75a-40d9-8c6a-443ca51ffc8b}"/>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0" name="shCalendar_1" descr="CalendarSmall.bmp" hidden="1">
            <a:extLst>
              <a:ext uri="{FF2B5EF4-FFF2-40B4-BE49-F238E27FC236}">
                <a16:creationId xmlns:a16="http://schemas.microsoft.com/office/drawing/2014/main" id="{7101715e-d514-4f0c-a087-3a5d8983885e}"/>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f86e11b4-1ffb-4dc1-a86e-99be02e8e34f}"/>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2" name="shCalendar_bck" hidden="1">
            <a:extLst>
              <a:ext uri="{FF2B5EF4-FFF2-40B4-BE49-F238E27FC236}">
                <a16:creationId xmlns:a16="http://schemas.microsoft.com/office/drawing/2014/main" id="{43423892-9c2d-4d48-bde4-294d0c398777}"/>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3" name="shCalendar_1" descr="CalendarSmall.bmp" hidden="1">
            <a:extLst>
              <a:ext uri="{FF2B5EF4-FFF2-40B4-BE49-F238E27FC236}">
                <a16:creationId xmlns:a16="http://schemas.microsoft.com/office/drawing/2014/main" id="{99b755a8-1977-4668-94ca-f83d6376d3a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11bc0e07-1671-4608-8d84-69b206b4c369}"/>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5" name="shCalendar_bck" hidden="1">
            <a:extLst>
              <a:ext uri="{FF2B5EF4-FFF2-40B4-BE49-F238E27FC236}">
                <a16:creationId xmlns:a16="http://schemas.microsoft.com/office/drawing/2014/main" id="{63720e3e-fb7f-4bb5-acc7-a44bafb640f4}"/>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6" name="shCalendar_1" descr="CalendarSmall.bmp" hidden="1">
            <a:extLst>
              <a:ext uri="{FF2B5EF4-FFF2-40B4-BE49-F238E27FC236}">
                <a16:creationId xmlns:a16="http://schemas.microsoft.com/office/drawing/2014/main" id="{326d8c0d-5d2b-40db-b311-32baf1c0b3f2}"/>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e6a0786c-55b3-4eb2-8bf6-b704ffc47d35}"/>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8" name="shCalendar_bck" hidden="1">
            <a:extLst>
              <a:ext uri="{FF2B5EF4-FFF2-40B4-BE49-F238E27FC236}">
                <a16:creationId xmlns:a16="http://schemas.microsoft.com/office/drawing/2014/main" id="{143d57a5-7a9d-4e3c-ac6e-bafb6fd1708c}"/>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9" name="shCalendar_1" descr="CalendarSmall.bmp" hidden="1">
            <a:extLst>
              <a:ext uri="{FF2B5EF4-FFF2-40B4-BE49-F238E27FC236}">
                <a16:creationId xmlns:a16="http://schemas.microsoft.com/office/drawing/2014/main" id="{7b0e2cb2-f18a-44e1-a094-9fdad7089094}"/>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8fea92e1-27cd-496d-92e9-722d19acdb6b}"/>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1" name="shCalendar_bck" hidden="1">
            <a:extLst>
              <a:ext uri="{FF2B5EF4-FFF2-40B4-BE49-F238E27FC236}">
                <a16:creationId xmlns:a16="http://schemas.microsoft.com/office/drawing/2014/main" id="{67612e68-058d-497b-bc23-48e22ce98445}"/>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2" name="shCalendar_1" descr="CalendarSmall.bmp" hidden="1">
            <a:extLst>
              <a:ext uri="{FF2B5EF4-FFF2-40B4-BE49-F238E27FC236}">
                <a16:creationId xmlns:a16="http://schemas.microsoft.com/office/drawing/2014/main" id="{6d85cf0d-4381-4e59-9a9f-65c50c94c042}"/>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2c9a8dde-70fe-43f5-b940-10e715438b03}"/>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4" name="shCalendar_bck" hidden="1">
            <a:extLst>
              <a:ext uri="{FF2B5EF4-FFF2-40B4-BE49-F238E27FC236}">
                <a16:creationId xmlns:a16="http://schemas.microsoft.com/office/drawing/2014/main" id="{6218ef87-6167-40b9-bc2c-2a7b9e7d1956}"/>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5" name="shCalendar_1" descr="CalendarSmall.bmp" hidden="1">
            <a:extLst>
              <a:ext uri="{FF2B5EF4-FFF2-40B4-BE49-F238E27FC236}">
                <a16:creationId xmlns:a16="http://schemas.microsoft.com/office/drawing/2014/main" id="{a740851c-63df-4880-b0d9-7019e8d0b4f3}"/>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aef29a2f-f9dd-48eb-8608-969e034a3fa9}"/>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eb85f84d-0635-49cc-9a6d-14f6d88bd05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f86185a6-c5da-4399-910d-b3920d17d0a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de2aaea0-6591-4cb1-8c45-e06c1b39ed96}"/>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8d4e56ed-7f7e-4450-824d-5d1c795f183a}"/>
            </a:ext>
          </a:extLst>
        </xdr:cNvPr>
        <xdr:cNvGrpSpPr>
          <a:grpSpLocks/>
        </xdr:cNvGrpSpPr>
      </xdr:nvGrpSpPr>
      <xdr:grpSpPr bwMode="auto">
        <a:xfrm>
          <a:off x="8001000" y="374332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8085521b-ef97-4da6-8409-61a5d44f6449}"/>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a4425379-dab0-4481-919a-0cb85d6e1e45}"/>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3</xdr:col>
      <xdr:colOff>68580</xdr:colOff>
      <xdr:row>0</xdr:row>
      <xdr:rowOff>47625</xdr:rowOff>
    </xdr:from>
    <xdr:to>
      <xdr:col>6</xdr:col>
      <xdr:colOff>80506</xdr:colOff>
      <xdr:row>0</xdr:row>
      <xdr:rowOff>301503</xdr:rowOff>
    </xdr:to>
    <xdr:sp macro="[0]!modUpdTemplLogger.Clear">
      <xdr:nvSpPr>
        <xdr:cNvPr id="194761" name="cmdStart">
          <a:extLst>
            <a:ext uri="{FF2B5EF4-FFF2-40B4-BE49-F238E27FC236}">
              <a16:creationId xmlns:a16="http://schemas.microsoft.com/office/drawing/2014/main" id="{66ddea32-c1a2-4465-8802-0d3e317a4dd3}"/>
            </a:ext>
          </a:extLst>
        </xdr:cNvPr>
        <xdr:cNvSpPr>
          <a:spLocks noChangeArrowheads="1"/>
        </xdr:cNvSpPr>
      </xdr:nvSpPr>
      <xdr:spPr bwMode="auto">
        <a:xfrm>
          <a:off x="9544050" y="47625"/>
          <a:ext cx="1838325" cy="257175"/>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43e1230e-ef1d-4dcb-952c-11ce21ab2aab}"/>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9ee0a2bc-3bb8-40f0-8616-d9a197d5a127}"/>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af6c7573-d94b-4b82-868f-754955076494}"/>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3efe7e4e-0fff-4ced-8a9a-d4fab4758db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b73c111-aaf5-47b2-97c6-54cc8938b0ff}"/>
            </a:ext>
          </a:extLst>
        </xdr:cNvPr>
        <xdr:cNvGrpSpPr>
          <a:grpSpLocks/>
        </xdr:cNvGrpSpPr>
      </xdr:nvGrpSpPr>
      <xdr:grpSpPr bwMode="auto">
        <a:xfrm>
          <a:off x="6381750" y="37909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c2eb4c07-28da-4378-b55f-46db9e1d614c}"/>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95b9666e-0722-41ac-b8fd-aa0db01241b5}"/>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b64405b5-9fb0-4229-938c-059daf46cefe}"/>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35912c5c-d059-4c69-a28e-7c895543a554}"/>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5ba6185c-51c8-44a7-ae0c-fa45c7586c7f}"/>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8a39165e-b87d-416b-ba44-8957bda5d1e2}"/>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4763b979-013d-4f5e-9321-19daab7746e5}"/>
            </a:ext>
          </a:extLst>
        </xdr:cNvPr>
        <xdr:cNvGrpSpPr>
          <a:grpSpLocks/>
        </xdr:cNvGrpSpPr>
      </xdr:nvGrpSpPr>
      <xdr:grpSpPr bwMode="auto">
        <a:xfrm>
          <a:off x="6381750" y="38004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e881ae81-25e6-4736-9acf-deaa4eabbb64}"/>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a264c854-e360-4d1d-9931-762c00e8c31a}"/>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e28bd01f-0b39-40fe-974a-5d0994b6cb71}"/>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934e9b49-a4a0-4497-aa90-d7a2d3f9b39b}"/>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cba40503-064c-48da-b32f-dbc984182543}"/>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275cbf6d-e6fe-419d-8dbf-1bc67098e5e9}"/>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38100</xdr:colOff>
      <xdr:row>38</xdr:row>
      <xdr:rowOff>0</xdr:rowOff>
    </xdr:from>
    <xdr:to>
      <xdr:col>26</xdr:col>
      <xdr:colOff>228600</xdr:colOff>
      <xdr:row>38</xdr:row>
      <xdr:rowOff>190500</xdr:rowOff>
    </xdr:to>
    <xdr:grpSp>
      <xdr:nvGrpSpPr>
        <xdr:cNvPr id="4" name="shCalendar" hidden="1">
          <a:extLst>
            <a:ext uri="{FF2B5EF4-FFF2-40B4-BE49-F238E27FC236}">
              <a16:creationId xmlns:a16="http://schemas.microsoft.com/office/drawing/2014/main" id="{0674f5aa-71c4-44ae-afed-8db8c803be4a}"/>
            </a:ext>
          </a:extLst>
        </xdr:cNvPr>
        <xdr:cNvGrpSpPr>
          <a:grpSpLocks/>
        </xdr:cNvGrpSpPr>
      </xdr:nvGrpSpPr>
      <xdr:grpSpPr bwMode="auto">
        <a:xfrm>
          <a:off x="9582150" y="72580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de889e4e-6d44-4a28-a328-db22019aea7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9b765992-b9e7-4d8b-b00e-f4b21674d4e5}"/>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96e7972-ea50-4e59-8528-2f5dce099ad4}"/>
            </a:ext>
          </a:extLst>
        </xdr:cNvPr>
        <xdr:cNvGrpSpPr>
          <a:grpSpLocks/>
        </xdr:cNvGrpSpPr>
      </xdr:nvGrpSpPr>
      <xdr:grpSpPr bwMode="auto">
        <a:xfrm>
          <a:off x="9544050" y="325755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44745ffb-8ab0-405d-92e2-28e6548deda3}"/>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ce148c2f-8667-4fea-8ca0-82da4b468aaf}"/>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ad600ed7-0d17-471d-8358-0fdf448b398a}"/>
            </a:ext>
          </a:extLst>
        </xdr:cNvPr>
        <xdr:cNvGrpSpPr>
          <a:grpSpLocks/>
        </xdr:cNvGrpSpPr>
      </xdr:nvGrpSpPr>
      <xdr:grpSpPr bwMode="auto">
        <a:xfrm>
          <a:off x="9544050" y="325755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e67f2725-bb4e-4de5-9236-da82e3e8349f}"/>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dab58fda-e3f6-4686-ab86-b5c0b0a61931}"/>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bfd6789f-1bc2-4a3a-8f3c-5dae25929186}"/>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50b2b1ab-a954-4e65-8e60-9ffb5bfe1bde}"/>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75d1bf18-1c3f-43f6-bbf4-a60e57c2a735}"/>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7b5a3bc7-a305-4860-90de-d25be4f216b2}"/>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d7b6472a-f43b-4bcc-8834-bc89d056d875}"/>
            </a:ext>
          </a:extLst>
        </xdr:cNvPr>
        <xdr:cNvGrpSpPr>
          <a:grpSpLocks/>
        </xdr:cNvGrpSpPr>
      </xdr:nvGrpSpPr>
      <xdr:grpSpPr bwMode="auto">
        <a:xfrm>
          <a:off x="15706725" y="31432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665219d2-7bf0-452e-a670-0da011ff57a6}"/>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51488093-bddf-4b1a-997c-ea2122f125b4}"/>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71c021ae-e9c0-44df-8602-e42886aa7598}"/>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f666f06a-3258-4d42-aecc-c94bfb7d6a5c}"/>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f59a45a1-94be-40b2-8602-aaaed36fac84}"/>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dd8a6208-2a1c-4720-bf77-cc7ad41cb753}"/>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11" name="shCalendar_bck" hidden="1">
            <a:extLst>
              <a:ext uri="{FF2B5EF4-FFF2-40B4-BE49-F238E27FC236}">
                <a16:creationId xmlns:a16="http://schemas.microsoft.com/office/drawing/2014/main" id="{b59a6b9d-5981-492a-b487-7d01bb07f0d3}"/>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2" name="shCalendar_1" descr="CalendarSmall.bmp" hidden="1">
            <a:extLst>
              <a:ext uri="{FF2B5EF4-FFF2-40B4-BE49-F238E27FC236}">
                <a16:creationId xmlns:a16="http://schemas.microsoft.com/office/drawing/2014/main" id="{87b6f813-5701-44cd-bfc7-5823c5e3136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2bc31a2e-f1ca-468b-ac7a-e6cfe8c7e7e2}"/>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78d1f896-781d-4fef-b801-89433034a285}"/>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b5144db6-3f64-400d-a4d3-ee6e203cbb0e}"/>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904969c-ab70-4101-922b-a0723c9fa6df}"/>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cc47a0ec-5dff-4ba7-befc-e3540a572983}"/>
            </a:ext>
          </a:extLst>
        </xdr:cNvPr>
        <xdr:cNvGrpSpPr>
          <a:grpSpLocks/>
        </xdr:cNvGrpSpPr>
      </xdr:nvGrpSpPr>
      <xdr:grpSpPr bwMode="auto">
        <a:xfrm>
          <a:off x="247650" y="600075"/>
          <a:ext cx="190500" cy="190500"/>
          <a:chOff x="13896191" y="1813753"/>
          <a:chExt cx="211023" cy="178845"/>
        </a:xfrm>
      </xdr:grpSpPr>
      <xdr:sp macro="[0]!modfrmDateChoose.CalendarShow">
        <xdr:nvSpPr>
          <xdr:cNvPr id="14" name="shCalendar_bck" hidden="1">
            <a:extLst>
              <a:ext uri="{FF2B5EF4-FFF2-40B4-BE49-F238E27FC236}">
                <a16:creationId xmlns:a16="http://schemas.microsoft.com/office/drawing/2014/main" id="{e65f4241-3778-4410-ac5f-bc96f9fefcaf}"/>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5" name="shCalendar_1" descr="CalendarSmall.bmp" hidden="1">
            <a:extLst>
              <a:ext uri="{FF2B5EF4-FFF2-40B4-BE49-F238E27FC236}">
                <a16:creationId xmlns:a16="http://schemas.microsoft.com/office/drawing/2014/main" id="{4fff1378-a26d-4a43-85dc-f09fde2e7fb5}"/>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a48fd8c6-5348-4b7d-875e-3dd15787449b}"/>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9145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be464ba0-2934-45ff-94ad-ab9a3d0f452f}"/>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56210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b6592866-3fee-46ea-9e91-bdd83c66413a}"/>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26860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a8138987-8968-4d9d-b3da-afe587d4d261}"/>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444817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f8ebdb81-a2e4-4f7f-8a48-feb5e2152155}"/>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295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xdr:nvSpPr>
        <xdr:cNvPr id="17" name="cmdOrgChoice">
          <a:extLst>
            <a:ext uri="{FF2B5EF4-FFF2-40B4-BE49-F238E27FC236}">
              <a16:creationId xmlns:a16="http://schemas.microsoft.com/office/drawing/2014/main" id="{9b115204-727e-430f-95a5-9d36a8c66bd0}"/>
            </a:ext>
          </a:extLst>
        </xdr:cNvPr>
        <xdr:cNvSpPr>
          <a:spLocks noChangeArrowheads="1"/>
        </xdr:cNvSpPr>
      </xdr:nvSpPr>
      <xdr:spPr bwMode="auto">
        <a:xfrm>
          <a:off x="3800475" y="4000500"/>
          <a:ext cx="3381375"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ln/>
              <a:solidFill>
                <a:srgbClr val="000000"/>
              </a:solidFill>
              <a:effectLst/>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64713eab-751b-4607-ba67-88408ac50ba0}"/>
            </a:ext>
          </a:extLst>
        </xdr:cNvPr>
        <xdr:cNvGrpSpPr>
          <a:grpSpLocks/>
        </xdr:cNvGrpSpPr>
      </xdr:nvGrpSpPr>
      <xdr:grpSpPr bwMode="auto">
        <a:xfrm>
          <a:off x="7219950" y="3238500"/>
          <a:ext cx="190500" cy="190500"/>
          <a:chOff x="13896191" y="1813753"/>
          <a:chExt cx="211023" cy="178845"/>
        </a:xfrm>
      </xdr:grpSpPr>
      <xdr:sp macro="[0]!modfrmDateChoose.CalendarShow">
        <xdr:nvSpPr>
          <xdr:cNvPr id="15" name="shCalendar_bck" hidden="1">
            <a:extLst>
              <a:ext uri="{FF2B5EF4-FFF2-40B4-BE49-F238E27FC236}">
                <a16:creationId xmlns:a16="http://schemas.microsoft.com/office/drawing/2014/main" id="{e1d14b96-cc8e-4ce9-83d3-cab4d0992a51}"/>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6" name="shCalendar_1" descr="CalendarSmall.bmp" hidden="1">
            <a:extLst>
              <a:ext uri="{FF2B5EF4-FFF2-40B4-BE49-F238E27FC236}">
                <a16:creationId xmlns:a16="http://schemas.microsoft.com/office/drawing/2014/main" id="{efef7074-525d-419a-b4de-97883d450832}"/>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6633ea35-6f44-4c13-92d0-bc0a5c1e0362}"/>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b1b54a3f-d062-458d-bf39-9c03bb712619}"/>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1c02129b-7f5a-4d16-9cc7-5aff71cc3425}"/>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8e6b62c2-6daf-45a1-81a9-9882cd36db8e}"/>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a6a152a7-7fa6-4e8c-873b-46eca9d16f1f}"/>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cc97068f-c4e2-4ef1-91a8-66cee523b7a2}"/>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4e87cc42-d960-4859-a3d2-8a54a560f92d}"/>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e7d704e9-322c-4ce8-bfab-9823db9fc7f2}"/>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35</xdr:row>
      <xdr:rowOff>0</xdr:rowOff>
    </xdr:from>
    <xdr:ext cx="190500" cy="190500"/>
    <xdr:grpSp>
      <xdr:nvGrpSpPr>
        <xdr:cNvPr id="7" name="shCalendar" hidden="1">
          <a:extLst>
            <a:ext uri="{FF2B5EF4-FFF2-40B4-BE49-F238E27FC236}">
              <a16:creationId xmlns:a16="http://schemas.microsoft.com/office/drawing/2014/main" id="{20bfc8d3-9a47-4e4a-a04b-05b729e614f7}"/>
            </a:ext>
          </a:extLst>
        </xdr:cNvPr>
        <xdr:cNvGrpSpPr>
          <a:grpSpLocks/>
        </xdr:cNvGrpSpPr>
      </xdr:nvGrpSpPr>
      <xdr:grpSpPr bwMode="auto">
        <a:xfrm>
          <a:off x="8010525" y="11658600"/>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f0bdeefe-d447-4260-bcfa-29fbb80314c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6205031e-682e-4caf-84d0-327d4e52ed93}"/>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9</xdr:col>
      <xdr:colOff>38100</xdr:colOff>
      <xdr:row>11</xdr:row>
      <xdr:rowOff>0</xdr:rowOff>
    </xdr:from>
    <xdr:to>
      <xdr:col>9</xdr:col>
      <xdr:colOff>228600</xdr:colOff>
      <xdr:row>11</xdr:row>
      <xdr:rowOff>190500</xdr:rowOff>
    </xdr:to>
    <xdr:grpSp>
      <xdr:nvGrpSpPr>
        <xdr:cNvPr id="7210020" name="shCalendar" hidden="1">
          <a:extLst>
            <a:ext uri="{FF2B5EF4-FFF2-40B4-BE49-F238E27FC236}">
              <a16:creationId xmlns:a16="http://schemas.microsoft.com/office/drawing/2014/main" id="{1596e10e-3bb2-4113-bd3d-0f8bbbb79c52}"/>
            </a:ext>
          </a:extLst>
        </xdr:cNvPr>
        <xdr:cNvGrpSpPr>
          <a:grpSpLocks/>
        </xdr:cNvGrpSpPr>
      </xdr:nvGrpSpPr>
      <xdr:grpSpPr bwMode="auto">
        <a:xfrm>
          <a:off x="7077075" y="1162050"/>
          <a:ext cx="190500" cy="190500"/>
          <a:chOff x="13896191" y="1813753"/>
          <a:chExt cx="211023" cy="178845"/>
        </a:xfrm>
      </xdr:grpSpPr>
      <xdr:sp macro="[0]!modfrmDateChoose.CalendarShow">
        <xdr:nvSpPr>
          <xdr:cNvPr id="7210021" name="shCalendar_bck" hidden="1">
            <a:extLst>
              <a:ext uri="{FF2B5EF4-FFF2-40B4-BE49-F238E27FC236}">
                <a16:creationId xmlns:a16="http://schemas.microsoft.com/office/drawing/2014/main" id="{e314555d-2fa3-43ef-9e8b-74a240c5b0ee}"/>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10022" name="shCalendar_1" descr="CalendarSmall.bmp" hidden="1">
            <a:extLst>
              <a:ext uri="{FF2B5EF4-FFF2-40B4-BE49-F238E27FC236}">
                <a16:creationId xmlns:a16="http://schemas.microsoft.com/office/drawing/2014/main" id="{1223988f-1294-4fb9-8123-11719ba3b369}"/>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8933cc32-950a-4612-91c3-dfe47f6d7d12}"/>
            </a:ext>
          </a:extLst>
        </xdr:cNvPr>
        <xdr:cNvGrpSpPr>
          <a:grpSpLocks/>
        </xdr:cNvGrpSpPr>
      </xdr:nvGrpSpPr>
      <xdr:grpSpPr bwMode="auto">
        <a:xfrm>
          <a:off x="68284725" y="114300"/>
          <a:ext cx="190500" cy="190500"/>
          <a:chOff x="13896191" y="1813753"/>
          <a:chExt cx="211023" cy="178845"/>
        </a:xfrm>
      </xdr:grpSpPr>
      <xdr:sp macro="[0]!modfrmDateChoose.CalendarShow">
        <xdr:nvSpPr>
          <xdr:cNvPr id="7203033" name="shCalendar_bck">
            <a:extLst>
              <a:ext uri="{FF2B5EF4-FFF2-40B4-BE49-F238E27FC236}">
                <a16:creationId xmlns:a16="http://schemas.microsoft.com/office/drawing/2014/main" id="{1d783f0e-509e-462c-a64c-3547929c7f5a}"/>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3034" name="shCalendar_1" descr="CalendarSmall.bmp">
            <a:extLst>
              <a:ext uri="{FF2B5EF4-FFF2-40B4-BE49-F238E27FC236}">
                <a16:creationId xmlns:a16="http://schemas.microsoft.com/office/drawing/2014/main" id="{bdea702c-4cda-4b59-a785-f574966bdd46}"/>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a8ad1068-948f-4b8f-bbcc-bd3ed5ab0596}"/>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666750"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40507817-9527-47f1-a812-5f87e0c750ec}"/>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43910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f1a4f621-8c1b-4b1a-9dcc-ecdb1d7c6f21}"/>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77819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9d37f346-a0ac-4ead-8e70-fae046901eaf}"/>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3ee472f3-8edf-4049-b195-870aa7cff47e}"/>
            </a:ext>
          </a:extLst>
        </xdr:cNvPr>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83db4774-23ae-4c0e-a3cc-d6b86921b568}"/>
            </a:ext>
          </a:extLst>
        </xdr:cNvPr>
        <xdr:cNvGrpSpPr>
          <a:grpSpLocks/>
        </xdr:cNvGrpSpPr>
      </xdr:nvGrpSpPr>
      <xdr:grpSpPr bwMode="auto">
        <a:xfrm>
          <a:off x="13458825" y="1295400"/>
          <a:ext cx="190500" cy="190500"/>
          <a:chOff x="13896191" y="1813753"/>
          <a:chExt cx="211023" cy="178845"/>
        </a:xfrm>
      </xdr:grpSpPr>
      <xdr:sp macro="[0]!modfrmDateChoose.CalendarShow">
        <xdr:nvSpPr>
          <xdr:cNvPr id="7201441" name="shCalendar_bck" hidden="1">
            <a:extLst>
              <a:ext uri="{FF2B5EF4-FFF2-40B4-BE49-F238E27FC236}">
                <a16:creationId xmlns:a16="http://schemas.microsoft.com/office/drawing/2014/main" id="{d6c139fd-5a62-4a80-b671-170192f9d7dd}"/>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1442" name="shCalendar_1" descr="CalendarSmall.bmp" hidden="1">
            <a:extLst>
              <a:ext uri="{FF2B5EF4-FFF2-40B4-BE49-F238E27FC236}">
                <a16:creationId xmlns:a16="http://schemas.microsoft.com/office/drawing/2014/main" id="{cf0f7027-e582-4b15-a5eb-3d827c0e06ba}"/>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a4b69e48-7ba0-41d1-9e67-ae0ac39eedd7}"/>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77125" y="95250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f177920e-1210-40f1-ace4-3436d5343b74}"/>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0668000" y="95250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1774c55c-b0fd-4a31-9f9f-2d788524b944}"/>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3420725" y="95250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xdr:nvSpPr>
        <xdr:cNvPr id="24" name="cmdCreateSheets" hidden="1">
          <a:extLst>
            <a:ext uri="{FF2B5EF4-FFF2-40B4-BE49-F238E27FC236}">
              <a16:creationId xmlns:a16="http://schemas.microsoft.com/office/drawing/2014/main" id="{cfbc3922-15e1-496d-840a-b61f93f672ce}"/>
            </a:ext>
          </a:extLst>
        </xdr:cNvPr>
        <xdr:cNvSpPr>
          <a:spLocks noChangeArrowheads="1"/>
        </xdr:cNvSpPr>
      </xdr:nvSpPr>
      <xdr:spPr bwMode="auto">
        <a:xfrm>
          <a:off x="685800" y="3124200"/>
          <a:ext cx="3314700"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550ce18d-6a15-4100-9d5b-d5b5259e1f98}"/>
            </a:ext>
          </a:extLst>
        </xdr:cNvPr>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e7b6feb0-7739-4dbf-8bf9-31b7abfb4b8f}"/>
            </a:ext>
          </a:extLst>
        </xdr:cNvPr>
        <xdr:cNvPicPr>
          <a:picLocks noChangeAspect="1"/>
        </xdr:cNvPicPr>
      </xdr:nvPicPr>
      <xdr:blipFill>
        <a:blip r:embed="rId4">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d5488bfb-a9b5-4069-b71e-6f7ffd471694}"/>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4736ae62-0837-466a-8c47-c4efeb5219d1}"/>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bf816baa-e8a7-45f8-8028-d67724349826}"/>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1058fee3-2ca3-43d4-9567-b6ed128ba5c8}"/>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83006010-220b-44cb-a9f0-b6c47eca069d}"/>
            </a:ext>
          </a:extLst>
        </xdr:cNvPr>
        <xdr:cNvGrpSpPr>
          <a:grpSpLocks/>
        </xdr:cNvGrpSpPr>
      </xdr:nvGrpSpPr>
      <xdr:grpSpPr bwMode="auto">
        <a:xfrm>
          <a:off x="5391150" y="4829175"/>
          <a:ext cx="190500" cy="190500"/>
          <a:chOff x="13896191" y="1813753"/>
          <a:chExt cx="211023" cy="178845"/>
        </a:xfrm>
      </xdr:grpSpPr>
      <xdr:sp macro="[0]!modfrmDateChoose.CalendarShow">
        <xdr:nvSpPr>
          <xdr:cNvPr id="9" name="shCalendar_bck" hidden="1">
            <a:extLst>
              <a:ext uri="{FF2B5EF4-FFF2-40B4-BE49-F238E27FC236}">
                <a16:creationId xmlns:a16="http://schemas.microsoft.com/office/drawing/2014/main" id="{ce4f65b5-d010-4631-b5e4-5e7d76c94f66}"/>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0" name="shCalendar_1" descr="CalendarSmall.bmp" hidden="1">
            <a:extLst>
              <a:ext uri="{FF2B5EF4-FFF2-40B4-BE49-F238E27FC236}">
                <a16:creationId xmlns:a16="http://schemas.microsoft.com/office/drawing/2014/main" id="{6e4d3c5f-2e99-4713-8040-469fb0dff0d6}"/>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f97c1ef-c64a-4215-bff7-47702b896e1e}"/>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b8399973-23ed-4b6e-9f78-f051b89f2603}"/>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8536360-8d0e-4b0c-82d4-e48fdc06c634}"/>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1dfb176a-c7d6-4ed2-9394-8c3506ce5b56}"/>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f1affd0c-3f62-4990-af4d-9deff04fe686}"/>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3b21a9fd-1e3f-44e4-9d15-56466106f34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d1edd174-329d-485b-8623-3b95e5169c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Relationships xmlns="http://schemas.openxmlformats.org/package/2006/relationships"><Relationship Id="rId1" Type="http://schemas.openxmlformats.org/officeDocument/2006/relationships/drawing" Target="../drawings/drawing9.xml" /><Relationship Id="rId2" Type="http://schemas.openxmlformats.org/officeDocument/2006/relationships/printerSettings" Target="../printerSettings/printerSettings7.bin" /></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0.xml" /></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1.xml" /><Relationship Id="rId2" Type="http://schemas.openxmlformats.org/officeDocument/2006/relationships/printerSettings" Target="../printerSettings/printerSettings8.bin" /></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2.xml" /></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3.xml" /><Relationship Id="rId2" Type="http://schemas.openxmlformats.org/officeDocument/2006/relationships/printerSettings" Target="../printerSettings/printerSettings9.bin" /></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4.xml" /></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5.xml" /><Relationship Id="rId2" Type="http://schemas.openxmlformats.org/officeDocument/2006/relationships/printerSettings" Target="../printerSettings/printerSettings10.bin" /></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6.xml" /></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7.xml" /><Relationship Id="rId2" Type="http://schemas.openxmlformats.org/officeDocument/2006/relationships/printerSettings" Target="../printerSettings/printerSettings11.bin" /></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8.xml" /></Relationships>
</file>

<file path=xl/worksheets/_rels/sheet2.xml.rels><?xml version="1.0" encoding="UTF-8" standalone="yes"?><Relationships xmlns="http://schemas.openxmlformats.org/package/2006/relationships"><Relationship Id="rId3" Type="http://schemas.openxmlformats.org/officeDocument/2006/relationships/image" Target="../media/image1.emf" /><Relationship Id="rId2" Type="http://schemas.openxmlformats.org/officeDocument/2006/relationships/oleObject" Target="../embeddings/_________Microsoft_Word_97_20031.doc" /><Relationship Id="rId1" Type="http://schemas.openxmlformats.org/officeDocument/2006/relationships/drawing" Target="../drawings/drawing1.xml" /><Relationship Id="rId5" Type="http://schemas.openxmlformats.org/officeDocument/2006/relationships/printerSettings" Target="../printerSettings/printerSettings1.bin" /><Relationship Id="rId4" Type="http://schemas.openxmlformats.org/officeDocument/2006/relationships/vmlDrawing" Target="../drawings/vmlDrawing1.vml" /></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19.xml" /><Relationship Id="rId2" Type="http://schemas.openxmlformats.org/officeDocument/2006/relationships/printerSettings" Target="../printerSettings/printerSettings12.bin" /></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0.xml" /></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1.xml" /><Relationship Id="rId2" Type="http://schemas.openxmlformats.org/officeDocument/2006/relationships/printerSettings" Target="../printerSettings/printerSettings13.bin" /></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2.xml" /></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3.xml" /><Relationship Id="rId2" Type="http://schemas.openxmlformats.org/officeDocument/2006/relationships/printerSettings" Target="../printerSettings/printerSettings14.bin" /></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4.xml" /></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25.xml" /><Relationship Id="rId2" Type="http://schemas.openxmlformats.org/officeDocument/2006/relationships/printerSettings" Target="../printerSettings/printerSettings15.bin" /></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6.xml" /></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7.xml" /><Relationship Id="rId2" Type="http://schemas.openxmlformats.org/officeDocument/2006/relationships/printerSettings" Target="../printerSettings/printerSettings16.bin" /></Relationships>
</file>

<file path=xl/worksheets/_rels/sheet29.xml.rels><?xml version="1.0" encoding="UTF-8" standalone="yes"?><Relationships xmlns="http://schemas.openxmlformats.org/package/2006/relationships"><Relationship Id="rId1" Type="http://schemas.openxmlformats.org/officeDocument/2006/relationships/drawing" Target="../drawings/drawing28.xml" /><Relationship Id="rId2" Type="http://schemas.openxmlformats.org/officeDocument/2006/relationships/printerSettings" Target="../printerSettings/printerSettings17.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_rels/sheet30.xml.rels><?xml version="1.0" encoding="UTF-8" standalone="yes"?><Relationships xmlns="http://schemas.openxmlformats.org/package/2006/relationships"><Relationship Id="rId1" Type="http://schemas.openxmlformats.org/officeDocument/2006/relationships/drawing" Target="../drawings/drawing29.xml" /><Relationship Id="rId2" Type="http://schemas.openxmlformats.org/officeDocument/2006/relationships/printerSettings" Target="../printerSettings/printerSettings18.bin" /></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0.xml" /></Relationships>
</file>

<file path=xl/worksheets/_rels/sheet32.xml.rels><?xml version="1.0" encoding="UTF-8" standalone="yes"?><Relationships xmlns="http://schemas.openxmlformats.org/package/2006/relationships"><Relationship Id="rId1" Type="http://schemas.openxmlformats.org/officeDocument/2006/relationships/drawing" Target="../drawings/drawing31.xml" /><Relationship Id="rId2" Type="http://schemas.openxmlformats.org/officeDocument/2006/relationships/printerSettings" Target="../printerSettings/printerSettings19.bin" /></Relationships>
</file>

<file path=xl/worksheets/_rels/sheet33.xml.rels><?xml version="1.0" encoding="UTF-8" standalone="yes"?><Relationships xmlns="http://schemas.openxmlformats.org/package/2006/relationships"><Relationship Id="rId1" Type="http://schemas.openxmlformats.org/officeDocument/2006/relationships/drawing" Target="../drawings/drawing32.xml" /></Relationships>
</file>

<file path=xl/worksheets/_rels/sheet34.xml.rels><?xml version="1.0" encoding="UTF-8" standalone="yes"?><Relationships xmlns="http://schemas.openxmlformats.org/package/2006/relationships"><Relationship Id="rId3" Type="http://schemas.openxmlformats.org/officeDocument/2006/relationships/drawing" Target="../drawings/drawing33.xml" /><Relationship Id="rId2" Type="http://schemas.openxmlformats.org/officeDocument/2006/relationships/hyperlink" Target="https://portal.eias.ru/Portal/DownloadPage.aspx?type=12&amp;guid=4cfbeebc-b215-4d26-819b-c1353848ac19" TargetMode="External" /><Relationship Id="rId1" Type="http://schemas.openxmlformats.org/officeDocument/2006/relationships/hyperlink" Target="https://portal.eias.ru/Portal/DownloadPage.aspx?type=12&amp;guid=4cfbeebc-b215-4d26-819b-c1353848ac19" TargetMode="External" /><Relationship Id="rId4" Type="http://schemas.openxmlformats.org/officeDocument/2006/relationships/printerSettings" Target="../printerSettings/printerSettings20.bin" /></Relationships>
</file>

<file path=xl/worksheets/_rels/sheet35.xml.rels><?xml version="1.0" encoding="UTF-8" standalone="yes"?><Relationships xmlns="http://schemas.openxmlformats.org/package/2006/relationships"><Relationship Id="rId3" Type="http://schemas.openxmlformats.org/officeDocument/2006/relationships/printerSettings" Target="../printerSettings/printerSettings21.bin" /><Relationship Id="rId2" Type="http://schemas.openxmlformats.org/officeDocument/2006/relationships/drawing" Target="../drawings/drawing34.xml" /><Relationship Id="rId1" Type="http://schemas.openxmlformats.org/officeDocument/2006/relationships/hyperlink" Target="https://portal.eias.ru/Portal/DownloadPage.aspx?type=12&amp;guid=4cfbeebc-b215-4d26-819b-c1353848ac19" TargetMode="External" /></Relationships>
</file>

<file path=xl/worksheets/_rels/sheet36.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37.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38.xml.rels><?xml version="1.0" encoding="UTF-8" standalone="yes"?><Relationships xmlns="http://schemas.openxmlformats.org/package/2006/relationships"><Relationship Id="rId1" Type="http://schemas.openxmlformats.org/officeDocument/2006/relationships/printerSettings" Target="../printerSettings/printerSettings24.bin" /></Relationships>
</file>

<file path=xl/worksheets/_rels/sheet39.xml.rels><?xml version="1.0" encoding="UTF-8" standalone="yes"?><Relationships xmlns="http://schemas.openxmlformats.org/package/2006/relationships"><Relationship Id="rId1" Type="http://schemas.openxmlformats.org/officeDocument/2006/relationships/printerSettings" Target="../printerSettings/printerSettings25.bin" /></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3.bin" /></Relationships>
</file>

<file path=xl/worksheets/_rels/sheet40.xml.rels><?xml version="1.0" encoding="UTF-8" standalone="yes"?><Relationships xmlns="http://schemas.openxmlformats.org/package/2006/relationships"><Relationship Id="rId1" Type="http://schemas.openxmlformats.org/officeDocument/2006/relationships/drawing" Target="../drawings/drawing35.xml" /><Relationship Id="rId2" Type="http://schemas.openxmlformats.org/officeDocument/2006/relationships/printerSettings" Target="../printerSettings/printerSettings26.bin" /></Relationships>
</file>

<file path=xl/worksheets/_rels/sheet48.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printerSettings" Target="../printerSettings/printerSettings4.bin" /></Relationships>
</file>

<file path=xl/worksheets/_rels/sheet53.xml.rels><?xml version="1.0" encoding="UTF-8" standalone="yes"?><Relationships xmlns="http://schemas.openxmlformats.org/package/2006/relationships"><Relationship Id="rId1" Type="http://schemas.openxmlformats.org/officeDocument/2006/relationships/printerSettings" Target="../printerSettings/printerSettings28.bin" /></Relationships>
</file>

<file path=xl/worksheets/_rels/sheet57.xml.rels><?xml version="1.0" encoding="UTF-8" standalone="yes"?><Relationships xmlns="http://schemas.openxmlformats.org/package/2006/relationships"><Relationship Id="rId1" Type="http://schemas.openxmlformats.org/officeDocument/2006/relationships/printerSettings" Target="../printerSettings/printerSettings29.bin" /></Relationships>
</file>

<file path=xl/worksheets/_rels/sheet58.xml.rels><?xml version="1.0" encoding="UTF-8" standalone="yes"?><Relationships xmlns="http://schemas.openxmlformats.org/package/2006/relationships"><Relationship Id="rId1" Type="http://schemas.openxmlformats.org/officeDocument/2006/relationships/printerSettings" Target="../printerSettings/printerSettings30.bin" /></Relationships>
</file>

<file path=xl/worksheets/_rels/sheet59.xml.rels><?xml version="1.0" encoding="UTF-8" standalone="yes"?><Relationships xmlns="http://schemas.openxmlformats.org/package/2006/relationships"><Relationship Id="rId1" Type="http://schemas.openxmlformats.org/officeDocument/2006/relationships/printerSettings" Target="../printerSettings/printerSettings31.bin" /></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6.xml" /></Relationships>
</file>

<file path=xl/worksheets/_rels/sheet70.xml.rels><?xml version="1.0" encoding="UTF-8" standalone="yes"?><Relationships xmlns="http://schemas.openxmlformats.org/package/2006/relationships"><Relationship Id="rId1" Type="http://schemas.openxmlformats.org/officeDocument/2006/relationships/printerSettings" Target="../printerSettings/printerSettings32.bin" /></Relationships>
</file>

<file path=xl/worksheets/_rels/sheet73.xml.rels><?xml version="1.0" encoding="UTF-8" standalone="yes"?><Relationships xmlns="http://schemas.openxmlformats.org/package/2006/relationships"><Relationship Id="rId1" Type="http://schemas.openxmlformats.org/officeDocument/2006/relationships/printerSettings" Target="../printerSettings/printerSettings33.bin" /></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6.bin" /></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516fc77-19a9-4c73-98c3-a789b781ff1e}">
  <sheetPr codeName="modList00">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67"/>
  </cols>
  <sheetData/>
  <sheetProtection/>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c8aa31b-cdb1-4236-a13f-de5c12e62c4d}">
  <sheetPr codeName="List06_2">
    <tabColor rgb="FFEAEBEE"/>
    <pageSetUpPr fitToPage="1"/>
  </sheetPr>
  <dimension ref="A1:AC34"/>
  <sheetViews>
    <sheetView showGridLines="0" workbookViewId="0" topLeftCell="I4">
      <selection pane="topLeft" activeCell="A1" sqref="A1"/>
    </sheetView>
  </sheetViews>
  <sheetFormatPr defaultColWidth="10.5736607142857" defaultRowHeight="14.25"/>
  <cols>
    <col min="1" max="6" width="10.5714285714286" style="553" hidden="1" customWidth="1"/>
    <col min="7" max="8" width="9.14285714285714" style="559" hidden="1" customWidth="1"/>
    <col min="9" max="9" width="3.71428571428571" style="500" customWidth="1"/>
    <col min="10" max="11" width="3.71428571428571" style="499" customWidth="1"/>
    <col min="12" max="12" width="12.7142857142857" style="492" customWidth="1"/>
    <col min="13" max="13" width="44.7142857142857" style="492" customWidth="1"/>
    <col min="14" max="14" width="1.71428571428571" style="492" hidden="1" customWidth="1"/>
    <col min="15" max="15" width="29.7142857142857" style="492" hidden="1" customWidth="1"/>
    <col min="16" max="17" width="23.7142857142857" style="492" hidden="1" customWidth="1"/>
    <col min="18" max="18" width="11.7142857142857" style="492" customWidth="1"/>
    <col min="19" max="19" width="3.71428571428571" style="492" customWidth="1"/>
    <col min="20" max="20" width="11.7142857142857" style="492" customWidth="1"/>
    <col min="21" max="21" width="8.57142857142857" style="492" hidden="1" customWidth="1"/>
    <col min="22" max="22" width="4.71428571428571" style="492" customWidth="1"/>
    <col min="23" max="23" width="115.714285714286" style="492" customWidth="1"/>
    <col min="24" max="25" width="10.5714285714286" style="553"/>
    <col min="26" max="26" width="11.1428571428571" style="553" customWidth="1"/>
    <col min="27" max="29" width="10.5714285714286" style="553"/>
    <col min="30" max="249" width="10.5714285714286" style="492"/>
    <col min="250" max="257" width="0" style="492" hidden="1" customWidth="1"/>
    <col min="258" max="258" width="3.71428571428571" style="492" customWidth="1"/>
    <col min="259" max="259" width="3.85714285714286" style="492" customWidth="1"/>
    <col min="260" max="260" width="3.71428571428571" style="492" customWidth="1"/>
    <col min="261" max="261" width="12.7142857142857" style="492" customWidth="1"/>
    <col min="262" max="262" width="52.7142857142857" style="492" customWidth="1"/>
    <col min="263" max="266" width="0" style="492" hidden="1" customWidth="1"/>
    <col min="267" max="267" width="12.2857142857143" style="492" customWidth="1"/>
    <col min="268" max="268" width="6.42857142857143" style="492" customWidth="1"/>
    <col min="269" max="269" width="12.2857142857143" style="492" customWidth="1"/>
    <col min="270" max="270" width="0" style="492" hidden="1" customWidth="1"/>
    <col min="271" max="271" width="3.71428571428571" style="492" customWidth="1"/>
    <col min="272" max="272" width="11.1428571428571" style="492" customWidth="1"/>
    <col min="273" max="274" width="10.5714285714286" style="492"/>
    <col min="275" max="275" width="11.1428571428571" style="492" customWidth="1"/>
    <col min="276" max="505" width="10.5714285714286" style="492"/>
    <col min="506" max="513" width="0" style="492" hidden="1" customWidth="1"/>
    <col min="514" max="514" width="3.71428571428571" style="492" customWidth="1"/>
    <col min="515" max="515" width="3.85714285714286" style="492" customWidth="1"/>
    <col min="516" max="516" width="3.71428571428571" style="492" customWidth="1"/>
    <col min="517" max="517" width="12.7142857142857" style="492" customWidth="1"/>
    <col min="518" max="518" width="52.7142857142857" style="492" customWidth="1"/>
    <col min="519" max="522" width="0" style="492" hidden="1" customWidth="1"/>
    <col min="523" max="523" width="12.2857142857143" style="492" customWidth="1"/>
    <col min="524" max="524" width="6.42857142857143" style="492" customWidth="1"/>
    <col min="525" max="525" width="12.2857142857143" style="492" customWidth="1"/>
    <col min="526" max="526" width="0" style="492" hidden="1" customWidth="1"/>
    <col min="527" max="527" width="3.71428571428571" style="492" customWidth="1"/>
    <col min="528" max="528" width="11.1428571428571" style="492" customWidth="1"/>
    <col min="529" max="530" width="10.5714285714286" style="492"/>
    <col min="531" max="531" width="11.1428571428571" style="492" customWidth="1"/>
    <col min="532" max="761" width="10.5714285714286" style="492"/>
    <col min="762" max="769" width="0" style="492" hidden="1" customWidth="1"/>
    <col min="770" max="770" width="3.71428571428571" style="492" customWidth="1"/>
    <col min="771" max="771" width="3.85714285714286" style="492" customWidth="1"/>
    <col min="772" max="772" width="3.71428571428571" style="492" customWidth="1"/>
    <col min="773" max="773" width="12.7142857142857" style="492" customWidth="1"/>
    <col min="774" max="774" width="52.7142857142857" style="492" customWidth="1"/>
    <col min="775" max="778" width="0" style="492" hidden="1" customWidth="1"/>
    <col min="779" max="779" width="12.2857142857143" style="492" customWidth="1"/>
    <col min="780" max="780" width="6.42857142857143" style="492" customWidth="1"/>
    <col min="781" max="781" width="12.2857142857143" style="492" customWidth="1"/>
    <col min="782" max="782" width="0" style="492" hidden="1" customWidth="1"/>
    <col min="783" max="783" width="3.71428571428571" style="492" customWidth="1"/>
    <col min="784" max="784" width="11.1428571428571" style="492" customWidth="1"/>
    <col min="785" max="786" width="10.5714285714286" style="492"/>
    <col min="787" max="787" width="11.1428571428571" style="492" customWidth="1"/>
    <col min="788" max="1017" width="10.5714285714286" style="492"/>
    <col min="1018" max="1025" width="0" style="492" hidden="1" customWidth="1"/>
    <col min="1026" max="1026" width="3.71428571428571" style="492" customWidth="1"/>
    <col min="1027" max="1027" width="3.85714285714286" style="492" customWidth="1"/>
    <col min="1028" max="1028" width="3.71428571428571" style="492" customWidth="1"/>
    <col min="1029" max="1029" width="12.7142857142857" style="492" customWidth="1"/>
    <col min="1030" max="1030" width="52.7142857142857" style="492" customWidth="1"/>
    <col min="1031" max="1034" width="0" style="492" hidden="1" customWidth="1"/>
    <col min="1035" max="1035" width="12.2857142857143" style="492" customWidth="1"/>
    <col min="1036" max="1036" width="6.42857142857143" style="492" customWidth="1"/>
    <col min="1037" max="1037" width="12.2857142857143" style="492" customWidth="1"/>
    <col min="1038" max="1038" width="0" style="492" hidden="1" customWidth="1"/>
    <col min="1039" max="1039" width="3.71428571428571" style="492" customWidth="1"/>
    <col min="1040" max="1040" width="11.1428571428571" style="492" customWidth="1"/>
    <col min="1041" max="1042" width="10.5714285714286" style="492"/>
    <col min="1043" max="1043" width="11.1428571428571" style="492" customWidth="1"/>
    <col min="1044" max="1273" width="10.5714285714286" style="492"/>
    <col min="1274" max="1281" width="0" style="492" hidden="1" customWidth="1"/>
    <col min="1282" max="1282" width="3.71428571428571" style="492" customWidth="1"/>
    <col min="1283" max="1283" width="3.85714285714286" style="492" customWidth="1"/>
    <col min="1284" max="1284" width="3.71428571428571" style="492" customWidth="1"/>
    <col min="1285" max="1285" width="12.7142857142857" style="492" customWidth="1"/>
    <col min="1286" max="1286" width="52.7142857142857" style="492" customWidth="1"/>
    <col min="1287" max="1290" width="0" style="492" hidden="1" customWidth="1"/>
    <col min="1291" max="1291" width="12.2857142857143" style="492" customWidth="1"/>
    <col min="1292" max="1292" width="6.42857142857143" style="492" customWidth="1"/>
    <col min="1293" max="1293" width="12.2857142857143" style="492" customWidth="1"/>
    <col min="1294" max="1294" width="0" style="492" hidden="1" customWidth="1"/>
    <col min="1295" max="1295" width="3.71428571428571" style="492" customWidth="1"/>
    <col min="1296" max="1296" width="11.1428571428571" style="492" customWidth="1"/>
    <col min="1297" max="1298" width="10.5714285714286" style="492"/>
    <col min="1299" max="1299" width="11.1428571428571" style="492" customWidth="1"/>
    <col min="1300" max="1529" width="10.5714285714286" style="492"/>
    <col min="1530" max="1537" width="0" style="492" hidden="1" customWidth="1"/>
    <col min="1538" max="1538" width="3.71428571428571" style="492" customWidth="1"/>
    <col min="1539" max="1539" width="3.85714285714286" style="492" customWidth="1"/>
    <col min="1540" max="1540" width="3.71428571428571" style="492" customWidth="1"/>
    <col min="1541" max="1541" width="12.7142857142857" style="492" customWidth="1"/>
    <col min="1542" max="1542" width="52.7142857142857" style="492" customWidth="1"/>
    <col min="1543" max="1546" width="0" style="492" hidden="1" customWidth="1"/>
    <col min="1547" max="1547" width="12.2857142857143" style="492" customWidth="1"/>
    <col min="1548" max="1548" width="6.42857142857143" style="492" customWidth="1"/>
    <col min="1549" max="1549" width="12.2857142857143" style="492" customWidth="1"/>
    <col min="1550" max="1550" width="0" style="492" hidden="1" customWidth="1"/>
    <col min="1551" max="1551" width="3.71428571428571" style="492" customWidth="1"/>
    <col min="1552" max="1552" width="11.1428571428571" style="492" customWidth="1"/>
    <col min="1553" max="1554" width="10.5714285714286" style="492"/>
    <col min="1555" max="1555" width="11.1428571428571" style="492" customWidth="1"/>
    <col min="1556" max="1785" width="10.5714285714286" style="492"/>
    <col min="1786" max="1793" width="0" style="492" hidden="1" customWidth="1"/>
    <col min="1794" max="1794" width="3.71428571428571" style="492" customWidth="1"/>
    <col min="1795" max="1795" width="3.85714285714286" style="492" customWidth="1"/>
    <col min="1796" max="1796" width="3.71428571428571" style="492" customWidth="1"/>
    <col min="1797" max="1797" width="12.7142857142857" style="492" customWidth="1"/>
    <col min="1798" max="1798" width="52.7142857142857" style="492" customWidth="1"/>
    <col min="1799" max="1802" width="0" style="492" hidden="1" customWidth="1"/>
    <col min="1803" max="1803" width="12.2857142857143" style="492" customWidth="1"/>
    <col min="1804" max="1804" width="6.42857142857143" style="492" customWidth="1"/>
    <col min="1805" max="1805" width="12.2857142857143" style="492" customWidth="1"/>
    <col min="1806" max="1806" width="0" style="492" hidden="1" customWidth="1"/>
    <col min="1807" max="1807" width="3.71428571428571" style="492" customWidth="1"/>
    <col min="1808" max="1808" width="11.1428571428571" style="492" customWidth="1"/>
    <col min="1809" max="1810" width="10.5714285714286" style="492"/>
    <col min="1811" max="1811" width="11.1428571428571" style="492" customWidth="1"/>
    <col min="1812" max="2041" width="10.5714285714286" style="492"/>
    <col min="2042" max="2049" width="0" style="492" hidden="1" customWidth="1"/>
    <col min="2050" max="2050" width="3.71428571428571" style="492" customWidth="1"/>
    <col min="2051" max="2051" width="3.85714285714286" style="492" customWidth="1"/>
    <col min="2052" max="2052" width="3.71428571428571" style="492" customWidth="1"/>
    <col min="2053" max="2053" width="12.7142857142857" style="492" customWidth="1"/>
    <col min="2054" max="2054" width="52.7142857142857" style="492" customWidth="1"/>
    <col min="2055" max="2058" width="0" style="492" hidden="1" customWidth="1"/>
    <col min="2059" max="2059" width="12.2857142857143" style="492" customWidth="1"/>
    <col min="2060" max="2060" width="6.42857142857143" style="492" customWidth="1"/>
    <col min="2061" max="2061" width="12.2857142857143" style="492" customWidth="1"/>
    <col min="2062" max="2062" width="0" style="492" hidden="1" customWidth="1"/>
    <col min="2063" max="2063" width="3.71428571428571" style="492" customWidth="1"/>
    <col min="2064" max="2064" width="11.1428571428571" style="492" customWidth="1"/>
    <col min="2065" max="2066" width="10.5714285714286" style="492"/>
    <col min="2067" max="2067" width="11.1428571428571" style="492" customWidth="1"/>
    <col min="2068" max="2297" width="10.5714285714286" style="492"/>
    <col min="2298" max="2305" width="0" style="492" hidden="1" customWidth="1"/>
    <col min="2306" max="2306" width="3.71428571428571" style="492" customWidth="1"/>
    <col min="2307" max="2307" width="3.85714285714286" style="492" customWidth="1"/>
    <col min="2308" max="2308" width="3.71428571428571" style="492" customWidth="1"/>
    <col min="2309" max="2309" width="12.7142857142857" style="492" customWidth="1"/>
    <col min="2310" max="2310" width="52.7142857142857" style="492" customWidth="1"/>
    <col min="2311" max="2314" width="0" style="492" hidden="1" customWidth="1"/>
    <col min="2315" max="2315" width="12.2857142857143" style="492" customWidth="1"/>
    <col min="2316" max="2316" width="6.42857142857143" style="492" customWidth="1"/>
    <col min="2317" max="2317" width="12.2857142857143" style="492" customWidth="1"/>
    <col min="2318" max="2318" width="0" style="492" hidden="1" customWidth="1"/>
    <col min="2319" max="2319" width="3.71428571428571" style="492" customWidth="1"/>
    <col min="2320" max="2320" width="11.1428571428571" style="492" customWidth="1"/>
    <col min="2321" max="2322" width="10.5714285714286" style="492"/>
    <col min="2323" max="2323" width="11.1428571428571" style="492" customWidth="1"/>
    <col min="2324" max="2553" width="10.5714285714286" style="492"/>
    <col min="2554" max="2561" width="0" style="492" hidden="1" customWidth="1"/>
    <col min="2562" max="2562" width="3.71428571428571" style="492" customWidth="1"/>
    <col min="2563" max="2563" width="3.85714285714286" style="492" customWidth="1"/>
    <col min="2564" max="2564" width="3.71428571428571" style="492" customWidth="1"/>
    <col min="2565" max="2565" width="12.7142857142857" style="492" customWidth="1"/>
    <col min="2566" max="2566" width="52.7142857142857" style="492" customWidth="1"/>
    <col min="2567" max="2570" width="0" style="492" hidden="1" customWidth="1"/>
    <col min="2571" max="2571" width="12.2857142857143" style="492" customWidth="1"/>
    <col min="2572" max="2572" width="6.42857142857143" style="492" customWidth="1"/>
    <col min="2573" max="2573" width="12.2857142857143" style="492" customWidth="1"/>
    <col min="2574" max="2574" width="0" style="492" hidden="1" customWidth="1"/>
    <col min="2575" max="2575" width="3.71428571428571" style="492" customWidth="1"/>
    <col min="2576" max="2576" width="11.1428571428571" style="492" customWidth="1"/>
    <col min="2577" max="2578" width="10.5714285714286" style="492"/>
    <col min="2579" max="2579" width="11.1428571428571" style="492" customWidth="1"/>
    <col min="2580" max="2809" width="10.5714285714286" style="492"/>
    <col min="2810" max="2817" width="0" style="492" hidden="1" customWidth="1"/>
    <col min="2818" max="2818" width="3.71428571428571" style="492" customWidth="1"/>
    <col min="2819" max="2819" width="3.85714285714286" style="492" customWidth="1"/>
    <col min="2820" max="2820" width="3.71428571428571" style="492" customWidth="1"/>
    <col min="2821" max="2821" width="12.7142857142857" style="492" customWidth="1"/>
    <col min="2822" max="2822" width="52.7142857142857" style="492" customWidth="1"/>
    <col min="2823" max="2826" width="0" style="492" hidden="1" customWidth="1"/>
    <col min="2827" max="2827" width="12.2857142857143" style="492" customWidth="1"/>
    <col min="2828" max="2828" width="6.42857142857143" style="492" customWidth="1"/>
    <col min="2829" max="2829" width="12.2857142857143" style="492" customWidth="1"/>
    <col min="2830" max="2830" width="0" style="492" hidden="1" customWidth="1"/>
    <col min="2831" max="2831" width="3.71428571428571" style="492" customWidth="1"/>
    <col min="2832" max="2832" width="11.1428571428571" style="492" customWidth="1"/>
    <col min="2833" max="2834" width="10.5714285714286" style="492"/>
    <col min="2835" max="2835" width="11.1428571428571" style="492" customWidth="1"/>
    <col min="2836" max="3065" width="10.5714285714286" style="492"/>
    <col min="3066" max="3073" width="0" style="492" hidden="1" customWidth="1"/>
    <col min="3074" max="3074" width="3.71428571428571" style="492" customWidth="1"/>
    <col min="3075" max="3075" width="3.85714285714286" style="492" customWidth="1"/>
    <col min="3076" max="3076" width="3.71428571428571" style="492" customWidth="1"/>
    <col min="3077" max="3077" width="12.7142857142857" style="492" customWidth="1"/>
    <col min="3078" max="3078" width="52.7142857142857" style="492" customWidth="1"/>
    <col min="3079" max="3082" width="0" style="492" hidden="1" customWidth="1"/>
    <col min="3083" max="3083" width="12.2857142857143" style="492" customWidth="1"/>
    <col min="3084" max="3084" width="6.42857142857143" style="492" customWidth="1"/>
    <col min="3085" max="3085" width="12.2857142857143" style="492" customWidth="1"/>
    <col min="3086" max="3086" width="0" style="492" hidden="1" customWidth="1"/>
    <col min="3087" max="3087" width="3.71428571428571" style="492" customWidth="1"/>
    <col min="3088" max="3088" width="11.1428571428571" style="492" customWidth="1"/>
    <col min="3089" max="3090" width="10.5714285714286" style="492"/>
    <col min="3091" max="3091" width="11.1428571428571" style="492" customWidth="1"/>
    <col min="3092" max="3321" width="10.5714285714286" style="492"/>
    <col min="3322" max="3329" width="0" style="492" hidden="1" customWidth="1"/>
    <col min="3330" max="3330" width="3.71428571428571" style="492" customWidth="1"/>
    <col min="3331" max="3331" width="3.85714285714286" style="492" customWidth="1"/>
    <col min="3332" max="3332" width="3.71428571428571" style="492" customWidth="1"/>
    <col min="3333" max="3333" width="12.7142857142857" style="492" customWidth="1"/>
    <col min="3334" max="3334" width="52.7142857142857" style="492" customWidth="1"/>
    <col min="3335" max="3338" width="0" style="492" hidden="1" customWidth="1"/>
    <col min="3339" max="3339" width="12.2857142857143" style="492" customWidth="1"/>
    <col min="3340" max="3340" width="6.42857142857143" style="492" customWidth="1"/>
    <col min="3341" max="3341" width="12.2857142857143" style="492" customWidth="1"/>
    <col min="3342" max="3342" width="0" style="492" hidden="1" customWidth="1"/>
    <col min="3343" max="3343" width="3.71428571428571" style="492" customWidth="1"/>
    <col min="3344" max="3344" width="11.1428571428571" style="492" customWidth="1"/>
    <col min="3345" max="3346" width="10.5714285714286" style="492"/>
    <col min="3347" max="3347" width="11.1428571428571" style="492" customWidth="1"/>
    <col min="3348" max="3577" width="10.5714285714286" style="492"/>
    <col min="3578" max="3585" width="0" style="492" hidden="1" customWidth="1"/>
    <col min="3586" max="3586" width="3.71428571428571" style="492" customWidth="1"/>
    <col min="3587" max="3587" width="3.85714285714286" style="492" customWidth="1"/>
    <col min="3588" max="3588" width="3.71428571428571" style="492" customWidth="1"/>
    <col min="3589" max="3589" width="12.7142857142857" style="492" customWidth="1"/>
    <col min="3590" max="3590" width="52.7142857142857" style="492" customWidth="1"/>
    <col min="3591" max="3594" width="0" style="492" hidden="1" customWidth="1"/>
    <col min="3595" max="3595" width="12.2857142857143" style="492" customWidth="1"/>
    <col min="3596" max="3596" width="6.42857142857143" style="492" customWidth="1"/>
    <col min="3597" max="3597" width="12.2857142857143" style="492" customWidth="1"/>
    <col min="3598" max="3598" width="0" style="492" hidden="1" customWidth="1"/>
    <col min="3599" max="3599" width="3.71428571428571" style="492" customWidth="1"/>
    <col min="3600" max="3600" width="11.1428571428571" style="492" customWidth="1"/>
    <col min="3601" max="3602" width="10.5714285714286" style="492"/>
    <col min="3603" max="3603" width="11.1428571428571" style="492" customWidth="1"/>
    <col min="3604" max="3833" width="10.5714285714286" style="492"/>
    <col min="3834" max="3841" width="0" style="492" hidden="1" customWidth="1"/>
    <col min="3842" max="3842" width="3.71428571428571" style="492" customWidth="1"/>
    <col min="3843" max="3843" width="3.85714285714286" style="492" customWidth="1"/>
    <col min="3844" max="3844" width="3.71428571428571" style="492" customWidth="1"/>
    <col min="3845" max="3845" width="12.7142857142857" style="492" customWidth="1"/>
    <col min="3846" max="3846" width="52.7142857142857" style="492" customWidth="1"/>
    <col min="3847" max="3850" width="0" style="492" hidden="1" customWidth="1"/>
    <col min="3851" max="3851" width="12.2857142857143" style="492" customWidth="1"/>
    <col min="3852" max="3852" width="6.42857142857143" style="492" customWidth="1"/>
    <col min="3853" max="3853" width="12.2857142857143" style="492" customWidth="1"/>
    <col min="3854" max="3854" width="0" style="492" hidden="1" customWidth="1"/>
    <col min="3855" max="3855" width="3.71428571428571" style="492" customWidth="1"/>
    <col min="3856" max="3856" width="11.1428571428571" style="492" customWidth="1"/>
    <col min="3857" max="3858" width="10.5714285714286" style="492"/>
    <col min="3859" max="3859" width="11.1428571428571" style="492" customWidth="1"/>
    <col min="3860" max="4089" width="10.5714285714286" style="492"/>
    <col min="4090" max="4097" width="0" style="492" hidden="1" customWidth="1"/>
    <col min="4098" max="4098" width="3.71428571428571" style="492" customWidth="1"/>
    <col min="4099" max="4099" width="3.85714285714286" style="492" customWidth="1"/>
    <col min="4100" max="4100" width="3.71428571428571" style="492" customWidth="1"/>
    <col min="4101" max="4101" width="12.7142857142857" style="492" customWidth="1"/>
    <col min="4102" max="4102" width="52.7142857142857" style="492" customWidth="1"/>
    <col min="4103" max="4106" width="0" style="492" hidden="1" customWidth="1"/>
    <col min="4107" max="4107" width="12.2857142857143" style="492" customWidth="1"/>
    <col min="4108" max="4108" width="6.42857142857143" style="492" customWidth="1"/>
    <col min="4109" max="4109" width="12.2857142857143" style="492" customWidth="1"/>
    <col min="4110" max="4110" width="0" style="492" hidden="1" customWidth="1"/>
    <col min="4111" max="4111" width="3.71428571428571" style="492" customWidth="1"/>
    <col min="4112" max="4112" width="11.1428571428571" style="492" customWidth="1"/>
    <col min="4113" max="4114" width="10.5714285714286" style="492"/>
    <col min="4115" max="4115" width="11.1428571428571" style="492" customWidth="1"/>
    <col min="4116" max="4345" width="10.5714285714286" style="492"/>
    <col min="4346" max="4353" width="0" style="492" hidden="1" customWidth="1"/>
    <col min="4354" max="4354" width="3.71428571428571" style="492" customWidth="1"/>
    <col min="4355" max="4355" width="3.85714285714286" style="492" customWidth="1"/>
    <col min="4356" max="4356" width="3.71428571428571" style="492" customWidth="1"/>
    <col min="4357" max="4357" width="12.7142857142857" style="492" customWidth="1"/>
    <col min="4358" max="4358" width="52.7142857142857" style="492" customWidth="1"/>
    <col min="4359" max="4362" width="0" style="492" hidden="1" customWidth="1"/>
    <col min="4363" max="4363" width="12.2857142857143" style="492" customWidth="1"/>
    <col min="4364" max="4364" width="6.42857142857143" style="492" customWidth="1"/>
    <col min="4365" max="4365" width="12.2857142857143" style="492" customWidth="1"/>
    <col min="4366" max="4366" width="0" style="492" hidden="1" customWidth="1"/>
    <col min="4367" max="4367" width="3.71428571428571" style="492" customWidth="1"/>
    <col min="4368" max="4368" width="11.1428571428571" style="492" customWidth="1"/>
    <col min="4369" max="4370" width="10.5714285714286" style="492"/>
    <col min="4371" max="4371" width="11.1428571428571" style="492" customWidth="1"/>
    <col min="4372" max="4601" width="10.5714285714286" style="492"/>
    <col min="4602" max="4609" width="0" style="492" hidden="1" customWidth="1"/>
    <col min="4610" max="4610" width="3.71428571428571" style="492" customWidth="1"/>
    <col min="4611" max="4611" width="3.85714285714286" style="492" customWidth="1"/>
    <col min="4612" max="4612" width="3.71428571428571" style="492" customWidth="1"/>
    <col min="4613" max="4613" width="12.7142857142857" style="492" customWidth="1"/>
    <col min="4614" max="4614" width="52.7142857142857" style="492" customWidth="1"/>
    <col min="4615" max="4618" width="0" style="492" hidden="1" customWidth="1"/>
    <col min="4619" max="4619" width="12.2857142857143" style="492" customWidth="1"/>
    <col min="4620" max="4620" width="6.42857142857143" style="492" customWidth="1"/>
    <col min="4621" max="4621" width="12.2857142857143" style="492" customWidth="1"/>
    <col min="4622" max="4622" width="0" style="492" hidden="1" customWidth="1"/>
    <col min="4623" max="4623" width="3.71428571428571" style="492" customWidth="1"/>
    <col min="4624" max="4624" width="11.1428571428571" style="492" customWidth="1"/>
    <col min="4625" max="4626" width="10.5714285714286" style="492"/>
    <col min="4627" max="4627" width="11.1428571428571" style="492" customWidth="1"/>
    <col min="4628" max="4857" width="10.5714285714286" style="492"/>
    <col min="4858" max="4865" width="0" style="492" hidden="1" customWidth="1"/>
    <col min="4866" max="4866" width="3.71428571428571" style="492" customWidth="1"/>
    <col min="4867" max="4867" width="3.85714285714286" style="492" customWidth="1"/>
    <col min="4868" max="4868" width="3.71428571428571" style="492" customWidth="1"/>
    <col min="4869" max="4869" width="12.7142857142857" style="492" customWidth="1"/>
    <col min="4870" max="4870" width="52.7142857142857" style="492" customWidth="1"/>
    <col min="4871" max="4874" width="0" style="492" hidden="1" customWidth="1"/>
    <col min="4875" max="4875" width="12.2857142857143" style="492" customWidth="1"/>
    <col min="4876" max="4876" width="6.42857142857143" style="492" customWidth="1"/>
    <col min="4877" max="4877" width="12.2857142857143" style="492" customWidth="1"/>
    <col min="4878" max="4878" width="0" style="492" hidden="1" customWidth="1"/>
    <col min="4879" max="4879" width="3.71428571428571" style="492" customWidth="1"/>
    <col min="4880" max="4880" width="11.1428571428571" style="492" customWidth="1"/>
    <col min="4881" max="4882" width="10.5714285714286" style="492"/>
    <col min="4883" max="4883" width="11.1428571428571" style="492" customWidth="1"/>
    <col min="4884" max="5113" width="10.5714285714286" style="492"/>
    <col min="5114" max="5121" width="0" style="492" hidden="1" customWidth="1"/>
    <col min="5122" max="5122" width="3.71428571428571" style="492" customWidth="1"/>
    <col min="5123" max="5123" width="3.85714285714286" style="492" customWidth="1"/>
    <col min="5124" max="5124" width="3.71428571428571" style="492" customWidth="1"/>
    <col min="5125" max="5125" width="12.7142857142857" style="492" customWidth="1"/>
    <col min="5126" max="5126" width="52.7142857142857" style="492" customWidth="1"/>
    <col min="5127" max="5130" width="0" style="492" hidden="1" customWidth="1"/>
    <col min="5131" max="5131" width="12.2857142857143" style="492" customWidth="1"/>
    <col min="5132" max="5132" width="6.42857142857143" style="492" customWidth="1"/>
    <col min="5133" max="5133" width="12.2857142857143" style="492" customWidth="1"/>
    <col min="5134" max="5134" width="0" style="492" hidden="1" customWidth="1"/>
    <col min="5135" max="5135" width="3.71428571428571" style="492" customWidth="1"/>
    <col min="5136" max="5136" width="11.1428571428571" style="492" customWidth="1"/>
    <col min="5137" max="5138" width="10.5714285714286" style="492"/>
    <col min="5139" max="5139" width="11.1428571428571" style="492" customWidth="1"/>
    <col min="5140" max="5369" width="10.5714285714286" style="492"/>
    <col min="5370" max="5377" width="0" style="492" hidden="1" customWidth="1"/>
    <col min="5378" max="5378" width="3.71428571428571" style="492" customWidth="1"/>
    <col min="5379" max="5379" width="3.85714285714286" style="492" customWidth="1"/>
    <col min="5380" max="5380" width="3.71428571428571" style="492" customWidth="1"/>
    <col min="5381" max="5381" width="12.7142857142857" style="492" customWidth="1"/>
    <col min="5382" max="5382" width="52.7142857142857" style="492" customWidth="1"/>
    <col min="5383" max="5386" width="0" style="492" hidden="1" customWidth="1"/>
    <col min="5387" max="5387" width="12.2857142857143" style="492" customWidth="1"/>
    <col min="5388" max="5388" width="6.42857142857143" style="492" customWidth="1"/>
    <col min="5389" max="5389" width="12.2857142857143" style="492" customWidth="1"/>
    <col min="5390" max="5390" width="0" style="492" hidden="1" customWidth="1"/>
    <col min="5391" max="5391" width="3.71428571428571" style="492" customWidth="1"/>
    <col min="5392" max="5392" width="11.1428571428571" style="492" customWidth="1"/>
    <col min="5393" max="5394" width="10.5714285714286" style="492"/>
    <col min="5395" max="5395" width="11.1428571428571" style="492" customWidth="1"/>
    <col min="5396" max="5625" width="10.5714285714286" style="492"/>
    <col min="5626" max="5633" width="0" style="492" hidden="1" customWidth="1"/>
    <col min="5634" max="5634" width="3.71428571428571" style="492" customWidth="1"/>
    <col min="5635" max="5635" width="3.85714285714286" style="492" customWidth="1"/>
    <col min="5636" max="5636" width="3.71428571428571" style="492" customWidth="1"/>
    <col min="5637" max="5637" width="12.7142857142857" style="492" customWidth="1"/>
    <col min="5638" max="5638" width="52.7142857142857" style="492" customWidth="1"/>
    <col min="5639" max="5642" width="0" style="492" hidden="1" customWidth="1"/>
    <col min="5643" max="5643" width="12.2857142857143" style="492" customWidth="1"/>
    <col min="5644" max="5644" width="6.42857142857143" style="492" customWidth="1"/>
    <col min="5645" max="5645" width="12.2857142857143" style="492" customWidth="1"/>
    <col min="5646" max="5646" width="0" style="492" hidden="1" customWidth="1"/>
    <col min="5647" max="5647" width="3.71428571428571" style="492" customWidth="1"/>
    <col min="5648" max="5648" width="11.1428571428571" style="492" customWidth="1"/>
    <col min="5649" max="5650" width="10.5714285714286" style="492"/>
    <col min="5651" max="5651" width="11.1428571428571" style="492" customWidth="1"/>
    <col min="5652" max="5881" width="10.5714285714286" style="492"/>
    <col min="5882" max="5889" width="0" style="492" hidden="1" customWidth="1"/>
    <col min="5890" max="5890" width="3.71428571428571" style="492" customWidth="1"/>
    <col min="5891" max="5891" width="3.85714285714286" style="492" customWidth="1"/>
    <col min="5892" max="5892" width="3.71428571428571" style="492" customWidth="1"/>
    <col min="5893" max="5893" width="12.7142857142857" style="492" customWidth="1"/>
    <col min="5894" max="5894" width="52.7142857142857" style="492" customWidth="1"/>
    <col min="5895" max="5898" width="0" style="492" hidden="1" customWidth="1"/>
    <col min="5899" max="5899" width="12.2857142857143" style="492" customWidth="1"/>
    <col min="5900" max="5900" width="6.42857142857143" style="492" customWidth="1"/>
    <col min="5901" max="5901" width="12.2857142857143" style="492" customWidth="1"/>
    <col min="5902" max="5902" width="0" style="492" hidden="1" customWidth="1"/>
    <col min="5903" max="5903" width="3.71428571428571" style="492" customWidth="1"/>
    <col min="5904" max="5904" width="11.1428571428571" style="492" customWidth="1"/>
    <col min="5905" max="5906" width="10.5714285714286" style="492"/>
    <col min="5907" max="5907" width="11.1428571428571" style="492" customWidth="1"/>
    <col min="5908" max="6137" width="10.5714285714286" style="492"/>
    <col min="6138" max="6145" width="0" style="492" hidden="1" customWidth="1"/>
    <col min="6146" max="6146" width="3.71428571428571" style="492" customWidth="1"/>
    <col min="6147" max="6147" width="3.85714285714286" style="492" customWidth="1"/>
    <col min="6148" max="6148" width="3.71428571428571" style="492" customWidth="1"/>
    <col min="6149" max="6149" width="12.7142857142857" style="492" customWidth="1"/>
    <col min="6150" max="6150" width="52.7142857142857" style="492" customWidth="1"/>
    <col min="6151" max="6154" width="0" style="492" hidden="1" customWidth="1"/>
    <col min="6155" max="6155" width="12.2857142857143" style="492" customWidth="1"/>
    <col min="6156" max="6156" width="6.42857142857143" style="492" customWidth="1"/>
    <col min="6157" max="6157" width="12.2857142857143" style="492" customWidth="1"/>
    <col min="6158" max="6158" width="0" style="492" hidden="1" customWidth="1"/>
    <col min="6159" max="6159" width="3.71428571428571" style="492" customWidth="1"/>
    <col min="6160" max="6160" width="11.1428571428571" style="492" customWidth="1"/>
    <col min="6161" max="6162" width="10.5714285714286" style="492"/>
    <col min="6163" max="6163" width="11.1428571428571" style="492" customWidth="1"/>
    <col min="6164" max="6393" width="10.5714285714286" style="492"/>
    <col min="6394" max="6401" width="0" style="492" hidden="1" customWidth="1"/>
    <col min="6402" max="6402" width="3.71428571428571" style="492" customWidth="1"/>
    <col min="6403" max="6403" width="3.85714285714286" style="492" customWidth="1"/>
    <col min="6404" max="6404" width="3.71428571428571" style="492" customWidth="1"/>
    <col min="6405" max="6405" width="12.7142857142857" style="492" customWidth="1"/>
    <col min="6406" max="6406" width="52.7142857142857" style="492" customWidth="1"/>
    <col min="6407" max="6410" width="0" style="492" hidden="1" customWidth="1"/>
    <col min="6411" max="6411" width="12.2857142857143" style="492" customWidth="1"/>
    <col min="6412" max="6412" width="6.42857142857143" style="492" customWidth="1"/>
    <col min="6413" max="6413" width="12.2857142857143" style="492" customWidth="1"/>
    <col min="6414" max="6414" width="0" style="492" hidden="1" customWidth="1"/>
    <col min="6415" max="6415" width="3.71428571428571" style="492" customWidth="1"/>
    <col min="6416" max="6416" width="11.1428571428571" style="492" customWidth="1"/>
    <col min="6417" max="6418" width="10.5714285714286" style="492"/>
    <col min="6419" max="6419" width="11.1428571428571" style="492" customWidth="1"/>
    <col min="6420" max="6649" width="10.5714285714286" style="492"/>
    <col min="6650" max="6657" width="0" style="492" hidden="1" customWidth="1"/>
    <col min="6658" max="6658" width="3.71428571428571" style="492" customWidth="1"/>
    <col min="6659" max="6659" width="3.85714285714286" style="492" customWidth="1"/>
    <col min="6660" max="6660" width="3.71428571428571" style="492" customWidth="1"/>
    <col min="6661" max="6661" width="12.7142857142857" style="492" customWidth="1"/>
    <col min="6662" max="6662" width="52.7142857142857" style="492" customWidth="1"/>
    <col min="6663" max="6666" width="0" style="492" hidden="1" customWidth="1"/>
    <col min="6667" max="6667" width="12.2857142857143" style="492" customWidth="1"/>
    <col min="6668" max="6668" width="6.42857142857143" style="492" customWidth="1"/>
    <col min="6669" max="6669" width="12.2857142857143" style="492" customWidth="1"/>
    <col min="6670" max="6670" width="0" style="492" hidden="1" customWidth="1"/>
    <col min="6671" max="6671" width="3.71428571428571" style="492" customWidth="1"/>
    <col min="6672" max="6672" width="11.1428571428571" style="492" customWidth="1"/>
    <col min="6673" max="6674" width="10.5714285714286" style="492"/>
    <col min="6675" max="6675" width="11.1428571428571" style="492" customWidth="1"/>
    <col min="6676" max="6905" width="10.5714285714286" style="492"/>
    <col min="6906" max="6913" width="0" style="492" hidden="1" customWidth="1"/>
    <col min="6914" max="6914" width="3.71428571428571" style="492" customWidth="1"/>
    <col min="6915" max="6915" width="3.85714285714286" style="492" customWidth="1"/>
    <col min="6916" max="6916" width="3.71428571428571" style="492" customWidth="1"/>
    <col min="6917" max="6917" width="12.7142857142857" style="492" customWidth="1"/>
    <col min="6918" max="6918" width="52.7142857142857" style="492" customWidth="1"/>
    <col min="6919" max="6922" width="0" style="492" hidden="1" customWidth="1"/>
    <col min="6923" max="6923" width="12.2857142857143" style="492" customWidth="1"/>
    <col min="6924" max="6924" width="6.42857142857143" style="492" customWidth="1"/>
    <col min="6925" max="6925" width="12.2857142857143" style="492" customWidth="1"/>
    <col min="6926" max="6926" width="0" style="492" hidden="1" customWidth="1"/>
    <col min="6927" max="6927" width="3.71428571428571" style="492" customWidth="1"/>
    <col min="6928" max="6928" width="11.1428571428571" style="492" customWidth="1"/>
    <col min="6929" max="6930" width="10.5714285714286" style="492"/>
    <col min="6931" max="6931" width="11.1428571428571" style="492" customWidth="1"/>
    <col min="6932" max="7161" width="10.5714285714286" style="492"/>
    <col min="7162" max="7169" width="0" style="492" hidden="1" customWidth="1"/>
    <col min="7170" max="7170" width="3.71428571428571" style="492" customWidth="1"/>
    <col min="7171" max="7171" width="3.85714285714286" style="492" customWidth="1"/>
    <col min="7172" max="7172" width="3.71428571428571" style="492" customWidth="1"/>
    <col min="7173" max="7173" width="12.7142857142857" style="492" customWidth="1"/>
    <col min="7174" max="7174" width="52.7142857142857" style="492" customWidth="1"/>
    <col min="7175" max="7178" width="0" style="492" hidden="1" customWidth="1"/>
    <col min="7179" max="7179" width="12.2857142857143" style="492" customWidth="1"/>
    <col min="7180" max="7180" width="6.42857142857143" style="492" customWidth="1"/>
    <col min="7181" max="7181" width="12.2857142857143" style="492" customWidth="1"/>
    <col min="7182" max="7182" width="0" style="492" hidden="1" customWidth="1"/>
    <col min="7183" max="7183" width="3.71428571428571" style="492" customWidth="1"/>
    <col min="7184" max="7184" width="11.1428571428571" style="492" customWidth="1"/>
    <col min="7185" max="7186" width="10.5714285714286" style="492"/>
    <col min="7187" max="7187" width="11.1428571428571" style="492" customWidth="1"/>
    <col min="7188" max="7417" width="10.5714285714286" style="492"/>
    <col min="7418" max="7425" width="0" style="492" hidden="1" customWidth="1"/>
    <col min="7426" max="7426" width="3.71428571428571" style="492" customWidth="1"/>
    <col min="7427" max="7427" width="3.85714285714286" style="492" customWidth="1"/>
    <col min="7428" max="7428" width="3.71428571428571" style="492" customWidth="1"/>
    <col min="7429" max="7429" width="12.7142857142857" style="492" customWidth="1"/>
    <col min="7430" max="7430" width="52.7142857142857" style="492" customWidth="1"/>
    <col min="7431" max="7434" width="0" style="492" hidden="1" customWidth="1"/>
    <col min="7435" max="7435" width="12.2857142857143" style="492" customWidth="1"/>
    <col min="7436" max="7436" width="6.42857142857143" style="492" customWidth="1"/>
    <col min="7437" max="7437" width="12.2857142857143" style="492" customWidth="1"/>
    <col min="7438" max="7438" width="0" style="492" hidden="1" customWidth="1"/>
    <col min="7439" max="7439" width="3.71428571428571" style="492" customWidth="1"/>
    <col min="7440" max="7440" width="11.1428571428571" style="492" customWidth="1"/>
    <col min="7441" max="7442" width="10.5714285714286" style="492"/>
    <col min="7443" max="7443" width="11.1428571428571" style="492" customWidth="1"/>
    <col min="7444" max="7673" width="10.5714285714286" style="492"/>
    <col min="7674" max="7681" width="0" style="492" hidden="1" customWidth="1"/>
    <col min="7682" max="7682" width="3.71428571428571" style="492" customWidth="1"/>
    <col min="7683" max="7683" width="3.85714285714286" style="492" customWidth="1"/>
    <col min="7684" max="7684" width="3.71428571428571" style="492" customWidth="1"/>
    <col min="7685" max="7685" width="12.7142857142857" style="492" customWidth="1"/>
    <col min="7686" max="7686" width="52.7142857142857" style="492" customWidth="1"/>
    <col min="7687" max="7690" width="0" style="492" hidden="1" customWidth="1"/>
    <col min="7691" max="7691" width="12.2857142857143" style="492" customWidth="1"/>
    <col min="7692" max="7692" width="6.42857142857143" style="492" customWidth="1"/>
    <col min="7693" max="7693" width="12.2857142857143" style="492" customWidth="1"/>
    <col min="7694" max="7694" width="0" style="492" hidden="1" customWidth="1"/>
    <col min="7695" max="7695" width="3.71428571428571" style="492" customWidth="1"/>
    <col min="7696" max="7696" width="11.1428571428571" style="492" customWidth="1"/>
    <col min="7697" max="7698" width="10.5714285714286" style="492"/>
    <col min="7699" max="7699" width="11.1428571428571" style="492" customWidth="1"/>
    <col min="7700" max="7929" width="10.5714285714286" style="492"/>
    <col min="7930" max="7937" width="0" style="492" hidden="1" customWidth="1"/>
    <col min="7938" max="7938" width="3.71428571428571" style="492" customWidth="1"/>
    <col min="7939" max="7939" width="3.85714285714286" style="492" customWidth="1"/>
    <col min="7940" max="7940" width="3.71428571428571" style="492" customWidth="1"/>
    <col min="7941" max="7941" width="12.7142857142857" style="492" customWidth="1"/>
    <col min="7942" max="7942" width="52.7142857142857" style="492" customWidth="1"/>
    <col min="7943" max="7946" width="0" style="492" hidden="1" customWidth="1"/>
    <col min="7947" max="7947" width="12.2857142857143" style="492" customWidth="1"/>
    <col min="7948" max="7948" width="6.42857142857143" style="492" customWidth="1"/>
    <col min="7949" max="7949" width="12.2857142857143" style="492" customWidth="1"/>
    <col min="7950" max="7950" width="0" style="492" hidden="1" customWidth="1"/>
    <col min="7951" max="7951" width="3.71428571428571" style="492" customWidth="1"/>
    <col min="7952" max="7952" width="11.1428571428571" style="492" customWidth="1"/>
    <col min="7953" max="7954" width="10.5714285714286" style="492"/>
    <col min="7955" max="7955" width="11.1428571428571" style="492" customWidth="1"/>
    <col min="7956" max="8185" width="10.5714285714286" style="492"/>
    <col min="8186" max="8193" width="0" style="492" hidden="1" customWidth="1"/>
    <col min="8194" max="8194" width="3.71428571428571" style="492" customWidth="1"/>
    <col min="8195" max="8195" width="3.85714285714286" style="492" customWidth="1"/>
    <col min="8196" max="8196" width="3.71428571428571" style="492" customWidth="1"/>
    <col min="8197" max="8197" width="12.7142857142857" style="492" customWidth="1"/>
    <col min="8198" max="8198" width="52.7142857142857" style="492" customWidth="1"/>
    <col min="8199" max="8202" width="0" style="492" hidden="1" customWidth="1"/>
    <col min="8203" max="8203" width="12.2857142857143" style="492" customWidth="1"/>
    <col min="8204" max="8204" width="6.42857142857143" style="492" customWidth="1"/>
    <col min="8205" max="8205" width="12.2857142857143" style="492" customWidth="1"/>
    <col min="8206" max="8206" width="0" style="492" hidden="1" customWidth="1"/>
    <col min="8207" max="8207" width="3.71428571428571" style="492" customWidth="1"/>
    <col min="8208" max="8208" width="11.1428571428571" style="492" customWidth="1"/>
    <col min="8209" max="8210" width="10.5714285714286" style="492"/>
    <col min="8211" max="8211" width="11.1428571428571" style="492" customWidth="1"/>
    <col min="8212" max="8441" width="10.5714285714286" style="492"/>
    <col min="8442" max="8449" width="0" style="492" hidden="1" customWidth="1"/>
    <col min="8450" max="8450" width="3.71428571428571" style="492" customWidth="1"/>
    <col min="8451" max="8451" width="3.85714285714286" style="492" customWidth="1"/>
    <col min="8452" max="8452" width="3.71428571428571" style="492" customWidth="1"/>
    <col min="8453" max="8453" width="12.7142857142857" style="492" customWidth="1"/>
    <col min="8454" max="8454" width="52.7142857142857" style="492" customWidth="1"/>
    <col min="8455" max="8458" width="0" style="492" hidden="1" customWidth="1"/>
    <col min="8459" max="8459" width="12.2857142857143" style="492" customWidth="1"/>
    <col min="8460" max="8460" width="6.42857142857143" style="492" customWidth="1"/>
    <col min="8461" max="8461" width="12.2857142857143" style="492" customWidth="1"/>
    <col min="8462" max="8462" width="0" style="492" hidden="1" customWidth="1"/>
    <col min="8463" max="8463" width="3.71428571428571" style="492" customWidth="1"/>
    <col min="8464" max="8464" width="11.1428571428571" style="492" customWidth="1"/>
    <col min="8465" max="8466" width="10.5714285714286" style="492"/>
    <col min="8467" max="8467" width="11.1428571428571" style="492" customWidth="1"/>
    <col min="8468" max="8697" width="10.5714285714286" style="492"/>
    <col min="8698" max="8705" width="0" style="492" hidden="1" customWidth="1"/>
    <col min="8706" max="8706" width="3.71428571428571" style="492" customWidth="1"/>
    <col min="8707" max="8707" width="3.85714285714286" style="492" customWidth="1"/>
    <col min="8708" max="8708" width="3.71428571428571" style="492" customWidth="1"/>
    <col min="8709" max="8709" width="12.7142857142857" style="492" customWidth="1"/>
    <col min="8710" max="8710" width="52.7142857142857" style="492" customWidth="1"/>
    <col min="8711" max="8714" width="0" style="492" hidden="1" customWidth="1"/>
    <col min="8715" max="8715" width="12.2857142857143" style="492" customWidth="1"/>
    <col min="8716" max="8716" width="6.42857142857143" style="492" customWidth="1"/>
    <col min="8717" max="8717" width="12.2857142857143" style="492" customWidth="1"/>
    <col min="8718" max="8718" width="0" style="492" hidden="1" customWidth="1"/>
    <col min="8719" max="8719" width="3.71428571428571" style="492" customWidth="1"/>
    <col min="8720" max="8720" width="11.1428571428571" style="492" customWidth="1"/>
    <col min="8721" max="8722" width="10.5714285714286" style="492"/>
    <col min="8723" max="8723" width="11.1428571428571" style="492" customWidth="1"/>
    <col min="8724" max="8953" width="10.5714285714286" style="492"/>
    <col min="8954" max="8961" width="0" style="492" hidden="1" customWidth="1"/>
    <col min="8962" max="8962" width="3.71428571428571" style="492" customWidth="1"/>
    <col min="8963" max="8963" width="3.85714285714286" style="492" customWidth="1"/>
    <col min="8964" max="8964" width="3.71428571428571" style="492" customWidth="1"/>
    <col min="8965" max="8965" width="12.7142857142857" style="492" customWidth="1"/>
    <col min="8966" max="8966" width="52.7142857142857" style="492" customWidth="1"/>
    <col min="8967" max="8970" width="0" style="492" hidden="1" customWidth="1"/>
    <col min="8971" max="8971" width="12.2857142857143" style="492" customWidth="1"/>
    <col min="8972" max="8972" width="6.42857142857143" style="492" customWidth="1"/>
    <col min="8973" max="8973" width="12.2857142857143" style="492" customWidth="1"/>
    <col min="8974" max="8974" width="0" style="492" hidden="1" customWidth="1"/>
    <col min="8975" max="8975" width="3.71428571428571" style="492" customWidth="1"/>
    <col min="8976" max="8976" width="11.1428571428571" style="492" customWidth="1"/>
    <col min="8977" max="8978" width="10.5714285714286" style="492"/>
    <col min="8979" max="8979" width="11.1428571428571" style="492" customWidth="1"/>
    <col min="8980" max="9209" width="10.5714285714286" style="492"/>
    <col min="9210" max="9217" width="0" style="492" hidden="1" customWidth="1"/>
    <col min="9218" max="9218" width="3.71428571428571" style="492" customWidth="1"/>
    <col min="9219" max="9219" width="3.85714285714286" style="492" customWidth="1"/>
    <col min="9220" max="9220" width="3.71428571428571" style="492" customWidth="1"/>
    <col min="9221" max="9221" width="12.7142857142857" style="492" customWidth="1"/>
    <col min="9222" max="9222" width="52.7142857142857" style="492" customWidth="1"/>
    <col min="9223" max="9226" width="0" style="492" hidden="1" customWidth="1"/>
    <col min="9227" max="9227" width="12.2857142857143" style="492" customWidth="1"/>
    <col min="9228" max="9228" width="6.42857142857143" style="492" customWidth="1"/>
    <col min="9229" max="9229" width="12.2857142857143" style="492" customWidth="1"/>
    <col min="9230" max="9230" width="0" style="492" hidden="1" customWidth="1"/>
    <col min="9231" max="9231" width="3.71428571428571" style="492" customWidth="1"/>
    <col min="9232" max="9232" width="11.1428571428571" style="492" customWidth="1"/>
    <col min="9233" max="9234" width="10.5714285714286" style="492"/>
    <col min="9235" max="9235" width="11.1428571428571" style="492" customWidth="1"/>
    <col min="9236" max="9465" width="10.5714285714286" style="492"/>
    <col min="9466" max="9473" width="0" style="492" hidden="1" customWidth="1"/>
    <col min="9474" max="9474" width="3.71428571428571" style="492" customWidth="1"/>
    <col min="9475" max="9475" width="3.85714285714286" style="492" customWidth="1"/>
    <col min="9476" max="9476" width="3.71428571428571" style="492" customWidth="1"/>
    <col min="9477" max="9477" width="12.7142857142857" style="492" customWidth="1"/>
    <col min="9478" max="9478" width="52.7142857142857" style="492" customWidth="1"/>
    <col min="9479" max="9482" width="0" style="492" hidden="1" customWidth="1"/>
    <col min="9483" max="9483" width="12.2857142857143" style="492" customWidth="1"/>
    <col min="9484" max="9484" width="6.42857142857143" style="492" customWidth="1"/>
    <col min="9485" max="9485" width="12.2857142857143" style="492" customWidth="1"/>
    <col min="9486" max="9486" width="0" style="492" hidden="1" customWidth="1"/>
    <col min="9487" max="9487" width="3.71428571428571" style="492" customWidth="1"/>
    <col min="9488" max="9488" width="11.1428571428571" style="492" customWidth="1"/>
    <col min="9489" max="9490" width="10.5714285714286" style="492"/>
    <col min="9491" max="9491" width="11.1428571428571" style="492" customWidth="1"/>
    <col min="9492" max="9721" width="10.5714285714286" style="492"/>
    <col min="9722" max="9729" width="0" style="492" hidden="1" customWidth="1"/>
    <col min="9730" max="9730" width="3.71428571428571" style="492" customWidth="1"/>
    <col min="9731" max="9731" width="3.85714285714286" style="492" customWidth="1"/>
    <col min="9732" max="9732" width="3.71428571428571" style="492" customWidth="1"/>
    <col min="9733" max="9733" width="12.7142857142857" style="492" customWidth="1"/>
    <col min="9734" max="9734" width="52.7142857142857" style="492" customWidth="1"/>
    <col min="9735" max="9738" width="0" style="492" hidden="1" customWidth="1"/>
    <col min="9739" max="9739" width="12.2857142857143" style="492" customWidth="1"/>
    <col min="9740" max="9740" width="6.42857142857143" style="492" customWidth="1"/>
    <col min="9741" max="9741" width="12.2857142857143" style="492" customWidth="1"/>
    <col min="9742" max="9742" width="0" style="492" hidden="1" customWidth="1"/>
    <col min="9743" max="9743" width="3.71428571428571" style="492" customWidth="1"/>
    <col min="9744" max="9744" width="11.1428571428571" style="492" customWidth="1"/>
    <col min="9745" max="9746" width="10.5714285714286" style="492"/>
    <col min="9747" max="9747" width="11.1428571428571" style="492" customWidth="1"/>
    <col min="9748" max="9977" width="10.5714285714286" style="492"/>
    <col min="9978" max="9985" width="0" style="492" hidden="1" customWidth="1"/>
    <col min="9986" max="9986" width="3.71428571428571" style="492" customWidth="1"/>
    <col min="9987" max="9987" width="3.85714285714286" style="492" customWidth="1"/>
    <col min="9988" max="9988" width="3.71428571428571" style="492" customWidth="1"/>
    <col min="9989" max="9989" width="12.7142857142857" style="492" customWidth="1"/>
    <col min="9990" max="9990" width="52.7142857142857" style="492" customWidth="1"/>
    <col min="9991" max="9994" width="0" style="492" hidden="1" customWidth="1"/>
    <col min="9995" max="9995" width="12.2857142857143" style="492" customWidth="1"/>
    <col min="9996" max="9996" width="6.42857142857143" style="492" customWidth="1"/>
    <col min="9997" max="9997" width="12.2857142857143" style="492" customWidth="1"/>
    <col min="9998" max="9998" width="0" style="492" hidden="1" customWidth="1"/>
    <col min="9999" max="9999" width="3.71428571428571" style="492" customWidth="1"/>
    <col min="10000" max="10000" width="11.1428571428571" style="492" customWidth="1"/>
    <col min="10001" max="10002" width="10.5714285714286" style="492"/>
    <col min="10003" max="10003" width="11.1428571428571" style="492" customWidth="1"/>
    <col min="10004" max="10233" width="10.5714285714286" style="492"/>
    <col min="10234" max="10241" width="0" style="492" hidden="1" customWidth="1"/>
    <col min="10242" max="10242" width="3.71428571428571" style="492" customWidth="1"/>
    <col min="10243" max="10243" width="3.85714285714286" style="492" customWidth="1"/>
    <col min="10244" max="10244" width="3.71428571428571" style="492" customWidth="1"/>
    <col min="10245" max="10245" width="12.7142857142857" style="492" customWidth="1"/>
    <col min="10246" max="10246" width="52.7142857142857" style="492" customWidth="1"/>
    <col min="10247" max="10250" width="0" style="492" hidden="1" customWidth="1"/>
    <col min="10251" max="10251" width="12.2857142857143" style="492" customWidth="1"/>
    <col min="10252" max="10252" width="6.42857142857143" style="492" customWidth="1"/>
    <col min="10253" max="10253" width="12.2857142857143" style="492" customWidth="1"/>
    <col min="10254" max="10254" width="0" style="492" hidden="1" customWidth="1"/>
    <col min="10255" max="10255" width="3.71428571428571" style="492" customWidth="1"/>
    <col min="10256" max="10256" width="11.1428571428571" style="492" customWidth="1"/>
    <col min="10257" max="10258" width="10.5714285714286" style="492"/>
    <col min="10259" max="10259" width="11.1428571428571" style="492" customWidth="1"/>
    <col min="10260" max="10489" width="10.5714285714286" style="492"/>
    <col min="10490" max="10497" width="0" style="492" hidden="1" customWidth="1"/>
    <col min="10498" max="10498" width="3.71428571428571" style="492" customWidth="1"/>
    <col min="10499" max="10499" width="3.85714285714286" style="492" customWidth="1"/>
    <col min="10500" max="10500" width="3.71428571428571" style="492" customWidth="1"/>
    <col min="10501" max="10501" width="12.7142857142857" style="492" customWidth="1"/>
    <col min="10502" max="10502" width="52.7142857142857" style="492" customWidth="1"/>
    <col min="10503" max="10506" width="0" style="492" hidden="1" customWidth="1"/>
    <col min="10507" max="10507" width="12.2857142857143" style="492" customWidth="1"/>
    <col min="10508" max="10508" width="6.42857142857143" style="492" customWidth="1"/>
    <col min="10509" max="10509" width="12.2857142857143" style="492" customWidth="1"/>
    <col min="10510" max="10510" width="0" style="492" hidden="1" customWidth="1"/>
    <col min="10511" max="10511" width="3.71428571428571" style="492" customWidth="1"/>
    <col min="10512" max="10512" width="11.1428571428571" style="492" customWidth="1"/>
    <col min="10513" max="10514" width="10.5714285714286" style="492"/>
    <col min="10515" max="10515" width="11.1428571428571" style="492" customWidth="1"/>
    <col min="10516" max="10745" width="10.5714285714286" style="492"/>
    <col min="10746" max="10753" width="0" style="492" hidden="1" customWidth="1"/>
    <col min="10754" max="10754" width="3.71428571428571" style="492" customWidth="1"/>
    <col min="10755" max="10755" width="3.85714285714286" style="492" customWidth="1"/>
    <col min="10756" max="10756" width="3.71428571428571" style="492" customWidth="1"/>
    <col min="10757" max="10757" width="12.7142857142857" style="492" customWidth="1"/>
    <col min="10758" max="10758" width="52.7142857142857" style="492" customWidth="1"/>
    <col min="10759" max="10762" width="0" style="492" hidden="1" customWidth="1"/>
    <col min="10763" max="10763" width="12.2857142857143" style="492" customWidth="1"/>
    <col min="10764" max="10764" width="6.42857142857143" style="492" customWidth="1"/>
    <col min="10765" max="10765" width="12.2857142857143" style="492" customWidth="1"/>
    <col min="10766" max="10766" width="0" style="492" hidden="1" customWidth="1"/>
    <col min="10767" max="10767" width="3.71428571428571" style="492" customWidth="1"/>
    <col min="10768" max="10768" width="11.1428571428571" style="492" customWidth="1"/>
    <col min="10769" max="10770" width="10.5714285714286" style="492"/>
    <col min="10771" max="10771" width="11.1428571428571" style="492" customWidth="1"/>
    <col min="10772" max="11001" width="10.5714285714286" style="492"/>
    <col min="11002" max="11009" width="0" style="492" hidden="1" customWidth="1"/>
    <col min="11010" max="11010" width="3.71428571428571" style="492" customWidth="1"/>
    <col min="11011" max="11011" width="3.85714285714286" style="492" customWidth="1"/>
    <col min="11012" max="11012" width="3.71428571428571" style="492" customWidth="1"/>
    <col min="11013" max="11013" width="12.7142857142857" style="492" customWidth="1"/>
    <col min="11014" max="11014" width="52.7142857142857" style="492" customWidth="1"/>
    <col min="11015" max="11018" width="0" style="492" hidden="1" customWidth="1"/>
    <col min="11019" max="11019" width="12.2857142857143" style="492" customWidth="1"/>
    <col min="11020" max="11020" width="6.42857142857143" style="492" customWidth="1"/>
    <col min="11021" max="11021" width="12.2857142857143" style="492" customWidth="1"/>
    <col min="11022" max="11022" width="0" style="492" hidden="1" customWidth="1"/>
    <col min="11023" max="11023" width="3.71428571428571" style="492" customWidth="1"/>
    <col min="11024" max="11024" width="11.1428571428571" style="492" customWidth="1"/>
    <col min="11025" max="11026" width="10.5714285714286" style="492"/>
    <col min="11027" max="11027" width="11.1428571428571" style="492" customWidth="1"/>
    <col min="11028" max="11257" width="10.5714285714286" style="492"/>
    <col min="11258" max="11265" width="0" style="492" hidden="1" customWidth="1"/>
    <col min="11266" max="11266" width="3.71428571428571" style="492" customWidth="1"/>
    <col min="11267" max="11267" width="3.85714285714286" style="492" customWidth="1"/>
    <col min="11268" max="11268" width="3.71428571428571" style="492" customWidth="1"/>
    <col min="11269" max="11269" width="12.7142857142857" style="492" customWidth="1"/>
    <col min="11270" max="11270" width="52.7142857142857" style="492" customWidth="1"/>
    <col min="11271" max="11274" width="0" style="492" hidden="1" customWidth="1"/>
    <col min="11275" max="11275" width="12.2857142857143" style="492" customWidth="1"/>
    <col min="11276" max="11276" width="6.42857142857143" style="492" customWidth="1"/>
    <col min="11277" max="11277" width="12.2857142857143" style="492" customWidth="1"/>
    <col min="11278" max="11278" width="0" style="492" hidden="1" customWidth="1"/>
    <col min="11279" max="11279" width="3.71428571428571" style="492" customWidth="1"/>
    <col min="11280" max="11280" width="11.1428571428571" style="492" customWidth="1"/>
    <col min="11281" max="11282" width="10.5714285714286" style="492"/>
    <col min="11283" max="11283" width="11.1428571428571" style="492" customWidth="1"/>
    <col min="11284" max="11513" width="10.5714285714286" style="492"/>
    <col min="11514" max="11521" width="0" style="492" hidden="1" customWidth="1"/>
    <col min="11522" max="11522" width="3.71428571428571" style="492" customWidth="1"/>
    <col min="11523" max="11523" width="3.85714285714286" style="492" customWidth="1"/>
    <col min="11524" max="11524" width="3.71428571428571" style="492" customWidth="1"/>
    <col min="11525" max="11525" width="12.7142857142857" style="492" customWidth="1"/>
    <col min="11526" max="11526" width="52.7142857142857" style="492" customWidth="1"/>
    <col min="11527" max="11530" width="0" style="492" hidden="1" customWidth="1"/>
    <col min="11531" max="11531" width="12.2857142857143" style="492" customWidth="1"/>
    <col min="11532" max="11532" width="6.42857142857143" style="492" customWidth="1"/>
    <col min="11533" max="11533" width="12.2857142857143" style="492" customWidth="1"/>
    <col min="11534" max="11534" width="0" style="492" hidden="1" customWidth="1"/>
    <col min="11535" max="11535" width="3.71428571428571" style="492" customWidth="1"/>
    <col min="11536" max="11536" width="11.1428571428571" style="492" customWidth="1"/>
    <col min="11537" max="11538" width="10.5714285714286" style="492"/>
    <col min="11539" max="11539" width="11.1428571428571" style="492" customWidth="1"/>
    <col min="11540" max="11769" width="10.5714285714286" style="492"/>
    <col min="11770" max="11777" width="0" style="492" hidden="1" customWidth="1"/>
    <col min="11778" max="11778" width="3.71428571428571" style="492" customWidth="1"/>
    <col min="11779" max="11779" width="3.85714285714286" style="492" customWidth="1"/>
    <col min="11780" max="11780" width="3.71428571428571" style="492" customWidth="1"/>
    <col min="11781" max="11781" width="12.7142857142857" style="492" customWidth="1"/>
    <col min="11782" max="11782" width="52.7142857142857" style="492" customWidth="1"/>
    <col min="11783" max="11786" width="0" style="492" hidden="1" customWidth="1"/>
    <col min="11787" max="11787" width="12.2857142857143" style="492" customWidth="1"/>
    <col min="11788" max="11788" width="6.42857142857143" style="492" customWidth="1"/>
    <col min="11789" max="11789" width="12.2857142857143" style="492" customWidth="1"/>
    <col min="11790" max="11790" width="0" style="492" hidden="1" customWidth="1"/>
    <col min="11791" max="11791" width="3.71428571428571" style="492" customWidth="1"/>
    <col min="11792" max="11792" width="11.1428571428571" style="492" customWidth="1"/>
    <col min="11793" max="11794" width="10.5714285714286" style="492"/>
    <col min="11795" max="11795" width="11.1428571428571" style="492" customWidth="1"/>
    <col min="11796" max="12025" width="10.5714285714286" style="492"/>
    <col min="12026" max="12033" width="0" style="492" hidden="1" customWidth="1"/>
    <col min="12034" max="12034" width="3.71428571428571" style="492" customWidth="1"/>
    <col min="12035" max="12035" width="3.85714285714286" style="492" customWidth="1"/>
    <col min="12036" max="12036" width="3.71428571428571" style="492" customWidth="1"/>
    <col min="12037" max="12037" width="12.7142857142857" style="492" customWidth="1"/>
    <col min="12038" max="12038" width="52.7142857142857" style="492" customWidth="1"/>
    <col min="12039" max="12042" width="0" style="492" hidden="1" customWidth="1"/>
    <col min="12043" max="12043" width="12.2857142857143" style="492" customWidth="1"/>
    <col min="12044" max="12044" width="6.42857142857143" style="492" customWidth="1"/>
    <col min="12045" max="12045" width="12.2857142857143" style="492" customWidth="1"/>
    <col min="12046" max="12046" width="0" style="492" hidden="1" customWidth="1"/>
    <col min="12047" max="12047" width="3.71428571428571" style="492" customWidth="1"/>
    <col min="12048" max="12048" width="11.1428571428571" style="492" customWidth="1"/>
    <col min="12049" max="12050" width="10.5714285714286" style="492"/>
    <col min="12051" max="12051" width="11.1428571428571" style="492" customWidth="1"/>
    <col min="12052" max="12281" width="10.5714285714286" style="492"/>
    <col min="12282" max="12289" width="0" style="492" hidden="1" customWidth="1"/>
    <col min="12290" max="12290" width="3.71428571428571" style="492" customWidth="1"/>
    <col min="12291" max="12291" width="3.85714285714286" style="492" customWidth="1"/>
    <col min="12292" max="12292" width="3.71428571428571" style="492" customWidth="1"/>
    <col min="12293" max="12293" width="12.7142857142857" style="492" customWidth="1"/>
    <col min="12294" max="12294" width="52.7142857142857" style="492" customWidth="1"/>
    <col min="12295" max="12298" width="0" style="492" hidden="1" customWidth="1"/>
    <col min="12299" max="12299" width="12.2857142857143" style="492" customWidth="1"/>
    <col min="12300" max="12300" width="6.42857142857143" style="492" customWidth="1"/>
    <col min="12301" max="12301" width="12.2857142857143" style="492" customWidth="1"/>
    <col min="12302" max="12302" width="0" style="492" hidden="1" customWidth="1"/>
    <col min="12303" max="12303" width="3.71428571428571" style="492" customWidth="1"/>
    <col min="12304" max="12304" width="11.1428571428571" style="492" customWidth="1"/>
    <col min="12305" max="12306" width="10.5714285714286" style="492"/>
    <col min="12307" max="12307" width="11.1428571428571" style="492" customWidth="1"/>
    <col min="12308" max="12537" width="10.5714285714286" style="492"/>
    <col min="12538" max="12545" width="0" style="492" hidden="1" customWidth="1"/>
    <col min="12546" max="12546" width="3.71428571428571" style="492" customWidth="1"/>
    <col min="12547" max="12547" width="3.85714285714286" style="492" customWidth="1"/>
    <col min="12548" max="12548" width="3.71428571428571" style="492" customWidth="1"/>
    <col min="12549" max="12549" width="12.7142857142857" style="492" customWidth="1"/>
    <col min="12550" max="12550" width="52.7142857142857" style="492" customWidth="1"/>
    <col min="12551" max="12554" width="0" style="492" hidden="1" customWidth="1"/>
    <col min="12555" max="12555" width="12.2857142857143" style="492" customWidth="1"/>
    <col min="12556" max="12556" width="6.42857142857143" style="492" customWidth="1"/>
    <col min="12557" max="12557" width="12.2857142857143" style="492" customWidth="1"/>
    <col min="12558" max="12558" width="0" style="492" hidden="1" customWidth="1"/>
    <col min="12559" max="12559" width="3.71428571428571" style="492" customWidth="1"/>
    <col min="12560" max="12560" width="11.1428571428571" style="492" customWidth="1"/>
    <col min="12561" max="12562" width="10.5714285714286" style="492"/>
    <col min="12563" max="12563" width="11.1428571428571" style="492" customWidth="1"/>
    <col min="12564" max="12793" width="10.5714285714286" style="492"/>
    <col min="12794" max="12801" width="0" style="492" hidden="1" customWidth="1"/>
    <col min="12802" max="12802" width="3.71428571428571" style="492" customWidth="1"/>
    <col min="12803" max="12803" width="3.85714285714286" style="492" customWidth="1"/>
    <col min="12804" max="12804" width="3.71428571428571" style="492" customWidth="1"/>
    <col min="12805" max="12805" width="12.7142857142857" style="492" customWidth="1"/>
    <col min="12806" max="12806" width="52.7142857142857" style="492" customWidth="1"/>
    <col min="12807" max="12810" width="0" style="492" hidden="1" customWidth="1"/>
    <col min="12811" max="12811" width="12.2857142857143" style="492" customWidth="1"/>
    <col min="12812" max="12812" width="6.42857142857143" style="492" customWidth="1"/>
    <col min="12813" max="12813" width="12.2857142857143" style="492" customWidth="1"/>
    <col min="12814" max="12814" width="0" style="492" hidden="1" customWidth="1"/>
    <col min="12815" max="12815" width="3.71428571428571" style="492" customWidth="1"/>
    <col min="12816" max="12816" width="11.1428571428571" style="492" customWidth="1"/>
    <col min="12817" max="12818" width="10.5714285714286" style="492"/>
    <col min="12819" max="12819" width="11.1428571428571" style="492" customWidth="1"/>
    <col min="12820" max="13049" width="10.5714285714286" style="492"/>
    <col min="13050" max="13057" width="0" style="492" hidden="1" customWidth="1"/>
    <col min="13058" max="13058" width="3.71428571428571" style="492" customWidth="1"/>
    <col min="13059" max="13059" width="3.85714285714286" style="492" customWidth="1"/>
    <col min="13060" max="13060" width="3.71428571428571" style="492" customWidth="1"/>
    <col min="13061" max="13061" width="12.7142857142857" style="492" customWidth="1"/>
    <col min="13062" max="13062" width="52.7142857142857" style="492" customWidth="1"/>
    <col min="13063" max="13066" width="0" style="492" hidden="1" customWidth="1"/>
    <col min="13067" max="13067" width="12.2857142857143" style="492" customWidth="1"/>
    <col min="13068" max="13068" width="6.42857142857143" style="492" customWidth="1"/>
    <col min="13069" max="13069" width="12.2857142857143" style="492" customWidth="1"/>
    <col min="13070" max="13070" width="0" style="492" hidden="1" customWidth="1"/>
    <col min="13071" max="13071" width="3.71428571428571" style="492" customWidth="1"/>
    <col min="13072" max="13072" width="11.1428571428571" style="492" customWidth="1"/>
    <col min="13073" max="13074" width="10.5714285714286" style="492"/>
    <col min="13075" max="13075" width="11.1428571428571" style="492" customWidth="1"/>
    <col min="13076" max="13305" width="10.5714285714286" style="492"/>
    <col min="13306" max="13313" width="0" style="492" hidden="1" customWidth="1"/>
    <col min="13314" max="13314" width="3.71428571428571" style="492" customWidth="1"/>
    <col min="13315" max="13315" width="3.85714285714286" style="492" customWidth="1"/>
    <col min="13316" max="13316" width="3.71428571428571" style="492" customWidth="1"/>
    <col min="13317" max="13317" width="12.7142857142857" style="492" customWidth="1"/>
    <col min="13318" max="13318" width="52.7142857142857" style="492" customWidth="1"/>
    <col min="13319" max="13322" width="0" style="492" hidden="1" customWidth="1"/>
    <col min="13323" max="13323" width="12.2857142857143" style="492" customWidth="1"/>
    <col min="13324" max="13324" width="6.42857142857143" style="492" customWidth="1"/>
    <col min="13325" max="13325" width="12.2857142857143" style="492" customWidth="1"/>
    <col min="13326" max="13326" width="0" style="492" hidden="1" customWidth="1"/>
    <col min="13327" max="13327" width="3.71428571428571" style="492" customWidth="1"/>
    <col min="13328" max="13328" width="11.1428571428571" style="492" customWidth="1"/>
    <col min="13329" max="13330" width="10.5714285714286" style="492"/>
    <col min="13331" max="13331" width="11.1428571428571" style="492" customWidth="1"/>
    <col min="13332" max="13561" width="10.5714285714286" style="492"/>
    <col min="13562" max="13569" width="0" style="492" hidden="1" customWidth="1"/>
    <col min="13570" max="13570" width="3.71428571428571" style="492" customWidth="1"/>
    <col min="13571" max="13571" width="3.85714285714286" style="492" customWidth="1"/>
    <col min="13572" max="13572" width="3.71428571428571" style="492" customWidth="1"/>
    <col min="13573" max="13573" width="12.7142857142857" style="492" customWidth="1"/>
    <col min="13574" max="13574" width="52.7142857142857" style="492" customWidth="1"/>
    <col min="13575" max="13578" width="0" style="492" hidden="1" customWidth="1"/>
    <col min="13579" max="13579" width="12.2857142857143" style="492" customWidth="1"/>
    <col min="13580" max="13580" width="6.42857142857143" style="492" customWidth="1"/>
    <col min="13581" max="13581" width="12.2857142857143" style="492" customWidth="1"/>
    <col min="13582" max="13582" width="0" style="492" hidden="1" customWidth="1"/>
    <col min="13583" max="13583" width="3.71428571428571" style="492" customWidth="1"/>
    <col min="13584" max="13584" width="11.1428571428571" style="492" customWidth="1"/>
    <col min="13585" max="13586" width="10.5714285714286" style="492"/>
    <col min="13587" max="13587" width="11.1428571428571" style="492" customWidth="1"/>
    <col min="13588" max="13817" width="10.5714285714286" style="492"/>
    <col min="13818" max="13825" width="0" style="492" hidden="1" customWidth="1"/>
    <col min="13826" max="13826" width="3.71428571428571" style="492" customWidth="1"/>
    <col min="13827" max="13827" width="3.85714285714286" style="492" customWidth="1"/>
    <col min="13828" max="13828" width="3.71428571428571" style="492" customWidth="1"/>
    <col min="13829" max="13829" width="12.7142857142857" style="492" customWidth="1"/>
    <col min="13830" max="13830" width="52.7142857142857" style="492" customWidth="1"/>
    <col min="13831" max="13834" width="0" style="492" hidden="1" customWidth="1"/>
    <col min="13835" max="13835" width="12.2857142857143" style="492" customWidth="1"/>
    <col min="13836" max="13836" width="6.42857142857143" style="492" customWidth="1"/>
    <col min="13837" max="13837" width="12.2857142857143" style="492" customWidth="1"/>
    <col min="13838" max="13838" width="0" style="492" hidden="1" customWidth="1"/>
    <col min="13839" max="13839" width="3.71428571428571" style="492" customWidth="1"/>
    <col min="13840" max="13840" width="11.1428571428571" style="492" customWidth="1"/>
    <col min="13841" max="13842" width="10.5714285714286" style="492"/>
    <col min="13843" max="13843" width="11.1428571428571" style="492" customWidth="1"/>
    <col min="13844" max="14073" width="10.5714285714286" style="492"/>
    <col min="14074" max="14081" width="0" style="492" hidden="1" customWidth="1"/>
    <col min="14082" max="14082" width="3.71428571428571" style="492" customWidth="1"/>
    <col min="14083" max="14083" width="3.85714285714286" style="492" customWidth="1"/>
    <col min="14084" max="14084" width="3.71428571428571" style="492" customWidth="1"/>
    <col min="14085" max="14085" width="12.7142857142857" style="492" customWidth="1"/>
    <col min="14086" max="14086" width="52.7142857142857" style="492" customWidth="1"/>
    <col min="14087" max="14090" width="0" style="492" hidden="1" customWidth="1"/>
    <col min="14091" max="14091" width="12.2857142857143" style="492" customWidth="1"/>
    <col min="14092" max="14092" width="6.42857142857143" style="492" customWidth="1"/>
    <col min="14093" max="14093" width="12.2857142857143" style="492" customWidth="1"/>
    <col min="14094" max="14094" width="0" style="492" hidden="1" customWidth="1"/>
    <col min="14095" max="14095" width="3.71428571428571" style="492" customWidth="1"/>
    <col min="14096" max="14096" width="11.1428571428571" style="492" customWidth="1"/>
    <col min="14097" max="14098" width="10.5714285714286" style="492"/>
    <col min="14099" max="14099" width="11.1428571428571" style="492" customWidth="1"/>
    <col min="14100" max="14329" width="10.5714285714286" style="492"/>
    <col min="14330" max="14337" width="0" style="492" hidden="1" customWidth="1"/>
    <col min="14338" max="14338" width="3.71428571428571" style="492" customWidth="1"/>
    <col min="14339" max="14339" width="3.85714285714286" style="492" customWidth="1"/>
    <col min="14340" max="14340" width="3.71428571428571" style="492" customWidth="1"/>
    <col min="14341" max="14341" width="12.7142857142857" style="492" customWidth="1"/>
    <col min="14342" max="14342" width="52.7142857142857" style="492" customWidth="1"/>
    <col min="14343" max="14346" width="0" style="492" hidden="1" customWidth="1"/>
    <col min="14347" max="14347" width="12.2857142857143" style="492" customWidth="1"/>
    <col min="14348" max="14348" width="6.42857142857143" style="492" customWidth="1"/>
    <col min="14349" max="14349" width="12.2857142857143" style="492" customWidth="1"/>
    <col min="14350" max="14350" width="0" style="492" hidden="1" customWidth="1"/>
    <col min="14351" max="14351" width="3.71428571428571" style="492" customWidth="1"/>
    <col min="14352" max="14352" width="11.1428571428571" style="492" customWidth="1"/>
    <col min="14353" max="14354" width="10.5714285714286" style="492"/>
    <col min="14355" max="14355" width="11.1428571428571" style="492" customWidth="1"/>
    <col min="14356" max="14585" width="10.5714285714286" style="492"/>
    <col min="14586" max="14593" width="0" style="492" hidden="1" customWidth="1"/>
    <col min="14594" max="14594" width="3.71428571428571" style="492" customWidth="1"/>
    <col min="14595" max="14595" width="3.85714285714286" style="492" customWidth="1"/>
    <col min="14596" max="14596" width="3.71428571428571" style="492" customWidth="1"/>
    <col min="14597" max="14597" width="12.7142857142857" style="492" customWidth="1"/>
    <col min="14598" max="14598" width="52.7142857142857" style="492" customWidth="1"/>
    <col min="14599" max="14602" width="0" style="492" hidden="1" customWidth="1"/>
    <col min="14603" max="14603" width="12.2857142857143" style="492" customWidth="1"/>
    <col min="14604" max="14604" width="6.42857142857143" style="492" customWidth="1"/>
    <col min="14605" max="14605" width="12.2857142857143" style="492" customWidth="1"/>
    <col min="14606" max="14606" width="0" style="492" hidden="1" customWidth="1"/>
    <col min="14607" max="14607" width="3.71428571428571" style="492" customWidth="1"/>
    <col min="14608" max="14608" width="11.1428571428571" style="492" customWidth="1"/>
    <col min="14609" max="14610" width="10.5714285714286" style="492"/>
    <col min="14611" max="14611" width="11.1428571428571" style="492" customWidth="1"/>
    <col min="14612" max="14841" width="10.5714285714286" style="492"/>
    <col min="14842" max="14849" width="0" style="492" hidden="1" customWidth="1"/>
    <col min="14850" max="14850" width="3.71428571428571" style="492" customWidth="1"/>
    <col min="14851" max="14851" width="3.85714285714286" style="492" customWidth="1"/>
    <col min="14852" max="14852" width="3.71428571428571" style="492" customWidth="1"/>
    <col min="14853" max="14853" width="12.7142857142857" style="492" customWidth="1"/>
    <col min="14854" max="14854" width="52.7142857142857" style="492" customWidth="1"/>
    <col min="14855" max="14858" width="0" style="492" hidden="1" customWidth="1"/>
    <col min="14859" max="14859" width="12.2857142857143" style="492" customWidth="1"/>
    <col min="14860" max="14860" width="6.42857142857143" style="492" customWidth="1"/>
    <col min="14861" max="14861" width="12.2857142857143" style="492" customWidth="1"/>
    <col min="14862" max="14862" width="0" style="492" hidden="1" customWidth="1"/>
    <col min="14863" max="14863" width="3.71428571428571" style="492" customWidth="1"/>
    <col min="14864" max="14864" width="11.1428571428571" style="492" customWidth="1"/>
    <col min="14865" max="14866" width="10.5714285714286" style="492"/>
    <col min="14867" max="14867" width="11.1428571428571" style="492" customWidth="1"/>
    <col min="14868" max="15097" width="10.5714285714286" style="492"/>
    <col min="15098" max="15105" width="0" style="492" hidden="1" customWidth="1"/>
    <col min="15106" max="15106" width="3.71428571428571" style="492" customWidth="1"/>
    <col min="15107" max="15107" width="3.85714285714286" style="492" customWidth="1"/>
    <col min="15108" max="15108" width="3.71428571428571" style="492" customWidth="1"/>
    <col min="15109" max="15109" width="12.7142857142857" style="492" customWidth="1"/>
    <col min="15110" max="15110" width="52.7142857142857" style="492" customWidth="1"/>
    <col min="15111" max="15114" width="0" style="492" hidden="1" customWidth="1"/>
    <col min="15115" max="15115" width="12.2857142857143" style="492" customWidth="1"/>
    <col min="15116" max="15116" width="6.42857142857143" style="492" customWidth="1"/>
    <col min="15117" max="15117" width="12.2857142857143" style="492" customWidth="1"/>
    <col min="15118" max="15118" width="0" style="492" hidden="1" customWidth="1"/>
    <col min="15119" max="15119" width="3.71428571428571" style="492" customWidth="1"/>
    <col min="15120" max="15120" width="11.1428571428571" style="492" customWidth="1"/>
    <col min="15121" max="15122" width="10.5714285714286" style="492"/>
    <col min="15123" max="15123" width="11.1428571428571" style="492" customWidth="1"/>
    <col min="15124" max="15353" width="10.5714285714286" style="492"/>
    <col min="15354" max="15361" width="0" style="492" hidden="1" customWidth="1"/>
    <col min="15362" max="15362" width="3.71428571428571" style="492" customWidth="1"/>
    <col min="15363" max="15363" width="3.85714285714286" style="492" customWidth="1"/>
    <col min="15364" max="15364" width="3.71428571428571" style="492" customWidth="1"/>
    <col min="15365" max="15365" width="12.7142857142857" style="492" customWidth="1"/>
    <col min="15366" max="15366" width="52.7142857142857" style="492" customWidth="1"/>
    <col min="15367" max="15370" width="0" style="492" hidden="1" customWidth="1"/>
    <col min="15371" max="15371" width="12.2857142857143" style="492" customWidth="1"/>
    <col min="15372" max="15372" width="6.42857142857143" style="492" customWidth="1"/>
    <col min="15373" max="15373" width="12.2857142857143" style="492" customWidth="1"/>
    <col min="15374" max="15374" width="0" style="492" hidden="1" customWidth="1"/>
    <col min="15375" max="15375" width="3.71428571428571" style="492" customWidth="1"/>
    <col min="15376" max="15376" width="11.1428571428571" style="492" customWidth="1"/>
    <col min="15377" max="15378" width="10.5714285714286" style="492"/>
    <col min="15379" max="15379" width="11.1428571428571" style="492" customWidth="1"/>
    <col min="15380" max="15609" width="10.5714285714286" style="492"/>
    <col min="15610" max="15617" width="0" style="492" hidden="1" customWidth="1"/>
    <col min="15618" max="15618" width="3.71428571428571" style="492" customWidth="1"/>
    <col min="15619" max="15619" width="3.85714285714286" style="492" customWidth="1"/>
    <col min="15620" max="15620" width="3.71428571428571" style="492" customWidth="1"/>
    <col min="15621" max="15621" width="12.7142857142857" style="492" customWidth="1"/>
    <col min="15622" max="15622" width="52.7142857142857" style="492" customWidth="1"/>
    <col min="15623" max="15626" width="0" style="492" hidden="1" customWidth="1"/>
    <col min="15627" max="15627" width="12.2857142857143" style="492" customWidth="1"/>
    <col min="15628" max="15628" width="6.42857142857143" style="492" customWidth="1"/>
    <col min="15629" max="15629" width="12.2857142857143" style="492" customWidth="1"/>
    <col min="15630" max="15630" width="0" style="492" hidden="1" customWidth="1"/>
    <col min="15631" max="15631" width="3.71428571428571" style="492" customWidth="1"/>
    <col min="15632" max="15632" width="11.1428571428571" style="492" customWidth="1"/>
    <col min="15633" max="15634" width="10.5714285714286" style="492"/>
    <col min="15635" max="15635" width="11.1428571428571" style="492" customWidth="1"/>
    <col min="15636" max="15865" width="10.5714285714286" style="492"/>
    <col min="15866" max="15873" width="0" style="492" hidden="1" customWidth="1"/>
    <col min="15874" max="15874" width="3.71428571428571" style="492" customWidth="1"/>
    <col min="15875" max="15875" width="3.85714285714286" style="492" customWidth="1"/>
    <col min="15876" max="15876" width="3.71428571428571" style="492" customWidth="1"/>
    <col min="15877" max="15877" width="12.7142857142857" style="492" customWidth="1"/>
    <col min="15878" max="15878" width="52.7142857142857" style="492" customWidth="1"/>
    <col min="15879" max="15882" width="0" style="492" hidden="1" customWidth="1"/>
    <col min="15883" max="15883" width="12.2857142857143" style="492" customWidth="1"/>
    <col min="15884" max="15884" width="6.42857142857143" style="492" customWidth="1"/>
    <col min="15885" max="15885" width="12.2857142857143" style="492" customWidth="1"/>
    <col min="15886" max="15886" width="0" style="492" hidden="1" customWidth="1"/>
    <col min="15887" max="15887" width="3.71428571428571" style="492" customWidth="1"/>
    <col min="15888" max="15888" width="11.1428571428571" style="492" customWidth="1"/>
    <col min="15889" max="15890" width="10.5714285714286" style="492"/>
    <col min="15891" max="15891" width="11.1428571428571" style="492" customWidth="1"/>
    <col min="15892" max="16121" width="10.5714285714286" style="492"/>
    <col min="16122" max="16129" width="0" style="492" hidden="1" customWidth="1"/>
    <col min="16130" max="16130" width="3.71428571428571" style="492" customWidth="1"/>
    <col min="16131" max="16131" width="3.85714285714286" style="492" customWidth="1"/>
    <col min="16132" max="16132" width="3.71428571428571" style="492" customWidth="1"/>
    <col min="16133" max="16133" width="12.7142857142857" style="492" customWidth="1"/>
    <col min="16134" max="16134" width="52.7142857142857" style="492" customWidth="1"/>
    <col min="16135" max="16138" width="0" style="492" hidden="1" customWidth="1"/>
    <col min="16139" max="16139" width="12.2857142857143" style="492" customWidth="1"/>
    <col min="16140" max="16140" width="6.42857142857143" style="492" customWidth="1"/>
    <col min="16141" max="16141" width="12.2857142857143" style="492" customWidth="1"/>
    <col min="16142" max="16142" width="0" style="492" hidden="1" customWidth="1"/>
    <col min="16143" max="16143" width="3.71428571428571" style="492" customWidth="1"/>
    <col min="16144" max="16144" width="11.1428571428571" style="492" customWidth="1"/>
    <col min="16145" max="16146" width="10.5714285714286" style="492"/>
    <col min="16147" max="16147" width="11.1428571428571" style="492" customWidth="1"/>
    <col min="16148" max="16384" width="10.5714285714286" style="492"/>
  </cols>
  <sheetData>
    <row r="1" spans="17:18" ht="14.25" hidden="1">
      <c r="Q1" s="551"/>
      <c r="R1" s="551"/>
    </row>
    <row r="2" spans="21:21" ht="14.25" hidden="1">
      <c r="U2" s="551"/>
    </row>
    <row r="3" ht="14.25" hidden="1"/>
    <row r="4" spans="10:21" ht="3" customHeight="1">
      <c r="J4" s="498"/>
      <c r="K4" s="498"/>
      <c r="L4" s="493"/>
      <c r="M4" s="493"/>
      <c r="N4" s="493"/>
      <c r="O4" s="501"/>
      <c r="P4" s="501"/>
      <c r="Q4" s="501"/>
      <c r="R4" s="501"/>
      <c r="S4" s="501"/>
      <c r="T4" s="501"/>
      <c r="U4" s="501"/>
    </row>
    <row r="5" spans="10:21" ht="26.1" customHeight="1">
      <c r="J5" s="498"/>
      <c r="K5" s="498"/>
      <c r="L5" s="1304" t="s">
        <v>716</v>
      </c>
      <c r="M5" s="1304"/>
      <c r="N5" s="1304"/>
      <c r="O5" s="1304"/>
      <c r="P5" s="1304"/>
      <c r="Q5" s="1304"/>
      <c r="R5" s="1304"/>
      <c r="S5" s="1304"/>
      <c r="T5" s="1304"/>
      <c r="U5" s="632"/>
    </row>
    <row r="6" spans="10:22" ht="3" customHeight="1">
      <c r="J6" s="498"/>
      <c r="K6" s="498"/>
      <c r="L6" s="493"/>
      <c r="M6" s="493"/>
      <c r="N6" s="493"/>
      <c r="O6" s="497"/>
      <c r="P6" s="497"/>
      <c r="Q6" s="497"/>
      <c r="R6" s="497"/>
      <c r="S6" s="497"/>
      <c r="T6" s="497"/>
      <c r="U6" s="497"/>
      <c r="V6" s="501"/>
    </row>
    <row r="7" spans="1:28" s="745" customFormat="1" ht="5.25" hidden="1">
      <c r="A7" s="1114"/>
      <c r="B7" s="1114"/>
      <c r="C7" s="1114"/>
      <c r="D7" s="1114"/>
      <c r="E7" s="1114"/>
      <c r="F7" s="1114"/>
      <c r="G7" s="1114"/>
      <c r="H7" s="1114"/>
      <c r="L7" s="1163"/>
      <c r="M7" s="1039"/>
      <c r="O7" s="1280"/>
      <c r="P7" s="1280"/>
      <c r="Q7" s="1280"/>
      <c r="R7" s="1280"/>
      <c r="S7" s="1280"/>
      <c r="T7" s="1280"/>
      <c r="U7" s="779"/>
      <c r="V7" s="779"/>
      <c r="X7" s="1114"/>
      <c r="Y7" s="1114"/>
      <c r="Z7" s="1114"/>
      <c r="AA7" s="1114"/>
      <c r="AB7" s="1114"/>
    </row>
    <row r="8" spans="1:29" s="538" customFormat="1" ht="18.75">
      <c r="A8" s="558"/>
      <c r="B8" s="558"/>
      <c r="C8" s="558"/>
      <c r="D8" s="558"/>
      <c r="E8" s="558"/>
      <c r="F8" s="558"/>
      <c r="G8" s="558"/>
      <c r="H8" s="558"/>
      <c r="L8" s="468"/>
      <c r="M8" s="585" t="str">
        <f>"Дата подачи заявления об "&amp;IF(datePr_ch="","утверждении","изменении")&amp;" тарифов"</f>
        <v>Дата подачи заявления об утверждении тарифов</v>
      </c>
      <c r="N8" s="1118"/>
      <c r="O8" s="1281" t="str">
        <f>IF(datePr_ch="",IF(datePr="","",datePr),datePr_ch)</f>
        <v>20.04.2021</v>
      </c>
      <c r="P8" s="1281"/>
      <c r="Q8" s="1281"/>
      <c r="R8" s="1281"/>
      <c r="S8" s="1281"/>
      <c r="T8" s="1281"/>
      <c r="U8" s="550"/>
      <c r="V8" s="550"/>
      <c r="W8" s="488"/>
      <c r="X8" s="558"/>
      <c r="Y8" s="558"/>
      <c r="Z8" s="558"/>
      <c r="AA8" s="558"/>
      <c r="AB8" s="558"/>
      <c r="AC8" s="558"/>
    </row>
    <row r="9" spans="1:29" s="538" customFormat="1" ht="22.5">
      <c r="A9" s="558"/>
      <c r="B9" s="558"/>
      <c r="C9" s="558"/>
      <c r="D9" s="558"/>
      <c r="E9" s="558"/>
      <c r="F9" s="558"/>
      <c r="G9" s="558"/>
      <c r="H9" s="558"/>
      <c r="L9" s="521"/>
      <c r="M9" s="585" t="str">
        <f>"Номер подачи заявления об "&amp;IF(numberPr_ch="","утверждении","изменении")&amp;" тарифов"</f>
        <v>Номер подачи заявления об утверждении тарифов</v>
      </c>
      <c r="N9" s="1118"/>
      <c r="O9" s="1281" t="str">
        <f>IF(numberPr_ch="",IF(numberPr="","",numberPr),numberPr_ch)</f>
        <v>01-03/02</v>
      </c>
      <c r="P9" s="1281"/>
      <c r="Q9" s="1281"/>
      <c r="R9" s="1281"/>
      <c r="S9" s="1281"/>
      <c r="T9" s="1281"/>
      <c r="U9" s="550"/>
      <c r="V9" s="550"/>
      <c r="W9" s="488"/>
      <c r="X9" s="558"/>
      <c r="Y9" s="558"/>
      <c r="Z9" s="558"/>
      <c r="AA9" s="558"/>
      <c r="AB9" s="558"/>
      <c r="AC9" s="558"/>
    </row>
    <row r="10" spans="1:28" s="745" customFormat="1" ht="5.25" hidden="1">
      <c r="A10" s="1114"/>
      <c r="B10" s="1114"/>
      <c r="C10" s="1114"/>
      <c r="D10" s="1114"/>
      <c r="E10" s="1114"/>
      <c r="F10" s="1114"/>
      <c r="G10" s="1114"/>
      <c r="H10" s="1114"/>
      <c r="L10" s="1163"/>
      <c r="M10" s="1039"/>
      <c r="O10" s="1280"/>
      <c r="P10" s="1280"/>
      <c r="Q10" s="1280"/>
      <c r="R10" s="1280"/>
      <c r="S10" s="1280"/>
      <c r="T10" s="1280"/>
      <c r="U10" s="779"/>
      <c r="V10" s="779"/>
      <c r="X10" s="1114"/>
      <c r="Y10" s="1114"/>
      <c r="Z10" s="1114"/>
      <c r="AA10" s="1114"/>
      <c r="AB10" s="1114"/>
    </row>
    <row r="11" spans="1:29" s="538" customFormat="1" ht="11.25" hidden="1">
      <c r="A11" s="558"/>
      <c r="B11" s="558"/>
      <c r="C11" s="558"/>
      <c r="D11" s="558"/>
      <c r="E11" s="558"/>
      <c r="F11" s="558"/>
      <c r="G11" s="558"/>
      <c r="H11" s="558"/>
      <c r="L11" s="1305"/>
      <c r="M11" s="1305"/>
      <c r="N11" s="535"/>
      <c r="O11" s="550"/>
      <c r="P11" s="550"/>
      <c r="Q11" s="550"/>
      <c r="R11" s="550"/>
      <c r="S11" s="550"/>
      <c r="T11" s="550"/>
      <c r="U11" s="556" t="s">
        <v>370</v>
      </c>
      <c r="X11" s="558"/>
      <c r="Y11" s="558"/>
      <c r="Z11" s="558"/>
      <c r="AA11" s="558"/>
      <c r="AB11" s="558"/>
      <c r="AC11" s="558"/>
    </row>
    <row r="12" spans="10:21" ht="14.25">
      <c r="J12" s="498"/>
      <c r="K12" s="498"/>
      <c r="L12" s="493"/>
      <c r="M12" s="493"/>
      <c r="N12" s="471"/>
      <c r="O12" s="1282"/>
      <c r="P12" s="1282"/>
      <c r="Q12" s="1282"/>
      <c r="R12" s="1282"/>
      <c r="S12" s="1282"/>
      <c r="T12" s="1282"/>
      <c r="U12" s="1282"/>
    </row>
    <row r="13" spans="10:23" ht="14.25">
      <c r="J13" s="498"/>
      <c r="K13" s="498"/>
      <c r="L13" s="1225" t="s">
        <v>444</v>
      </c>
      <c r="M13" s="1225"/>
      <c r="N13" s="1225"/>
      <c r="O13" s="1225"/>
      <c r="P13" s="1225"/>
      <c r="Q13" s="1225"/>
      <c r="R13" s="1225"/>
      <c r="S13" s="1225"/>
      <c r="T13" s="1225"/>
      <c r="U13" s="1225"/>
      <c r="V13" s="1225"/>
      <c r="W13" s="1225" t="s">
        <v>445</v>
      </c>
    </row>
    <row r="14" spans="10:23" ht="14.25" customHeight="1">
      <c r="J14" s="498"/>
      <c r="K14" s="498"/>
      <c r="L14" s="1288" t="s">
        <v>90</v>
      </c>
      <c r="M14" s="1288" t="s">
        <v>601</v>
      </c>
      <c r="N14" s="629"/>
      <c r="O14" s="1289" t="s">
        <v>603</v>
      </c>
      <c r="P14" s="1290"/>
      <c r="Q14" s="1290"/>
      <c r="R14" s="1290"/>
      <c r="S14" s="1290"/>
      <c r="T14" s="1291"/>
      <c r="U14" s="1299" t="s">
        <v>338</v>
      </c>
      <c r="V14" s="1285" t="s">
        <v>273</v>
      </c>
      <c r="W14" s="1225"/>
    </row>
    <row r="15" spans="10:23" ht="14.25" customHeight="1">
      <c r="J15" s="498"/>
      <c r="K15" s="498"/>
      <c r="L15" s="1288"/>
      <c r="M15" s="1288"/>
      <c r="N15" s="630"/>
      <c r="O15" s="1294" t="s">
        <v>577</v>
      </c>
      <c r="P15" s="1292" t="s">
        <v>269</v>
      </c>
      <c r="Q15" s="1293"/>
      <c r="R15" s="1296" t="s">
        <v>614</v>
      </c>
      <c r="S15" s="1297"/>
      <c r="T15" s="1298"/>
      <c r="U15" s="1300"/>
      <c r="V15" s="1286"/>
      <c r="W15" s="1225"/>
    </row>
    <row r="16" spans="10:23" ht="33.75" customHeight="1">
      <c r="J16" s="498"/>
      <c r="K16" s="498"/>
      <c r="L16" s="1288"/>
      <c r="M16" s="1288"/>
      <c r="N16" s="631"/>
      <c r="O16" s="1295"/>
      <c r="P16" s="504" t="s">
        <v>578</v>
      </c>
      <c r="Q16" s="504" t="s">
        <v>6</v>
      </c>
      <c r="R16" s="505" t="s">
        <v>272</v>
      </c>
      <c r="S16" s="1283" t="s">
        <v>271</v>
      </c>
      <c r="T16" s="1284"/>
      <c r="U16" s="1301"/>
      <c r="V16" s="1287"/>
      <c r="W16" s="1225"/>
    </row>
    <row r="17" spans="10:23" ht="14.25">
      <c r="J17" s="498"/>
      <c r="K17" s="537">
        <v>1</v>
      </c>
      <c r="L17" s="615" t="s">
        <v>91</v>
      </c>
      <c r="M17" s="615" t="s">
        <v>47</v>
      </c>
      <c r="N17" s="617" t="str">
        <f ca="1">OFFSET(N17,0,-1)</f>
        <v>2</v>
      </c>
      <c r="O17" s="616">
        <f ca="1">OFFSET(O17,0,-1)+1</f>
        <v>3</v>
      </c>
      <c r="P17" s="616">
        <f ca="1">OFFSET(P17,0,-1)+1</f>
        <v>4</v>
      </c>
      <c r="Q17" s="616">
        <f ca="1">OFFSET(Q17,0,-1)+1</f>
        <v>5</v>
      </c>
      <c r="R17" s="616">
        <f ca="1">OFFSET(R17,0,-1)+1</f>
        <v>6</v>
      </c>
      <c r="S17" s="1306">
        <f ca="1">OFFSET(S17,0,-1)+1</f>
        <v>7</v>
      </c>
      <c r="T17" s="1306"/>
      <c r="U17" s="616">
        <f ca="1">OFFSET(U17,0,-2)+1</f>
        <v>8</v>
      </c>
      <c r="V17" s="617">
        <f ca="1">OFFSET(V17,0,-1)</f>
        <v>8</v>
      </c>
      <c r="W17" s="616">
        <f ca="1">OFFSET(W17,0,-1)+1</f>
        <v>9</v>
      </c>
    </row>
    <row r="18" spans="1:29" ht="22.5">
      <c r="A18" s="1307">
        <v>1</v>
      </c>
      <c r="B18" s="812"/>
      <c r="C18" s="812"/>
      <c r="D18" s="812"/>
      <c r="E18" s="813"/>
      <c r="F18" s="814"/>
      <c r="G18" s="814"/>
      <c r="H18" s="814"/>
      <c r="I18" s="815"/>
      <c r="J18" s="810"/>
      <c r="K18" s="817"/>
      <c r="L18" s="561">
        <f>mergeValue(A18)</f>
        <v>1</v>
      </c>
      <c r="M18" s="609" t="s">
        <v>19</v>
      </c>
      <c r="N18" s="614"/>
      <c r="O18" s="1308"/>
      <c r="P18" s="1308"/>
      <c r="Q18" s="1308"/>
      <c r="R18" s="1308"/>
      <c r="S18" s="1308"/>
      <c r="T18" s="1308"/>
      <c r="U18" s="1308"/>
      <c r="V18" s="1308"/>
      <c r="W18" s="1122" t="s">
        <v>717</v>
      </c>
      <c r="Y18" s="557"/>
      <c r="Z18" s="557" t="str">
        <f t="shared" si="0" ref="Z18:Z31">IF(M18="","",M18)</f>
        <v>Наименование тарифа</v>
      </c>
      <c r="AA18" s="557"/>
      <c r="AB18" s="557"/>
      <c r="AC18" s="557"/>
    </row>
    <row r="19" spans="1:29" ht="22.5">
      <c r="A19" s="1307"/>
      <c r="B19" s="1307">
        <v>1</v>
      </c>
      <c r="C19" s="812"/>
      <c r="D19" s="812"/>
      <c r="E19" s="814"/>
      <c r="F19" s="814"/>
      <c r="G19" s="814"/>
      <c r="H19" s="814"/>
      <c r="I19" s="809"/>
      <c r="J19" s="808"/>
      <c r="K19" s="811"/>
      <c r="L19" s="561" t="str">
        <f>mergeValue(A19)&amp;"."&amp;mergeValue(B19)</f>
        <v>1.1</v>
      </c>
      <c r="M19" s="515" t="s">
        <v>15</v>
      </c>
      <c r="N19" s="614"/>
      <c r="O19" s="1308"/>
      <c r="P19" s="1308"/>
      <c r="Q19" s="1308"/>
      <c r="R19" s="1308"/>
      <c r="S19" s="1308"/>
      <c r="T19" s="1308"/>
      <c r="U19" s="1308"/>
      <c r="V19" s="1308"/>
      <c r="W19" s="1122" t="s">
        <v>458</v>
      </c>
      <c r="Y19" s="557"/>
      <c r="Z19" s="557" t="str">
        <f t="shared" si="0"/>
        <v>Территория действия тарифа</v>
      </c>
      <c r="AA19" s="557"/>
      <c r="AB19" s="557"/>
      <c r="AC19" s="557"/>
    </row>
    <row r="20" spans="1:29" ht="22.5">
      <c r="A20" s="1307"/>
      <c r="B20" s="1307"/>
      <c r="C20" s="1307">
        <v>1</v>
      </c>
      <c r="D20" s="812"/>
      <c r="E20" s="814"/>
      <c r="F20" s="814"/>
      <c r="G20" s="814"/>
      <c r="H20" s="814"/>
      <c r="I20" s="816"/>
      <c r="J20" s="808"/>
      <c r="K20" s="811"/>
      <c r="L20" s="561" t="str">
        <f>mergeValue(A20)&amp;"."&amp;mergeValue(B20)&amp;"."&amp;mergeValue(C20)</f>
        <v>1.1.1</v>
      </c>
      <c r="M20" s="516" t="s">
        <v>7</v>
      </c>
      <c r="N20" s="614"/>
      <c r="O20" s="1308"/>
      <c r="P20" s="1308"/>
      <c r="Q20" s="1308"/>
      <c r="R20" s="1308"/>
      <c r="S20" s="1308"/>
      <c r="T20" s="1308"/>
      <c r="U20" s="1308"/>
      <c r="V20" s="1308"/>
      <c r="W20" s="1122" t="s">
        <v>599</v>
      </c>
      <c r="Y20" s="557"/>
      <c r="Z20" s="557" t="str">
        <f t="shared" si="0"/>
        <v xml:space="preserve">Наименование системы теплоснабжения </v>
      </c>
      <c r="AA20" s="557"/>
      <c r="AB20" s="557"/>
      <c r="AC20" s="557"/>
    </row>
    <row r="21" spans="1:29" ht="22.5">
      <c r="A21" s="1307"/>
      <c r="B21" s="1307"/>
      <c r="C21" s="1307"/>
      <c r="D21" s="1307">
        <v>1</v>
      </c>
      <c r="E21" s="814"/>
      <c r="F21" s="814"/>
      <c r="G21" s="814"/>
      <c r="H21" s="814"/>
      <c r="I21" s="816"/>
      <c r="J21" s="808"/>
      <c r="K21" s="811"/>
      <c r="L21" s="561" t="str">
        <f>mergeValue(A21)&amp;"."&amp;mergeValue(B21)&amp;"."&amp;mergeValue(C21)&amp;"."&amp;mergeValue(D21)</f>
        <v>1.1.1.1</v>
      </c>
      <c r="M21" s="517" t="s">
        <v>21</v>
      </c>
      <c r="N21" s="614"/>
      <c r="O21" s="1308"/>
      <c r="P21" s="1308"/>
      <c r="Q21" s="1308"/>
      <c r="R21" s="1308"/>
      <c r="S21" s="1308"/>
      <c r="T21" s="1308"/>
      <c r="U21" s="1308"/>
      <c r="V21" s="1308"/>
      <c r="W21" s="1122" t="s">
        <v>600</v>
      </c>
      <c r="Y21" s="557"/>
      <c r="Z21" s="557" t="str">
        <f t="shared" si="0"/>
        <v xml:space="preserve">Источник тепловой энергии  </v>
      </c>
      <c r="AA21" s="557"/>
      <c r="AB21" s="557"/>
      <c r="AC21" s="557"/>
    </row>
    <row r="22" spans="1:29" ht="78.75">
      <c r="A22" s="1307"/>
      <c r="B22" s="1307"/>
      <c r="C22" s="1307"/>
      <c r="D22" s="1307"/>
      <c r="E22" s="1307">
        <v>1</v>
      </c>
      <c r="F22" s="814"/>
      <c r="G22" s="814"/>
      <c r="H22" s="812">
        <v>1</v>
      </c>
      <c r="I22" s="1307">
        <v>1</v>
      </c>
      <c r="J22" s="814"/>
      <c r="K22" s="819"/>
      <c r="L22" s="561" t="str">
        <f>mergeValue(A22)&amp;"."&amp;mergeValue(B22)&amp;"."&amp;mergeValue(C22)&amp;"."&amp;mergeValue(D22)&amp;"."&amp;mergeValue(E22)</f>
        <v>1.1.1.1.1</v>
      </c>
      <c r="M22" s="523" t="s">
        <v>8</v>
      </c>
      <c r="N22" s="614"/>
      <c r="O22" s="1309"/>
      <c r="P22" s="1309"/>
      <c r="Q22" s="1309"/>
      <c r="R22" s="1309"/>
      <c r="S22" s="1309"/>
      <c r="T22" s="1309"/>
      <c r="U22" s="1309"/>
      <c r="V22" s="1309"/>
      <c r="W22" s="1122" t="s">
        <v>718</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307"/>
      <c r="B23" s="1307"/>
      <c r="C23" s="1307"/>
      <c r="D23" s="1307"/>
      <c r="E23" s="1307"/>
      <c r="F23" s="1307">
        <v>1</v>
      </c>
      <c r="G23" s="812"/>
      <c r="H23" s="812"/>
      <c r="I23" s="1307"/>
      <c r="J23" s="1307">
        <v>1</v>
      </c>
      <c r="K23" s="820"/>
      <c r="L23" s="561" t="str">
        <f>mergeValue(A23)&amp;"."&amp;mergeValue(B23)&amp;"."&amp;mergeValue(C23)&amp;"."&amp;mergeValue(D23)&amp;"."&amp;mergeValue(E23)&amp;"."&amp;mergeValue(F23)</f>
        <v>1.1.1.1.1.1</v>
      </c>
      <c r="M23" s="524" t="s">
        <v>9</v>
      </c>
      <c r="N23" s="614"/>
      <c r="O23" s="1310"/>
      <c r="P23" s="1311"/>
      <c r="Q23" s="1311"/>
      <c r="R23" s="1311"/>
      <c r="S23" s="1311"/>
      <c r="T23" s="1311"/>
      <c r="U23" s="1311"/>
      <c r="V23" s="1312"/>
      <c r="W23" s="1122" t="s">
        <v>719</v>
      </c>
      <c r="Y23" s="557"/>
      <c r="Z23" s="557" t="str">
        <f t="shared" si="0"/>
        <v>Группа потребителей</v>
      </c>
      <c r="AA23" s="557"/>
      <c r="AB23" s="557"/>
      <c r="AC23" s="557"/>
    </row>
    <row r="24" spans="1:29" ht="122.1" customHeight="1">
      <c r="A24" s="1307"/>
      <c r="B24" s="1307"/>
      <c r="C24" s="1307"/>
      <c r="D24" s="1307"/>
      <c r="E24" s="1307"/>
      <c r="F24" s="1307"/>
      <c r="G24" s="812">
        <v>1</v>
      </c>
      <c r="H24" s="812"/>
      <c r="I24" s="1307"/>
      <c r="J24" s="1307"/>
      <c r="K24" s="820">
        <v>1</v>
      </c>
      <c r="L24" s="561" t="str">
        <f>mergeValue(A24)&amp;"."&amp;mergeValue(B24)&amp;"."&amp;mergeValue(C24)&amp;"."&amp;mergeValue(D24)&amp;"."&amp;mergeValue(E24)&amp;"."&amp;mergeValue(F24)&amp;"."&amp;mergeValue(G24)</f>
        <v>1.1.1.1.1.1.1</v>
      </c>
      <c r="M24" s="1081"/>
      <c r="N24" s="614"/>
      <c r="O24" s="531"/>
      <c r="P24" s="531"/>
      <c r="Q24" s="1033"/>
      <c r="R24" s="1302"/>
      <c r="S24" s="1303" t="s">
        <v>82</v>
      </c>
      <c r="T24" s="1302"/>
      <c r="U24" s="1303" t="s">
        <v>83</v>
      </c>
      <c r="V24" s="531"/>
      <c r="W24" s="1277" t="s">
        <v>720</v>
      </c>
      <c r="X24" s="553" t="str">
        <f>strCheckDate(O25:V25)</f>
        <v/>
      </c>
      <c r="Y24" s="557"/>
      <c r="Z24" s="557" t="str">
        <f t="shared" si="0"/>
        <v/>
      </c>
      <c r="AA24" s="557"/>
      <c r="AB24" s="557"/>
      <c r="AC24" s="557"/>
    </row>
    <row r="25" spans="1:29" ht="11.25" hidden="1">
      <c r="A25" s="1307"/>
      <c r="B25" s="1307"/>
      <c r="C25" s="1307"/>
      <c r="D25" s="1307"/>
      <c r="E25" s="1307"/>
      <c r="F25" s="1307"/>
      <c r="G25" s="812"/>
      <c r="H25" s="812"/>
      <c r="I25" s="1307"/>
      <c r="J25" s="1307"/>
      <c r="K25" s="820"/>
      <c r="L25" s="568"/>
      <c r="M25" s="614"/>
      <c r="N25" s="614"/>
      <c r="O25" s="531"/>
      <c r="P25" s="531"/>
      <c r="Q25" s="552" t="str">
        <f>R24&amp;"-"&amp;T24</f>
        <v>-</v>
      </c>
      <c r="R25" s="1302"/>
      <c r="S25" s="1303"/>
      <c r="T25" s="1302"/>
      <c r="U25" s="1303"/>
      <c r="V25" s="531"/>
      <c r="W25" s="1278"/>
      <c r="Y25" s="557"/>
      <c r="Z25" s="557" t="str">
        <f t="shared" si="0"/>
        <v/>
      </c>
      <c r="AA25" s="557"/>
      <c r="AB25" s="557"/>
      <c r="AC25" s="557"/>
    </row>
    <row r="26" spans="1:29" ht="15" customHeight="1">
      <c r="A26" s="1307"/>
      <c r="B26" s="1307"/>
      <c r="C26" s="1307"/>
      <c r="D26" s="1307"/>
      <c r="E26" s="1307"/>
      <c r="F26" s="1307"/>
      <c r="G26" s="814"/>
      <c r="H26" s="812"/>
      <c r="I26" s="1307"/>
      <c r="J26" s="1307"/>
      <c r="K26" s="819"/>
      <c r="L26" s="507"/>
      <c r="M26" s="526" t="s">
        <v>24</v>
      </c>
      <c r="N26" s="533"/>
      <c r="O26" s="533"/>
      <c r="P26" s="533"/>
      <c r="Q26" s="533"/>
      <c r="R26" s="533"/>
      <c r="S26" s="533"/>
      <c r="T26" s="533"/>
      <c r="U26" s="533"/>
      <c r="V26" s="529"/>
      <c r="W26" s="1279"/>
      <c r="Y26" s="557"/>
      <c r="Z26" s="557" t="str">
        <f t="shared" si="0"/>
        <v>Добавить вид теплоносителя (параметры теплоносителя)</v>
      </c>
      <c r="AA26" s="557"/>
      <c r="AB26" s="557"/>
      <c r="AC26" s="557"/>
    </row>
    <row r="27" spans="1:29" ht="15" customHeight="1">
      <c r="A27" s="1307"/>
      <c r="B27" s="1307"/>
      <c r="C27" s="1307"/>
      <c r="D27" s="1307"/>
      <c r="E27" s="1307"/>
      <c r="F27" s="814"/>
      <c r="G27" s="814"/>
      <c r="H27" s="812"/>
      <c r="I27" s="1307"/>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307"/>
      <c r="B28" s="1307"/>
      <c r="C28" s="1307"/>
      <c r="D28" s="1307"/>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 customHeight="1">
      <c r="A29" s="1307"/>
      <c r="B29" s="1307"/>
      <c r="C29" s="1307"/>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 customHeight="1">
      <c r="A30" s="1307"/>
      <c r="B30" s="1307"/>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 customHeight="1">
      <c r="A31" s="1307"/>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 customHeight="1">
      <c r="A32" s="806"/>
      <c r="B32" s="806"/>
      <c r="C32" s="806"/>
      <c r="D32" s="806"/>
      <c r="E32" s="806"/>
      <c r="F32" s="806"/>
      <c r="G32" s="806"/>
      <c r="H32" s="806"/>
      <c r="I32" s="806"/>
      <c r="J32" s="806"/>
      <c r="K32" s="806"/>
      <c r="L32" s="462"/>
      <c r="M32" s="534" t="s">
        <v>307</v>
      </c>
      <c r="N32" s="533"/>
      <c r="O32" s="533"/>
      <c r="P32" s="533"/>
      <c r="Q32" s="533"/>
      <c r="R32" s="533"/>
      <c r="S32" s="533"/>
      <c r="T32" s="533"/>
      <c r="U32" s="532"/>
      <c r="V32" s="533"/>
      <c r="W32" s="633"/>
      <c r="X32" s="555"/>
      <c r="Y32" s="555"/>
      <c r="Z32" s="555"/>
      <c r="AA32" s="555"/>
      <c r="AB32" s="555"/>
      <c r="AC32" s="555"/>
    </row>
    <row r="33" spans="1:29" ht="11.25">
      <c r="A33" s="492"/>
      <c r="B33" s="492"/>
      <c r="C33" s="492"/>
      <c r="D33" s="492"/>
      <c r="E33" s="492"/>
      <c r="F33" s="492"/>
      <c r="G33" s="492"/>
      <c r="H33" s="492"/>
      <c r="I33" s="492"/>
      <c r="J33" s="492"/>
      <c r="K33" s="492"/>
      <c r="X33" s="492"/>
      <c r="Y33" s="492"/>
      <c r="Z33" s="492"/>
      <c r="AA33" s="492"/>
      <c r="AB33" s="492"/>
      <c r="AC33" s="492"/>
    </row>
    <row r="34" spans="12:23" ht="90" customHeight="1">
      <c r="L34" s="1">
        <v>1</v>
      </c>
      <c r="M34" s="1270" t="s">
        <v>721</v>
      </c>
      <c r="N34" s="1270"/>
      <c r="O34" s="1270"/>
      <c r="P34" s="1270"/>
      <c r="Q34" s="1270"/>
      <c r="R34" s="1270"/>
      <c r="S34" s="1270"/>
      <c r="T34" s="1270"/>
      <c r="U34" s="1270"/>
      <c r="V34" s="1270"/>
      <c r="W34" s="1270"/>
    </row>
  </sheetData>
  <sheetProtection algorithmName="SHA-512" hashValue="/BM7UXo+bjErLEbOAhsAQHuRhwUxE2qBrckAlp11WlKOutH0RPM+dLU4OSP5KqdPikgUlPR65IBUXyOFBo1hsA==" saltValue="je5nZLvx8ICOfjmGsJ4Bdw==" spinCount="100000" sheet="1" objects="1" scenarios="1" formatColumns="0" formatRows="0"/>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14">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WMB983058:WMB983065 WVX983058:WVX983065">
      <formula1>900</formula1>
    </dataValidation>
    <dataValidation type="list" allowBlank="1" showInputMessage="1" prompt="Выберите значение из списка" errorTitle="Ошибка" error="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O65559:V65559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O131095:V131095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O196631:V196631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O262167:V262167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O327703:V327703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O393239:V393239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O458775:V458775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O524311:V524311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O589847:V589847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O655383:V655383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O720919:V720919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O786455:V786455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O851991:V851991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O917527:V917527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O983063:V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WVP983063:WVW983063">
      <formula1>kind_of_cons</formula1>
    </dataValidation>
    <dataValidation type="list" allowBlank="1" showInputMessage="1" showErrorMessage="1" errorTitle="Ошибка" error="Выберите значение из списка" sqref="M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JG24 JI24 TC24 TE24 ACY24 ADA24 AMU24 AMW24 AWQ24 AWS24 BGM24 BGO24 BQI24 BQK24 CAE24 CAG24 CKA24 CKC24 CTW24 CTY24 DDS24 DDU24 DNO24 DNQ24 DXK24 DXM24 EHG24 EHI24 ERC24 ERE24 FAY24 FBA24 FKU24 FKW24 FUQ24 FUS24 GEM24 GEO24 GOI24 GOK24 GYE24 GYG24 HIA24 HIC24 HRW24 HRY24 IBS24 IBU24 ILO24 ILQ24 IVK24 IVM24 JFG24 JFI24 JPC24 JPE24 JYY24 JZA24 KIU24 KIW24 KSQ24 KSS24 LCM24 LCO24 LMI24 LMK24 LWE24 LWG24 MGA24 MGC24 MPW24 MPY24 MZS24 MZU24 NJO24 NJQ24 NTK24 NTM24 ODG24 ODI24 ONC24 ONE24 OWY24 OXA24 PGU24 PGW24 PQQ24 PQS24 QAM24 QAO24 QKI24 QKK24 QUE24 QUG24 REA24 REC24 RNW24 RNY24 RXS24 RXU24 SHO24 SHQ24 SRK24 SRM24 TBG24 TBI24 TLC24 TLE24 TUY24 TVA24 UEU24 UEW24 UOQ24 UOS24 UYM24 UYO24 VII24 VIK24 VSE24 VSG24 WCA24 WCC24 WLW24 WLY24 WVS24 WVU24 R65560 T65560 JG65560 JI65560 TC65560 TE65560 ACY65560 ADA65560 AMU65560 AMW65560 AWQ65560 AWS65560 BGM65560 BGO65560 BQI65560 BQK65560 CAE65560 CAG65560 CKA65560 CKC65560 CTW65560 CTY65560 DDS65560 DDU65560 DNO65560 DNQ65560 DXK65560 DXM65560 EHG65560 EHI65560 ERC65560 ERE65560 FAY65560 FBA65560 FKU65560 FKW65560 FUQ65560 FUS65560 GEM65560 GEO65560 GOI65560 GOK65560 GYE65560 GYG65560 HIA65560 HIC65560 HRW65560 HRY65560 IBS65560 IBU65560 ILO65560 ILQ65560 IVK65560 IVM65560 JFG65560 JFI65560 JPC65560 JPE65560 JYY65560 JZA65560 KIU65560 KIW65560 KSQ65560 KSS65560 LCM65560 LCO65560 LMI65560 LMK65560 LWE65560 LWG65560 MGA65560 MGC65560 MPW65560 MPY65560 MZS65560 MZU65560 NJO65560 NJQ65560 NTK65560 NTM65560 ODG65560 ODI65560 ONC65560 ONE65560 OWY65560 OXA65560 PGU65560 PGW65560 PQQ65560 PQS65560 QAM65560 QAO65560 QKI65560 QKK65560 QUE65560 QUG65560 REA65560 REC65560 RNW65560 RNY65560 RXS65560 RXU65560 SHO65560 SHQ65560 SRK65560 SRM65560 TBG65560 TBI65560 TLC65560 TLE65560 TUY65560 TVA65560 UEU65560 UEW65560 UOQ65560 UOS65560 UYM65560 UYO65560 VII65560 VIK65560 VSE65560 VSG65560 WCA65560 WCC65560 WLW65560 WLY65560 WVS65560 WVU65560 R131096 T131096 JG131096 JI131096 TC131096 TE131096 ACY131096 ADA131096 AMU131096 AMW131096 AWQ131096 AWS131096 BGM131096 BGO131096 BQI131096 BQK131096 CAE131096 CAG131096 CKA131096 CKC131096 CTW131096 CTY131096 DDS131096 DDU131096 DNO131096 DNQ131096 DXK131096 DXM131096 EHG131096 EHI131096 ERC131096 ERE131096 FAY131096 FBA131096 FKU131096 FKW131096 FUQ131096 FUS131096 GEM131096 GEO131096 GOI131096 GOK131096 GYE131096 GYG131096 HIA131096 HIC131096 HRW131096 HRY131096 IBS131096 IBU131096 ILO131096 ILQ131096 IVK131096 IVM131096 JFG131096 JFI131096 JPC131096 JPE131096 JYY131096 JZA131096 KIU131096 KIW131096 KSQ131096 KSS131096 LCM131096 LCO131096 LMI131096 LMK131096 LWE131096 LWG131096 MGA131096 MGC131096 MPW131096 MPY131096 MZS131096 MZU131096 NJO131096 NJQ131096 NTK131096 NTM131096 ODG131096 ODI131096 ONC131096 ONE131096 OWY131096 OXA131096 PGU131096 PGW131096 PQQ131096 PQS131096 QAM131096 QAO131096 QKI131096 QKK131096 QUE131096 QUG131096 REA131096 REC131096 RNW131096 RNY131096 RXS131096 RXU131096 SHO131096 SHQ131096 SRK131096 SRM131096 TBG131096 TBI131096 TLC131096 TLE131096 TUY131096 TVA131096 UEU131096 UEW131096 UOQ131096 UOS131096 UYM131096 UYO131096 VII131096 VIK131096 VSE131096 VSG131096 WCA131096 WCC131096 WLW131096 WLY131096 WVS131096 WVU131096 R196632 T196632 JG196632 JI196632 TC196632 TE196632 ACY196632 ADA196632 AMU196632 AMW196632 AWQ196632 AWS196632 BGM196632 BGO196632 BQI196632 BQK196632 CAE196632 CAG196632 CKA196632 CKC196632 CTW196632 CTY196632 DDS196632 DDU196632 DNO196632 DNQ196632 DXK196632 DXM196632 EHG196632 EHI196632 ERC196632 ERE196632 FAY196632 FBA196632 FKU196632 FKW196632 FUQ196632 FUS196632 GEM196632 GEO196632 GOI196632 GOK196632 GYE196632 GYG196632 HIA196632 HIC196632 HRW196632 HRY196632 IBS196632 IBU196632 ILO196632 ILQ196632 IVK196632 IVM196632 JFG196632 JFI196632 JPC196632 JPE196632 JYY196632 JZA196632 KIU196632 KIW196632 KSQ196632 KSS196632 LCM196632 LCO196632 LMI196632 LMK196632 LWE196632 LWG196632 MGA196632 MGC196632 MPW196632 MPY196632 MZS196632 MZU196632 NJO196632 NJQ196632 NTK196632 NTM196632 ODG196632 ODI196632 ONC196632 ONE196632 OWY196632 OXA196632 PGU196632 PGW196632 PQQ196632 PQS196632 QAM196632 QAO196632 QKI196632 QKK196632 QUE196632 QUG196632 REA196632 REC196632 RNW196632 RNY196632 RXS196632 RXU196632 SHO196632 SHQ196632 SRK196632 SRM196632 TBG196632 TBI196632 TLC196632 TLE196632 TUY196632 TVA196632 UEU196632 UEW196632 UOQ196632 UOS196632 UYM196632 UYO196632 VII196632 VIK196632 VSE196632 VSG196632 WCA196632 WCC196632 WLW196632 WLY196632 WVS196632 WVU196632 R262168 T262168 JG262168 JI262168 TC262168 TE262168 ACY262168 ADA262168 AMU262168 AMW262168 AWQ262168 AWS262168 BGM262168 BGO262168 BQI262168 BQK262168 CAE262168 CAG262168 CKA262168 CKC262168 CTW262168 CTY262168 DDS262168 DDU262168 DNO262168 DNQ262168 DXK262168 DXM262168 EHG262168 EHI262168 ERC262168 ERE262168 FAY262168 FBA262168 FKU262168 FKW262168 FUQ262168 FUS262168 GEM262168 GEO262168 GOI262168 GOK262168 GYE262168 GYG262168 HIA262168 HIC262168 HRW262168 HRY262168 IBS262168 IBU262168 ILO262168 ILQ262168 IVK262168 IVM262168 JFG262168 JFI262168 JPC262168 JPE262168 JYY262168 JZA262168 KIU262168 KIW262168 KSQ262168 KSS262168 LCM262168 LCO262168 LMI262168 LMK262168 LWE262168 LWG262168 MGA262168 MGC262168 MPW262168 MPY262168 MZS262168 MZU262168 NJO262168 NJQ262168 NTK262168 NTM262168 ODG262168 ODI262168 ONC262168 ONE262168 OWY262168 OXA262168 PGU262168 PGW262168 PQQ262168 PQS262168 QAM262168 QAO262168 QKI262168 QKK262168 QUE262168 QUG262168 REA262168 REC262168 RNW262168 RNY262168 RXS262168 RXU262168 SHO262168 SHQ262168 SRK262168 SRM262168 TBG262168 TBI262168 TLC262168 TLE262168 TUY262168 TVA262168 UEU262168 UEW262168 UOQ262168 UOS262168 UYM262168 UYO262168 VII262168 VIK262168 VSE262168 VSG262168 WCA262168 WCC262168 WLW262168 WLY262168 WVS262168 WVU262168 R327704 T327704 JG327704 JI327704 TC327704 TE327704 ACY327704 ADA327704 AMU327704 AMW327704 AWQ327704 AWS327704 BGM327704 BGO327704 BQI327704 BQK327704 CAE327704 CAG327704 CKA327704 CKC327704 CTW327704 CTY327704 DDS327704 DDU327704 DNO327704 DNQ327704 DXK327704 DXM327704 EHG327704 EHI327704 ERC327704 ERE327704 FAY327704 FBA327704 FKU327704 FKW327704 FUQ327704 FUS327704 GEM327704 GEO327704 GOI327704 GOK327704 GYE327704 GYG327704 HIA327704 HIC327704 HRW327704 HRY327704 IBS327704 IBU327704 ILO327704 ILQ327704 IVK327704 IVM327704 JFG327704 JFI327704 JPC327704 JPE327704 JYY327704 JZA327704 KIU327704 KIW327704 KSQ327704 KSS327704 LCM327704 LCO327704 LMI327704 LMK327704 LWE327704 LWG327704 MGA327704 MGC327704 MPW327704 MPY327704 MZS327704 MZU327704 NJO327704 NJQ327704 NTK327704 NTM327704 ODG327704 ODI327704 ONC327704 ONE327704 OWY327704 OXA327704 PGU327704 PGW327704 PQQ327704 PQS327704 QAM327704 QAO327704 QKI327704 QKK327704 QUE327704 QUG327704 REA327704 REC327704 RNW327704 RNY327704 RXS327704 RXU327704 SHO327704 SHQ327704 SRK327704 SRM327704 TBG327704 TBI327704 TLC327704 TLE327704 TUY327704 TVA327704 UEU327704 UEW327704 UOQ327704 UOS327704 UYM327704 UYO327704 VII327704 VIK327704 VSE327704 VSG327704 WCA327704 WCC327704 WLW327704 WLY327704 WVS327704 WVU327704 R393240 T393240 JG393240 JI393240 TC393240 TE393240 ACY393240 ADA393240 AMU393240 AMW393240 AWQ393240 AWS393240 BGM393240 BGO393240 BQI393240 BQK393240 CAE393240 CAG393240 CKA393240 CKC393240 CTW393240 CTY393240 DDS393240 DDU393240 DNO393240 DNQ393240 DXK393240 DXM393240 EHG393240 EHI393240 ERC393240 ERE393240 FAY393240 FBA393240 FKU393240 FKW393240 FUQ393240 FUS393240 GEM393240 GEO393240 GOI393240 GOK393240 GYE393240 GYG393240 HIA393240 HIC393240 HRW393240 HRY393240 IBS393240 IBU393240 ILO393240 ILQ393240 IVK393240 IVM393240 JFG393240 JFI393240 JPC393240 JPE393240 JYY393240 JZA393240 KIU393240 KIW393240 KSQ393240 KSS393240 LCM393240 LCO393240 LMI393240 LMK393240 LWE393240 LWG393240 MGA393240 MGC393240 MPW393240 MPY393240 MZS393240 MZU393240 NJO393240 NJQ393240 NTK393240 NTM393240 ODG393240 ODI393240 ONC393240 ONE393240 OWY393240 OXA393240 PGU393240 PGW393240 PQQ393240 PQS393240 QAM393240 QAO393240 QKI393240 QKK393240 QUE393240 QUG393240 REA393240 REC393240 RNW393240 RNY393240 RXS393240 RXU393240 SHO393240 SHQ393240 SRK393240 SRM393240 TBG393240 TBI393240 TLC393240 TLE393240 TUY393240 TVA393240 UEU393240 UEW393240 UOQ393240 UOS393240 UYM393240 UYO393240 VII393240 VIK393240 VSE393240 VSG393240 WCA393240 WCC393240 WLW393240 WLY393240 WVS393240 WVU393240 R458776 T458776 JG458776 JI458776 TC458776 TE458776 ACY458776 ADA458776 AMU458776 AMW458776 AWQ458776 AWS458776 BGM458776 BGO458776 BQI458776 BQK458776 CAE458776 CAG458776 CKA458776 CKC458776 CTW458776 CTY458776 DDS458776 DDU458776 DNO458776 DNQ458776 DXK458776 DXM458776 EHG458776 EHI458776 ERC458776 ERE458776 FAY458776 FBA458776 FKU458776 FKW458776 FUQ458776 FUS458776 GEM458776 GEO458776 GOI458776 GOK458776 GYE458776 GYG458776 HIA458776 HIC458776 HRW458776 HRY458776 IBS458776 IBU458776 ILO458776 ILQ458776 IVK458776 IVM458776 JFG458776 JFI458776 JPC458776 JPE458776 JYY458776 JZA458776 KIU458776 KIW458776 KSQ458776 KSS458776 LCM458776 LCO458776 LMI458776 LMK458776 LWE458776 LWG458776 MGA458776 MGC458776 MPW458776 MPY458776 MZS458776 MZU458776 NJO458776 NJQ458776 NTK458776 NTM458776 ODG458776 ODI458776 ONC458776 ONE458776 OWY458776 OXA458776 PGU458776 PGW458776 PQQ458776 PQS458776 QAM458776 QAO458776 QKI458776 QKK458776 QUE458776 QUG458776 REA458776 REC458776 RNW458776 RNY458776 RXS458776 RXU458776 SHO458776 SHQ458776 SRK458776 SRM458776 TBG458776 TBI458776 TLC458776 TLE458776 TUY458776 TVA458776 UEU458776 UEW458776 UOQ458776 UOS458776 UYM458776 UYO458776 VII458776 VIK458776 VSE458776 VSG458776 WCA458776 WCC458776 WLW458776 WLY458776 WVS458776 WVU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 T524312 JG524312 JI524312 TC524312 TE524312 ACY524312 ADA524312 AMU524312 AMW524312 AWQ524312 AWS524312 BGM524312 BGO524312 BQI524312 BQK524312 CAE524312 CAG524312 CKA524312 CKC524312 CTW524312 CTY524312 DDS524312 DDU524312 DNO524312 DNQ524312 DXK524312 DXM524312 EHG524312 EHI524312 ERC524312 ERE524312 FAY524312 FBA524312 FKU524312 FKW524312 FUQ524312 FUS524312 GEM524312 GEO524312 GOI524312 GOK524312 GYE524312 GYG524312 HIA524312 HIC524312 HRW524312 HRY524312 IBS524312 IBU524312 ILO524312 ILQ524312 IVK524312 IVM524312 JFG524312 JFI524312 JPC524312 JPE524312 JYY524312 JZA524312 KIU524312 KIW524312 KSQ524312 KSS524312 LCM524312 LCO524312 LMI524312 LMK524312 LWE524312 LWG524312 MGA524312 MGC524312 MPW524312 MPY524312 MZS524312 MZU524312 NJO524312 NJQ524312 NTK524312 NTM524312 ODG524312 ODI524312 ONC524312 ONE524312 OWY524312 OXA524312 PGU524312 PGW524312 PQQ524312 PQS524312 QAM524312 QAO524312 QKI524312 QKK524312 QUE524312 QUG524312 REA524312 REC524312 RNW524312 RNY524312 RXS524312 RXU524312 SHO524312 SHQ524312 SRK524312 SRM524312 TBG524312 TBI524312 TLC524312 TLE524312 TUY524312 TVA524312 UEU524312 UEW524312 UOQ524312 UOS524312 UYM524312 UYO524312 VII524312 VIK524312 VSE524312 VSG524312 WCA524312 WCC524312 WLW524312 WLY524312 WVS524312 WVU524312 R589848 T589848 JG589848 JI589848 TC589848 TE589848 ACY589848 ADA589848 AMU589848 AMW589848 AWQ589848 AWS589848 BGM589848 BGO589848 BQI589848 BQK589848 CAE589848 CAG589848 CKA589848 CKC589848 CTW589848 CTY589848 DDS589848 DDU589848 DNO589848 DNQ589848 DXK589848 DXM589848 EHG589848 EHI589848 ERC589848 ERE589848 FAY589848 FBA589848 FKU589848 FKW589848 FUQ589848 FUS589848 GEM589848 GEO589848 GOI589848 GOK589848 GYE589848 GYG589848 HIA589848 HIC589848 HRW589848 HRY589848 IBS589848 IBU589848 ILO589848 ILQ589848 IVK589848 IVM589848 JFG589848 JFI589848 JPC589848 JPE589848 JYY589848 JZA589848 KIU589848 KIW589848 KSQ589848 KSS589848 LCM589848 LCO589848 LMI589848 LMK589848 LWE589848 LWG589848 MGA589848 MGC589848 MPW589848 MPY589848 MZS589848 MZU589848 NJO589848 NJQ589848 NTK589848 NTM589848 ODG589848 ODI589848 ONC589848 ONE589848 OWY589848 OXA589848 PGU589848 PGW589848 PQQ589848 PQS589848 QAM589848 QAO589848 QKI589848 QKK589848 QUE589848 QUG589848 REA589848 REC589848 RNW589848 RNY589848 RXS589848 RXU589848 SHO589848 SHQ589848 SRK589848 SRM589848 TBG589848 TBI589848 TLC589848 TLE589848 TUY589848 TVA589848 UEU589848 UEW589848 UOQ589848 UOS589848 UYM589848 UYO589848 VII589848 VIK589848 VSE589848 VSG589848 WCA589848 WCC589848 WLW589848 WLY589848 WVS589848 WVU589848 R655384 T655384 JG655384 JI655384 TC655384 TE655384 ACY655384 ADA655384 AMU655384 AMW655384 AWQ655384 AWS655384 BGM655384 BGO655384 BQI655384 BQK655384 CAE655384 CAG655384 CKA655384 CKC655384 CTW655384 CTY655384 DDS655384 DDU655384 DNO655384 DNQ655384 DXK655384 DXM655384 EHG655384 EHI655384 ERC655384 ERE655384 FAY655384 FBA655384 FKU655384 FKW655384 FUQ655384 FUS655384 GEM655384 GEO655384 GOI655384 GOK655384 GYE655384 GYG655384 HIA655384 HIC655384 HRW655384 HRY655384 IBS655384 IBU655384 ILO655384 ILQ655384 IVK655384 IVM655384 JFG655384 JFI655384 JPC655384 JPE655384 JYY655384 JZA655384 KIU655384 KIW655384 KSQ655384 KSS655384 LCM655384 LCO655384 LMI655384 LMK655384 LWE655384 LWG655384 MGA655384 MGC655384 MPW655384 MPY655384 MZS655384 MZU655384 NJO655384 NJQ655384 NTK655384 NTM655384 ODG655384 ODI655384 ONC655384 ONE655384 OWY655384 OXA655384 PGU655384 PGW655384 PQQ655384 PQS655384 QAM655384 QAO655384 QKI655384 QKK655384 QUE655384 QUG655384 REA655384 REC655384 RNW655384 RNY655384 RXS655384 RXU655384 SHO655384 SHQ655384 SRK655384 SRM655384 TBG655384 TBI655384 TLC655384 TLE655384 TUY655384 TVA655384 UEU655384 UEW655384 UOQ655384 UOS655384 UYM655384 UYO655384 VII655384 VIK655384 VSE655384 VSG655384 WCA655384 WCC655384 WLW655384 WLY655384 WVS655384 WVU655384 R720920 T720920 JG720920 JI720920 TC720920 TE720920 ACY720920 ADA720920 AMU720920 AMW720920 AWQ720920 AWS720920 BGM720920 BGO720920 BQI720920 BQK720920 CAE720920 CAG720920 CKA720920 CKC720920 CTW720920 CTY720920 DDS720920 DDU720920 DNO720920 DNQ720920 DXK720920 DXM720920 EHG720920 EHI720920 ERC720920 ERE720920 FAY720920 FBA720920 FKU720920 FKW720920 FUQ720920 FUS720920 GEM720920 GEO720920 GOI720920 GOK720920 GYE720920 GYG720920 HIA720920 HIC720920 HRW720920 HRY720920 IBS720920 IBU720920 ILO720920 ILQ720920 IVK720920 IVM720920 JFG720920 JFI720920 JPC720920 JPE720920 JYY720920 JZA720920 KIU720920 KIW720920 KSQ720920 KSS720920 LCM720920 LCO720920 LMI720920 LMK720920 LWE720920 LWG720920 MGA720920 MGC720920 MPW720920 MPY720920 MZS720920 MZU720920 NJO720920 NJQ720920 NTK720920 NTM720920 ODG720920 ODI720920 ONC720920 ONE720920 OWY720920 OXA720920 PGU720920 PGW720920 PQQ720920 PQS720920 QAM720920 QAO720920 QKI720920 QKK720920 QUE720920 QUG720920 REA720920 REC720920 RNW720920 RNY720920 RXS720920 RXU720920 SHO720920 SHQ720920 SRK720920 SRM720920 TBG720920 TBI720920 TLC720920 TLE720920 TUY720920 TVA720920 UEU720920 UEW720920 UOQ720920 UOS720920 UYM720920 UYO720920 VII720920 VIK720920 VSE720920 VSG720920 WCA720920 WCC720920 WLW720920 WLY720920 WVS720920 WVU720920 R786456 T786456 JG786456 JI786456 TC786456 TE786456 ACY786456 ADA786456 AMU786456 AMW786456 AWQ786456 AWS786456 BGM786456 BGO786456 BQI786456 BQK786456 CAE786456 CAG786456 CKA786456 CKC786456 CTW786456 CTY786456 DDS786456 DDU786456 DNO786456 DNQ786456 DXK786456 DXM786456 EHG786456 EHI786456 ERC786456 ERE786456 FAY786456 FBA786456 FKU786456 FKW786456 FUQ786456 FUS786456 GEM786456 GEO786456 GOI786456 GOK786456 GYE786456 GYG786456 HIA786456 HIC786456 HRW786456 HRY786456 IBS786456 IBU786456 ILO786456 ILQ786456 IVK786456 IVM786456 JFG786456 JFI786456 JPC786456 JPE786456 JYY786456 JZA786456 KIU786456 KIW786456 KSQ786456 KSS786456 LCM786456 LCO786456 LMI786456 LMK786456 LWE786456 LWG786456 MGA786456 MGC786456 MPW786456 MPY786456 MZS786456 MZU786456 NJO786456 NJQ786456 NTK786456 NTM786456 ODG786456 ODI786456 ONC786456 ONE786456 OWY786456 OXA786456 PGU786456 PGW786456 PQQ786456 PQS786456 QAM786456 QAO786456 QKI786456 QKK786456 QUE786456 QUG786456 REA786456 REC786456 RNW786456 RNY786456 RXS786456 RXU786456 SHO786456 SHQ786456 SRK786456 SRM786456 TBG786456 TBI786456 TLC786456 TLE786456 TUY786456 TVA786456 UEU786456 UEW786456 UOQ786456 UOS786456 UYM786456 UYO786456 VII786456 VIK786456 VSE786456 VSG786456 WCA786456 WCC786456 WLW786456 WLY786456 WVS786456 WVU786456 R851992 T851992 JG851992 JI851992 TC851992 TE851992 ACY851992 ADA851992 AMU851992 AMW851992 AWQ851992 AWS851992 BGM851992 BGO851992 BQI851992 BQK851992 CAE851992 CAG851992 CKA851992 CKC851992 CTW851992 CTY851992 DDS851992 DDU851992 DNO851992 DNQ851992 DXK851992 DXM851992 EHG851992 EHI851992 ERC851992 ERE851992 FAY851992 FBA851992 FKU851992 FKW851992 FUQ851992 FUS851992 GEM851992 GEO851992 GOI851992 GOK851992 GYE851992 GYG851992 HIA851992 HIC851992 HRW851992 HRY851992 IBS851992 IBU851992 ILO851992 ILQ851992 IVK851992 IVM851992 JFG851992 JFI851992 JPC851992 JPE851992 JYY851992 JZA851992 KIU851992 KIW851992 KSQ851992 KSS851992 LCM851992 LCO851992 LMI851992 LMK851992 LWE851992 LWG851992 MGA851992 MGC851992 MPW851992 MPY851992 MZS851992 MZU851992 NJO851992 NJQ851992 NTK851992 NTM851992 ODG851992 ODI851992 ONC851992 ONE851992 OWY851992 OXA851992 PGU851992 PGW851992 PQQ851992 PQS851992 QAM851992 QAO851992 QKI851992 QKK851992 QUE851992 QUG851992 REA851992 REC851992 RNW851992 RNY851992 RXS851992 RXU851992 SHO851992 SHQ851992 SRK851992 SRM851992 TBG851992 TBI851992 TLC851992 TLE851992 TUY851992 TVA851992 UEU851992 UEW851992 UOQ851992 UOS851992 UYM851992 UYO851992 VII851992 VIK851992 VSE851992 VSG851992 WCA851992 WCC851992 WLW851992 WLY851992 WVS851992 WVU851992 R917528 T917528 JG917528 JI917528 TC917528 TE917528 ACY917528 ADA917528 AMU917528 AMW917528 AWQ917528 AWS917528 BGM917528 BGO917528 BQI917528 BQK917528 CAE917528 CAG917528 CKA917528 CKC917528 CTW917528 CTY917528 DDS917528 DDU917528 DNO917528 DNQ917528 DXK917528 DXM917528 EHG917528 EHI917528 ERC917528 ERE917528 FAY917528 FBA917528 FKU917528 FKW917528 FUQ917528 FUS917528 GEM917528 GEO917528 GOI917528 GOK917528 GYE917528 GYG917528 HIA917528 HIC917528 HRW917528 HRY917528 IBS917528 IBU917528 ILO917528 ILQ917528 IVK917528 IVM917528 JFG917528 JFI917528 JPC917528 JPE917528 JYY917528 JZA917528 KIU917528 KIW917528 KSQ917528 KSS917528 LCM917528 LCO917528 LMI917528 LMK917528 LWE917528 LWG917528 MGA917528 MGC917528 MPW917528 MPY917528 MZS917528 MZU917528 NJO917528 NJQ917528 NTK917528 NTM917528 ODG917528 ODI917528 ONC917528 ONE917528 OWY917528 OXA917528 PGU917528 PGW917528 PQQ917528 PQS917528 QAM917528 QAO917528 QKI917528 QKK917528 QUE917528 QUG917528 REA917528 REC917528 RNW917528 RNY917528 RXS917528 RXU917528 SHO917528 SHQ917528 SRK917528 SRM917528 TBG917528 TBI917528 TLC917528 TLE917528 TUY917528 TVA917528 UEU917528 UEW917528 UOQ917528 UOS917528 UYM917528 UYO917528 VII917528 VIK917528 VSE917528 VSG917528 WCA917528 WCC917528 WLW917528 WLY917528 WVS917528 WVU917528 R983064 T983064 JG983064 JI983064 TC983064 TE983064 ACY983064 ADA983064 AMU983064 AMW983064 AWQ983064 AWS983064 BGM983064 BGO983064 BQI983064 BQK983064 CAE983064 CAG983064 CKA983064 CKC983064 CTW983064 CTY983064 DDS983064 DDU983064 DNO983064 DNQ983064 DXK983064 DXM983064 EHG983064 EHI983064 ERC983064 ERE983064 FAY983064 FBA983064 FKU983064 FKW983064 FUQ983064 FUS983064 GEM983064 GEO983064 GOI983064 GOK983064 GYE983064 GYG983064 HIA983064 HIC983064 HRW983064 HRY983064 IBS983064 IBU983064 ILO983064 ILQ983064 IVK983064 IVM983064 JFG983064 JFI983064 JPC983064 JPE983064 JYY983064 JZA983064 KIU983064 KIW983064 KSQ983064 KSS983064 LCM983064 LCO983064 LMI983064 LMK983064 LWE983064 LWG983064 MGA983064 MGC983064 MPW983064 MPY983064 MZS983064 MZU983064 NJO983064 NJQ983064 NTK983064 NTM983064 ODG983064 ODI983064 ONC983064 ONE983064 OWY983064 OXA983064 PGU983064 PGW983064 PQQ983064 PQS983064 QAM983064 QAO983064 QKI983064 QKK983064 QUE983064 QUG983064 REA983064 REC983064 RNW983064 RNY983064 RXS983064 RXU983064 SHO983064 SHQ983064 SRK983064 SRM983064 TBG983064 TBI983064 TLC983064 TLE983064 TUY983064 TVA983064 UEU983064 UEW983064 UOQ983064 UOS983064 UYM983064 UYO983064 VII983064 VIK983064 VSE983064 VSG983064 WCA983064 WCC983064 WLW983064 WLY983064 WVS983064 WVU983064"/>
    <dataValidation allowBlank="1" showInputMessage="1" showErrorMessage="1" prompt="Для выбора выполните двойной щелчок левой клавиши мыши по соответствующей ячейке." sqref="S24 U24 JH24 JJ24 TD24 TF24 ACZ24 ADB24 AMV24 AMX24 AWR24 AWT24 BGN24 BGP24 BQJ24 BQL24 CAF24 CAH24 CKB24 CKD24 CTX24 CTZ24 DDT24 DDV24 DNP24 DNR24 DXL24 DXN24 EHH24 EHJ24 ERD24 ERF24 FAZ24 FBB24 FKV24 FKX24 FUR24 FUT24 GEN24 GEP24 GOJ24 GOL24 GYF24 GYH24 HIB24 HID24 HRX24 HRZ24 IBT24 IBV24 ILP24 ILR24 IVL24 IVN24 JFH24 JFJ24 JPD24 JPF24 JYZ24 JZB24 KIV24 KIX24 KSR24 KST24 LCN24 LCP24 LMJ24 LML24 LWF24 LWH24 MGB24 MGD24 MPX24 MPZ24 MZT24 MZV24 NJP24 NJR24 NTL24 NTN24 ODH24 ODJ24 OND24 ONF24 OWZ24 OXB24 PGV24 PGX24 PQR24 PQT24 QAN24 QAP24 QKJ24 QKL24 QUF24 QUH24 REB24 RED24 RNX24 RNZ24 RXT24 RXV24 SHP24 SHR24 SRL24 SRN24 TBH24 TBJ24 TLD24 TLF24 TUZ24 TVB24 UEV24 UEX24 UOR24 UOT24 UYN24 UYP24 VIJ24 VIL24 VSF24 VSH24 WCB24 WCD24 WLX24 WLZ24 WVT24 WVV24 S65560 U65560 JH65560 JJ65560 TD65560 TF65560 ACZ65560 ADB65560 AMV65560 AMX65560 AWR65560 AWT65560 BGN65560 BGP65560 BQJ65560 BQL65560 CAF65560 CAH65560 CKB65560 CKD65560 CTX65560 CTZ65560 DDT65560 DDV65560 DNP65560 DNR65560 DXL65560 DXN65560 EHH65560 EHJ65560 ERD65560 ERF65560 FAZ65560 FBB65560 FKV65560 FKX65560 FUR65560 FUT65560 GEN65560 GEP65560 GOJ65560 GOL65560 GYF65560 GYH65560 HIB65560 HID65560 HRX65560 HRZ65560 IBT65560 IBV65560 ILP65560 ILR65560 IVL65560 IVN65560 JFH65560 JFJ65560 JPD65560 JPF65560 JYZ65560 JZB65560 KIV65560 KIX65560 KSR65560 KST65560 LCN65560 LCP65560 LMJ65560 LML65560 LWF65560 LWH65560 MGB65560 MGD65560 MPX65560 MPZ65560 MZT65560 MZV65560 NJP65560 NJR65560 NTL65560 NTN65560 ODH65560 ODJ65560 OND65560 ONF65560 OWZ65560 OXB65560 PGV65560 PGX65560 PQR65560 PQT65560 QAN65560 QAP65560 QKJ65560 QKL65560 QUF65560 QUH65560 REB65560 RED65560 RNX65560 RNZ65560 RXT65560 RXV65560 SHP65560 SHR65560 SRL65560 SRN65560 TBH65560 TBJ65560 TLD65560 TLF65560 TUZ65560 TVB65560 UEV65560 UEX65560 UOR65560 UOT65560 UYN65560 UYP65560 VIJ65560 VIL65560 VSF65560 VSH65560 WCB65560 WCD65560 WLX65560 WLZ65560 WVT65560 WVV65560 S131096 U131096 JH131096 JJ131096 TD131096 TF131096 ACZ131096 ADB131096 AMV131096 AMX131096 AWR131096 AWT131096 BGN131096 BGP131096 BQJ131096 BQL131096 CAF131096 CAH131096 CKB131096 CKD131096 CTX131096 CTZ131096 DDT131096 DDV131096 DNP131096 DNR131096 DXL131096 DXN131096 EHH131096 EHJ131096 ERD131096 ERF131096 FAZ131096 FBB131096 FKV131096 FKX131096 FUR131096 FUT131096 GEN131096 GEP131096 GOJ131096 GOL131096 GYF131096 GYH131096 HIB131096 HID131096 HRX131096 HRZ131096 IBT131096 IBV131096 ILP131096 ILR131096 IVL131096 IVN131096 JFH131096 JFJ131096 JPD131096 JPF131096 JYZ131096 JZB131096 KIV131096 KIX131096 KSR131096 KST131096 LCN131096 LCP131096 LMJ131096 LML131096 LWF131096 LWH131096 MGB131096 MGD131096 MPX131096 MPZ131096 MZT131096 MZV131096 NJP131096 NJR131096 NTL131096 NTN131096 ODH131096 ODJ131096 OND131096 ONF131096 OWZ131096 OXB131096 PGV131096 PGX131096 PQR131096 PQT131096 QAN131096 QAP131096 QKJ131096 QKL131096 QUF131096 QUH131096 REB131096 RED131096 RNX131096 RNZ131096 RXT131096 RXV131096 SHP131096 SHR131096 SRL131096 SRN131096 TBH131096 TBJ131096 TLD131096 TLF131096 TUZ131096 TVB131096 UEV131096 UEX131096 UOR131096 UOT131096 UYN131096 UYP131096 VIJ131096 VIL131096 VSF131096 VSH131096 WCB131096 WCD131096 WLX131096 WLZ131096 WVT131096 WVV131096 S196632 U196632 JH196632 JJ196632 TD196632 TF196632 ACZ196632 ADB196632 AMV196632 AMX196632 AWR196632 AWT196632 BGN196632 BGP196632 BQJ196632 BQL196632 CAF196632 CAH196632 CKB196632 CKD196632 CTX196632 CTZ196632 DDT196632 DDV196632 DNP196632 DNR196632 DXL196632 DXN196632 EHH196632 EHJ196632 ERD196632 ERF196632 FAZ196632 FBB196632 FKV196632 FKX196632 FUR196632 FUT196632 GEN196632 GEP196632 GOJ196632 GOL196632 GYF196632 GYH196632 HIB196632 HID196632 HRX196632 HRZ196632 IBT196632 IBV196632 ILP196632 ILR196632 IVL196632 IVN196632 JFH196632 JFJ196632 JPD196632 JPF196632 JYZ196632 JZB196632 KIV196632 KIX196632 KSR196632 KST196632 LCN196632 LCP196632 LMJ196632 LML196632 LWF196632 LWH196632 MGB196632 MGD196632 MPX196632 MPZ196632 MZT196632 MZV196632 NJP196632 NJR196632 NTL196632 NTN196632 ODH196632 ODJ196632 OND196632 ONF196632 OWZ196632 OXB196632 PGV196632 PGX196632 PQR196632 PQT196632 QAN196632 QAP196632 QKJ196632 QKL196632 QUF196632 QUH196632 REB196632 RED196632 RNX196632 RNZ196632 RXT196632 RXV196632 SHP196632 SHR196632 SRL196632 SRN196632 TBH196632 TBJ196632 TLD196632 TLF196632 TUZ196632 TVB196632 UEV196632 UEX196632 UOR196632 UOT196632 UYN196632 UYP196632 VIJ196632 VIL196632 VSF196632 VSH196632 WCB196632 WCD196632 WLX196632 WLZ196632 WVT196632 WVV196632 S262168 U262168 JH262168 JJ262168 TD262168 TF262168 ACZ262168 ADB262168 AMV262168 AMX262168 AWR262168 AWT262168 BGN262168 BGP262168 BQJ262168 BQL262168 CAF262168 CAH262168 CKB262168 CKD262168 CTX262168 CTZ262168 DDT262168 DDV262168 DNP262168 DNR262168 DXL262168 DXN262168 EHH262168 EHJ262168 ERD262168 ERF262168 FAZ262168 FBB262168 FKV262168 FKX262168 FUR262168 FUT262168 GEN262168 GEP262168 GOJ262168 GOL262168 GYF262168 GYH262168 HIB262168 HID262168 HRX262168 HRZ262168 IBT262168 IBV262168 ILP262168 ILR262168 IVL262168 IVN262168 JFH262168 JFJ262168 JPD262168 JPF262168 JYZ262168 JZB262168 KIV262168 KIX262168 KSR262168 KST262168 LCN262168 LCP262168 LMJ262168 LML262168 LWF262168 LWH262168 MGB262168 MGD262168 MPX262168 MPZ262168 MZT262168 MZV262168 NJP262168 NJR262168 NTL262168 NTN262168 ODH262168 ODJ262168 OND262168 ONF262168 OWZ262168 OXB262168 PGV262168 PGX262168 PQR262168 PQT262168 QAN262168 QAP262168 QKJ262168 QKL262168 QUF262168 QUH262168 REB262168 RED262168 RNX262168 RNZ262168 RXT262168 RXV262168 SHP262168 SHR262168 SRL262168 SRN262168 TBH262168 TBJ262168 TLD262168 TLF262168 TUZ262168 TVB262168 UEV262168 UEX262168 UOR262168 UOT262168 UYN262168 UYP262168 VIJ262168 VIL262168 VSF262168 VSH262168 WCB262168 WCD262168 WLX262168 WLZ262168 WVT262168 WVV262168 S327704 U327704 JH327704 JJ327704 TD327704 TF327704 ACZ327704 ADB327704 AMV327704 AMX327704 AWR327704 AWT327704 BGN327704 BGP327704 BQJ327704 BQL327704 CAF327704 CAH327704 CKB327704 CKD327704 CTX327704 CTZ327704 DDT327704 DDV327704 DNP327704 DNR327704 DXL327704 DXN327704 EHH327704 EHJ327704 ERD327704 ERF327704 FAZ327704 FBB327704 FKV327704 FKX327704 FUR327704 FUT327704 GEN327704 GEP327704 GOJ327704 GOL327704 GYF327704 GYH327704 HIB327704 HID327704 HRX327704 HRZ327704 IBT327704 IBV327704 ILP327704 ILR327704 IVL327704 IVN327704 JFH327704 JFJ327704 JPD327704 JPF327704 JYZ327704 JZB327704 KIV327704 KIX327704 KSR327704 KST327704 LCN327704 LCP327704 LMJ327704 LML327704 LWF327704 LWH327704 MGB327704 MGD327704 MPX327704 MPZ327704 MZT327704 MZV327704 NJP327704 NJR327704 NTL327704 NTN327704 ODH327704 ODJ327704 OND327704 ONF327704 OWZ327704 OXB327704 PGV327704 PGX327704 PQR327704 PQT327704 QAN327704 QAP327704 QKJ327704 QKL327704 QUF327704 QUH327704 REB327704 RED327704 RNX327704 RNZ327704 RXT327704 RXV327704 SHP327704 SHR327704 SRL327704 SRN327704 TBH327704 TBJ327704 TLD327704 TLF327704 TUZ327704 TVB327704 UEV327704 UEX327704 UOR327704 UOT327704 UYN327704 UYP327704 VIJ327704 VIL327704 VSF327704 VSH327704 WCB327704 WCD327704 WLX327704 WLZ327704 WVT327704 WVV327704 S393240 U393240 JH393240 JJ393240 TD393240 TF393240 ACZ393240 ADB393240 AMV393240 AMX393240 AWR393240 AWT393240 BGN393240 BGP393240 BQJ393240 BQL393240 CAF393240 CAH393240 CKB393240 CKD393240 CTX393240 CTZ393240 DDT393240 DDV393240 DNP393240 DNR393240 DXL393240 DXN393240 EHH393240 EHJ393240 ERD393240 ERF393240 FAZ393240 FBB393240 FKV393240 FKX393240 FUR393240 FUT393240 GEN393240 GEP393240 GOJ393240 GOL393240 GYF393240 GYH393240 HIB393240 HID393240 HRX393240 HRZ393240 IBT393240 IBV393240 ILP393240 ILR393240 IVL393240 IVN393240 JFH393240 JFJ393240 JPD393240 JPF393240 JYZ393240 JZB393240 KIV393240 KIX393240 KSR393240 KST393240 LCN393240 LCP393240 LMJ393240 LML393240 LWF393240 LWH393240 MGB393240 MGD393240 MPX393240 MPZ393240 MZT393240 MZV393240 NJP393240 NJR393240 NTL393240 NTN393240 ODH393240 ODJ393240 OND393240 ONF393240 OWZ393240 OXB393240 PGV393240 PGX393240 PQR393240 PQT393240 QAN393240 QAP393240 QKJ393240 QKL393240 QUF393240 QUH393240 REB393240 RED393240 RNX393240 RNZ393240 RXT393240 RXV393240 SHP393240 SHR393240 SRL393240 SRN393240 TBH393240 TBJ393240 TLD393240 TLF393240 TUZ393240 TVB393240 UEV393240 UEX393240 UOR393240 UOT393240 UYN393240 UYP393240 VIJ393240 VIL393240 VSF393240 VSH393240 WCB393240 WCD393240 WLX393240 WLZ393240 WVT393240 WVV393240 S458776 U458776 JH458776 JJ458776 TD458776 TF458776 ACZ458776 ADB458776 AMV458776 AMX458776 AWR458776 AWT458776 BGN458776 BGP458776 BQJ458776 BQL458776 CAF458776 CAH458776 CKB458776 CKD458776 CTX458776 CTZ458776 DDT458776 DDV458776 DNP458776 DNR458776 DXL458776 DXN458776 EHH458776 EHJ458776 ERD458776 ERF458776 FAZ458776 FBB458776 FKV458776 FKX458776 FUR458776 FUT458776 GEN458776 GEP458776 GOJ458776 GOL458776 GYF458776 GYH458776 HIB458776 HID458776 HRX458776 HRZ458776 IBT458776 IBV458776 ILP458776 ILR458776 IVL458776 IVN458776 JFH458776 JFJ458776 JPD458776 JPF458776 JYZ458776 JZB458776 KIV458776 KIX458776 KSR458776 KST458776 LCN458776 LCP458776 LMJ458776 LML458776 LWF458776 LWH458776 MGB458776 MGD458776 MPX458776 MPZ458776 MZT458776 MZV458776 NJP458776 NJR458776 NTL458776 NTN458776 ODH458776 ODJ458776 OND458776 ONF458776 OWZ458776 OXB458776 PGV458776 PGX458776 PQR458776 PQT458776 QAN458776 QAP458776 QKJ458776 QKL458776 QUF458776 QUH458776 REB458776 RED458776 RNX458776 RNZ458776 RXT458776 RXV458776 SHP458776 SHR458776 SRL458776 SRN458776 TBH458776 TBJ458776 TLD458776 TLF458776 TUZ458776 TVB458776 UEV458776 UEX458776 UOR458776 UOT458776 UYN458776 UYP458776 VIJ458776 VIL458776 VSF458776 VSH458776 WCB458776 WCD458776 WLX458776 WLZ458776 WVT458776 WVV458776"/>
    <dataValidation allowBlank="1" showInputMessage="1" showErrorMessage="1" prompt="Для выбора выполните двойной щелчок левой клавиши мыши по соответствующей ячейке." sqref="S524312 U524312 JH524312 JJ524312 TD524312 TF524312 ACZ524312 ADB524312 AMV524312 AMX524312 AWR524312 AWT524312 BGN524312 BGP524312 BQJ524312 BQL524312 CAF524312 CAH524312 CKB524312 CKD524312 CTX524312 CTZ524312 DDT524312 DDV524312 DNP524312 DNR524312 DXL524312 DXN524312 EHH524312 EHJ524312 ERD524312 ERF524312 FAZ524312 FBB524312 FKV524312 FKX524312 FUR524312 FUT524312 GEN524312 GEP524312 GOJ524312 GOL524312 GYF524312 GYH524312 HIB524312 HID524312 HRX524312 HRZ524312 IBT524312 IBV524312 ILP524312 ILR524312 IVL524312 IVN524312 JFH524312 JFJ524312 JPD524312 JPF524312 JYZ524312 JZB524312 KIV524312 KIX524312 KSR524312 KST524312 LCN524312 LCP524312 LMJ524312 LML524312 LWF524312 LWH524312 MGB524312 MGD524312 MPX524312 MPZ524312 MZT524312 MZV524312 NJP524312 NJR524312 NTL524312 NTN524312 ODH524312 ODJ524312 OND524312 ONF524312 OWZ524312 OXB524312 PGV524312 PGX524312 PQR524312 PQT524312 QAN524312 QAP524312 QKJ524312 QKL524312 QUF524312 QUH524312 REB524312 RED524312 RNX524312 RNZ524312 RXT524312 RXV524312 SHP524312 SHR524312 SRL524312 SRN524312 TBH524312 TBJ524312 TLD524312 TLF524312 TUZ524312 TVB524312 UEV524312 UEX524312 UOR524312 UOT524312 UYN524312 UYP524312 VIJ524312 VIL524312 VSF524312 VSH524312 WCB524312 WCD524312 WLX524312 WLZ524312 WVT524312 WVV524312 S589848 U589848 JH589848 JJ589848 TD589848 TF589848 ACZ589848 ADB589848 AMV589848 AMX589848 AWR589848 AWT589848 BGN589848 BGP589848 BQJ589848 BQL589848 CAF589848 CAH589848 CKB589848 CKD589848 CTX589848 CTZ589848 DDT589848 DDV589848 DNP589848 DNR589848 DXL589848 DXN589848 EHH589848 EHJ589848 ERD589848 ERF589848 FAZ589848 FBB589848 FKV589848 FKX589848 FUR589848 FUT589848 GEN589848 GEP589848 GOJ589848 GOL589848 GYF589848 GYH589848 HIB589848 HID589848 HRX589848 HRZ589848 IBT589848 IBV589848 ILP589848 ILR589848 IVL589848 IVN589848 JFH589848 JFJ589848 JPD589848 JPF589848 JYZ589848 JZB589848 KIV589848 KIX589848 KSR589848 KST589848 LCN589848 LCP589848 LMJ589848 LML589848 LWF589848 LWH589848 MGB589848 MGD589848 MPX589848 MPZ589848 MZT589848 MZV589848 NJP589848 NJR589848 NTL589848 NTN589848 ODH589848 ODJ589848 OND589848 ONF589848 OWZ589848 OXB589848 PGV589848 PGX589848 PQR589848 PQT589848 QAN589848 QAP589848 QKJ589848 QKL589848 QUF589848 QUH589848 REB589848 RED589848 RNX589848 RNZ589848 RXT589848 RXV589848 SHP589848 SHR589848 SRL589848 SRN589848 TBH589848 TBJ589848 TLD589848 TLF589848 TUZ589848 TVB589848 UEV589848 UEX589848 UOR589848 UOT589848 UYN589848 UYP589848 VIJ589848 VIL589848 VSF589848 VSH589848 WCB589848 WCD589848 WLX589848 WLZ589848 WVT589848 WVV589848 S655384 U655384 JH655384 JJ655384 TD655384 TF655384 ACZ655384 ADB655384 AMV655384 AMX655384 AWR655384 AWT655384 BGN655384 BGP655384 BQJ655384 BQL655384 CAF655384 CAH655384 CKB655384 CKD655384 CTX655384 CTZ655384 DDT655384 DDV655384 DNP655384 DNR655384 DXL655384 DXN655384 EHH655384 EHJ655384 ERD655384 ERF655384 FAZ655384 FBB655384 FKV655384 FKX655384 FUR655384 FUT655384 GEN655384 GEP655384 GOJ655384 GOL655384 GYF655384 GYH655384 HIB655384 HID655384 HRX655384 HRZ655384 IBT655384 IBV655384 ILP655384 ILR655384 IVL655384 IVN655384 JFH655384 JFJ655384 JPD655384 JPF655384 JYZ655384 JZB655384 KIV655384 KIX655384 KSR655384 KST655384 LCN655384 LCP655384 LMJ655384 LML655384 LWF655384 LWH655384 MGB655384 MGD655384 MPX655384 MPZ655384 MZT655384 MZV655384 NJP655384 NJR655384 NTL655384 NTN655384 ODH655384 ODJ655384 OND655384 ONF655384 OWZ655384 OXB655384 PGV655384 PGX655384 PQR655384 PQT655384 QAN655384 QAP655384 QKJ655384 QKL655384 QUF655384 QUH655384 REB655384 RED655384 RNX655384 RNZ655384 RXT655384 RXV655384 SHP655384 SHR655384 SRL655384 SRN655384 TBH655384 TBJ655384 TLD655384 TLF655384 TUZ655384 TVB655384 UEV655384 UEX655384 UOR655384 UOT655384 UYN655384 UYP655384 VIJ655384 VIL655384 VSF655384 VSH655384 WCB655384 WCD655384 WLX655384 WLZ655384 WVT655384 WVV655384 S720920 U720920 JH720920 JJ720920 TD720920 TF720920 ACZ720920 ADB720920 AMV720920 AMX720920 AWR720920 AWT720920 BGN720920 BGP720920 BQJ720920 BQL720920 CAF720920 CAH720920 CKB720920 CKD720920 CTX720920 CTZ720920 DDT720920 DDV720920 DNP720920 DNR720920 DXL720920 DXN720920 EHH720920 EHJ720920 ERD720920 ERF720920 FAZ720920 FBB720920 FKV720920 FKX720920 FUR720920 FUT720920 GEN720920 GEP720920 GOJ720920 GOL720920 GYF720920 GYH720920 HIB720920 HID720920 HRX720920 HRZ720920 IBT720920 IBV720920 ILP720920 ILR720920 IVL720920 IVN720920 JFH720920 JFJ720920 JPD720920 JPF720920 JYZ720920 JZB720920 KIV720920 KIX720920 KSR720920 KST720920 LCN720920 LCP720920 LMJ720920 LML720920 LWF720920 LWH720920 MGB720920 MGD720920 MPX720920 MPZ720920 MZT720920 MZV720920 NJP720920 NJR720920 NTL720920 NTN720920 ODH720920 ODJ720920 OND720920 ONF720920 OWZ720920 OXB720920 PGV720920 PGX720920 PQR720920 PQT720920 QAN720920 QAP720920 QKJ720920 QKL720920 QUF720920 QUH720920 REB720920 RED720920 RNX720920 RNZ720920 RXT720920 RXV720920 SHP720920 SHR720920 SRL720920 SRN720920 TBH720920 TBJ720920 TLD720920 TLF720920 TUZ720920 TVB720920 UEV720920 UEX720920 UOR720920 UOT720920 UYN720920 UYP720920 VIJ720920 VIL720920 VSF720920 VSH720920 WCB720920 WCD720920 WLX720920 WLZ720920 WVT720920 WVV720920 S786456 U786456 JH786456 JJ786456 TD786456 TF786456 ACZ786456 ADB786456 AMV786456 AMX786456 AWR786456 AWT786456 BGN786456 BGP786456 BQJ786456 BQL786456 CAF786456 CAH786456 CKB786456 CKD786456 CTX786456 CTZ786456 DDT786456 DDV786456 DNP786456 DNR786456 DXL786456 DXN786456 EHH786456 EHJ786456 ERD786456 ERF786456 FAZ786456 FBB786456 FKV786456 FKX786456 FUR786456 FUT786456 GEN786456 GEP786456 GOJ786456 GOL786456 GYF786456 GYH786456 HIB786456 HID786456 HRX786456 HRZ786456 IBT786456 IBV786456 ILP786456 ILR786456 IVL786456 IVN786456 JFH786456 JFJ786456 JPD786456 JPF786456 JYZ786456 JZB786456 KIV786456 KIX786456 KSR786456 KST786456 LCN786456 LCP786456 LMJ786456 LML786456 LWF786456 LWH786456 MGB786456 MGD786456 MPX786456 MPZ786456 MZT786456 MZV786456 NJP786456 NJR786456 NTL786456 NTN786456 ODH786456 ODJ786456 OND786456 ONF786456 OWZ786456 OXB786456 PGV786456 PGX786456 PQR786456 PQT786456 QAN786456 QAP786456 QKJ786456 QKL786456 QUF786456 QUH786456 REB786456 RED786456 RNX786456 RNZ786456 RXT786456 RXV786456 SHP786456 SHR786456 SRL786456 SRN786456 TBH786456 TBJ786456 TLD786456 TLF786456 TUZ786456 TVB786456 UEV786456 UEX786456 UOR786456 UOT786456 UYN786456 UYP786456 VIJ786456 VIL786456 VSF786456 VSH786456 WCB786456 WCD786456 WLX786456 WLZ786456 WVT786456 WVV786456 S851992 U851992 JH851992 JJ851992 TD851992 TF851992 ACZ851992 ADB851992 AMV851992 AMX851992 AWR851992 AWT851992 BGN851992 BGP851992 BQJ851992 BQL851992 CAF851992 CAH851992 CKB851992 CKD851992 CTX851992 CTZ851992 DDT851992 DDV851992 DNP851992 DNR851992 DXL851992 DXN851992 EHH851992 EHJ851992 ERD851992 ERF851992 FAZ851992 FBB851992 FKV851992 FKX851992 FUR851992 FUT851992 GEN851992 GEP851992 GOJ851992 GOL851992 GYF851992 GYH851992 HIB851992 HID851992 HRX851992 HRZ851992 IBT851992 IBV851992 ILP851992 ILR851992 IVL851992 IVN851992 JFH851992 JFJ851992 JPD851992 JPF851992 JYZ851992 JZB851992 KIV851992 KIX851992 KSR851992 KST851992 LCN851992 LCP851992 LMJ851992 LML851992 LWF851992 LWH851992 MGB851992 MGD851992 MPX851992 MPZ851992 MZT851992 MZV851992 NJP851992 NJR851992 NTL851992 NTN851992 ODH851992 ODJ851992 OND851992 ONF851992 OWZ851992 OXB851992 PGV851992 PGX851992 PQR851992 PQT851992 QAN851992 QAP851992 QKJ851992 QKL851992 QUF851992 QUH851992 REB851992 RED851992 RNX851992 RNZ851992 RXT851992 RXV851992 SHP851992 SHR851992 SRL851992 SRN851992 TBH851992 TBJ851992 TLD851992 TLF851992 TUZ851992 TVB851992 UEV851992 UEX851992 UOR851992 UOT851992 UYN851992 UYP851992 VIJ851992 VIL851992 VSF851992 VSH851992 WCB851992 WCD851992 WLX851992 WLZ851992 WVT851992 WVV851992 S917528 U917528 JH917528 JJ917528 TD917528 TF917528 ACZ917528 ADB917528 AMV917528 AMX917528 AWR917528 AWT917528 BGN917528 BGP917528 BQJ917528 BQL917528 CAF917528 CAH917528 CKB917528 CKD917528 CTX917528 CTZ917528 DDT917528 DDV917528 DNP917528 DNR917528 DXL917528 DXN917528 EHH917528 EHJ917528 ERD917528 ERF917528 FAZ917528 FBB917528 FKV917528 FKX917528 FUR917528 FUT917528 GEN917528 GEP917528 GOJ917528 GOL917528 GYF917528 GYH917528 HIB917528 HID917528 HRX917528 HRZ917528 IBT917528 IBV917528 ILP917528 ILR917528 IVL917528 IVN917528 JFH917528 JFJ917528 JPD917528 JPF917528 JYZ917528 JZB917528 KIV917528 KIX917528 KSR917528 KST917528 LCN917528 LCP917528 LMJ917528 LML917528 LWF917528 LWH917528 MGB917528 MGD917528 MPX917528 MPZ917528 MZT917528 MZV917528 NJP917528 NJR917528 NTL917528 NTN917528 ODH917528 ODJ917528 OND917528 ONF917528 OWZ917528 OXB917528 PGV917528 PGX917528 PQR917528 PQT917528 QAN917528 QAP917528 QKJ917528 QKL917528 QUF917528 QUH917528 REB917528 RED917528 RNX917528 RNZ917528 RXT917528 RXV917528 SHP917528 SHR917528 SRL917528 SRN917528 TBH917528 TBJ917528 TLD917528 TLF917528 TUZ917528 TVB917528 UEV917528 UEX917528 UOR917528 UOT917528 UYN917528 UYP917528 VIJ917528 VIL917528 VSF917528 VSH917528 WCB917528 WCD917528 WLX917528 WLZ917528 WVT917528 WVV917528 S983064 U983064 JH983064 JJ983064 TD983064 TF983064 ACZ983064 ADB983064 AMV983064 AMX983064 AWR983064 AWT983064 BGN983064 BGP983064 BQJ983064 BQL983064 CAF983064 CAH983064 CKB983064 CKD983064 CTX983064 CTZ983064 DDT983064 DDV983064 DNP983064 DNR983064 DXL983064 DXN983064 EHH983064 EHJ983064 ERD983064 ERF983064 FAZ983064 FBB983064 FKV983064 FKX983064 FUR983064 FUT983064 GEN983064 GEP983064 GOJ983064 GOL983064 GYF983064 GYH983064 HIB983064 HID983064 HRX983064 HRZ983064 IBT983064 IBV983064 ILP983064 ILR983064 IVL983064 IVN983064 JFH983064 JFJ983064 JPD983064 JPF983064 JYZ983064 JZB983064 KIV983064 KIX983064 KSR983064 KST983064 LCN983064 LCP983064 LMJ983064 LML983064 LWF983064 LWH983064 MGB983064 MGD983064 MPX983064 MPZ983064 MZT983064 MZV983064 NJP983064 NJR983064 NTL983064 NTN983064 ODH983064 ODJ983064 OND983064 ONF983064 OWZ983064 OXB983064 PGV983064 PGX983064 PQR983064 PQT983064 QAN983064 QAP983064 QKJ983064 QKL983064 QUF983064 QUH983064 REB983064 RED983064 RNX983064 RNZ983064 RXT983064 RXV983064 SHP983064 SHR983064 SRL983064 SRN983064 TBH983064 TBJ983064 TLD983064 TLF983064 TUZ983064 TVB983064 UEV983064 UEX983064 UOR983064 UOT983064 UYN983064 UYP983064 VIJ983064 VIL983064 VSF983064 VSH983064 WCB983064 WCD983064 WLX983064 WLZ983064 WVT983064 WVV98306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L26:V26 JA26:JL32 SW26:TH3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L27:W32 L65562:W65568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L131098:W131104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L196634:W196640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L262170:W262176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L327706:W327712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L393242:W393248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L458778:W458784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L524314:W524320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L589850:W589856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L655386:W655392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L720922:W720928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L786458:W786464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L851994:W852000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L917530:W917536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L983066:W983072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dataValidation allowBlank="1" sqref="WVM983066:WVX983072"/>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aae7463-8b37-4778-b58f-3c1b1875a7f8}">
  <sheetPr codeName="List05_13">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961" hidden="1" customWidth="1"/>
    <col min="2" max="4" width="3.71428571428571" style="955" hidden="1" customWidth="1"/>
    <col min="5" max="5" width="3.71428571428571" style="759" customWidth="1"/>
    <col min="6" max="6" width="9.71428571428571" style="937" customWidth="1"/>
    <col min="7" max="7" width="37.7142857142857" style="937" customWidth="1"/>
    <col min="8" max="8" width="66.8571428571429" style="937" customWidth="1"/>
    <col min="9" max="9" width="115.714285714286" style="937" customWidth="1"/>
    <col min="10" max="11" width="10.5714285714286" style="955"/>
    <col min="12" max="12" width="11.1428571428571" style="955" customWidth="1"/>
    <col min="13" max="20" width="10.5714285714286" style="955"/>
    <col min="21" max="16384" width="10.5714285714286" style="937"/>
  </cols>
  <sheetData>
    <row r="1" spans="1:1" ht="3" customHeight="1">
      <c r="A1" s="961" t="s">
        <v>47</v>
      </c>
    </row>
    <row r="2" spans="6:9" ht="22.5">
      <c r="F2" s="1271" t="s">
        <v>469</v>
      </c>
      <c r="G2" s="1272"/>
      <c r="H2" s="1273"/>
      <c r="I2" s="756"/>
    </row>
    <row r="3" ht="3" customHeight="1"/>
    <row r="4" spans="1:20" s="954" customFormat="1" ht="11.25">
      <c r="A4" s="960"/>
      <c r="B4" s="960"/>
      <c r="C4" s="960"/>
      <c r="D4" s="960"/>
      <c r="F4" s="1225" t="s">
        <v>444</v>
      </c>
      <c r="G4" s="1225"/>
      <c r="H4" s="1225"/>
      <c r="I4" s="1274" t="s">
        <v>445</v>
      </c>
      <c r="J4" s="960"/>
      <c r="K4" s="960"/>
      <c r="L4" s="960"/>
      <c r="M4" s="960"/>
      <c r="N4" s="960"/>
      <c r="O4" s="960"/>
      <c r="P4" s="960"/>
      <c r="Q4" s="960"/>
      <c r="R4" s="960"/>
      <c r="S4" s="960"/>
      <c r="T4" s="960"/>
    </row>
    <row r="5" spans="1:20" s="954" customFormat="1" ht="11.25" customHeight="1">
      <c r="A5" s="960"/>
      <c r="B5" s="960"/>
      <c r="C5" s="960"/>
      <c r="D5" s="960"/>
      <c r="F5" s="969" t="s">
        <v>90</v>
      </c>
      <c r="G5" s="760" t="s">
        <v>447</v>
      </c>
      <c r="H5" s="978" t="s">
        <v>438</v>
      </c>
      <c r="I5" s="1274"/>
      <c r="J5" s="960"/>
      <c r="K5" s="960"/>
      <c r="L5" s="960"/>
      <c r="M5" s="960"/>
      <c r="N5" s="960"/>
      <c r="O5" s="960"/>
      <c r="P5" s="960"/>
      <c r="Q5" s="960"/>
      <c r="R5" s="960"/>
      <c r="S5" s="960"/>
      <c r="T5" s="960"/>
    </row>
    <row r="6" spans="1:20" s="954" customFormat="1" ht="12" customHeight="1">
      <c r="A6" s="960"/>
      <c r="B6" s="960"/>
      <c r="C6" s="960"/>
      <c r="D6" s="960"/>
      <c r="F6" s="761" t="s">
        <v>91</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470</v>
      </c>
      <c r="H7" s="974" t="str">
        <f>IF(dateCh="","",dateCh)</f>
        <v>03.09.2021</v>
      </c>
      <c r="I7" s="766" t="s">
        <v>471</v>
      </c>
      <c r="J7" s="583"/>
      <c r="K7" s="960"/>
      <c r="L7" s="960"/>
      <c r="M7" s="960"/>
      <c r="N7" s="960"/>
      <c r="O7" s="960"/>
      <c r="P7" s="960"/>
      <c r="Q7" s="960"/>
      <c r="R7" s="960"/>
      <c r="S7" s="960"/>
      <c r="T7" s="960"/>
    </row>
    <row r="8" spans="1:20" s="954" customFormat="1" ht="45">
      <c r="A8" s="1275">
        <v>1</v>
      </c>
      <c r="B8" s="960"/>
      <c r="C8" s="960"/>
      <c r="D8" s="960"/>
      <c r="F8" s="976" t="str">
        <f>"2."&amp;mergeValue(A8)</f>
        <v>2.1</v>
      </c>
      <c r="G8" s="765" t="s">
        <v>472</v>
      </c>
      <c r="H8" s="974"/>
      <c r="I8" s="766" t="s">
        <v>567</v>
      </c>
      <c r="J8" s="583"/>
      <c r="K8" s="960"/>
      <c r="L8" s="960"/>
      <c r="M8" s="960"/>
      <c r="N8" s="960"/>
      <c r="O8" s="960"/>
      <c r="P8" s="960"/>
      <c r="Q8" s="960"/>
      <c r="R8" s="960"/>
      <c r="S8" s="960"/>
      <c r="T8" s="960"/>
    </row>
    <row r="9" spans="1:20" s="954" customFormat="1" ht="22.5">
      <c r="A9" s="1275"/>
      <c r="B9" s="960"/>
      <c r="C9" s="960"/>
      <c r="D9" s="960"/>
      <c r="F9" s="976" t="str">
        <f>"3."&amp;mergeValue(A9)</f>
        <v>3.1</v>
      </c>
      <c r="G9" s="765" t="s">
        <v>473</v>
      </c>
      <c r="H9" s="974"/>
      <c r="I9" s="766" t="s">
        <v>565</v>
      </c>
      <c r="J9" s="583"/>
      <c r="K9" s="960"/>
      <c r="L9" s="960"/>
      <c r="M9" s="960"/>
      <c r="N9" s="960"/>
      <c r="O9" s="960"/>
      <c r="P9" s="960"/>
      <c r="Q9" s="960"/>
      <c r="R9" s="960"/>
      <c r="S9" s="960"/>
      <c r="T9" s="960"/>
    </row>
    <row r="10" spans="1:20" s="954" customFormat="1" ht="22.5">
      <c r="A10" s="1275"/>
      <c r="B10" s="960"/>
      <c r="C10" s="960"/>
      <c r="D10" s="960"/>
      <c r="F10" s="976" t="str">
        <f>"4."&amp;mergeValue(A10)</f>
        <v>4.1</v>
      </c>
      <c r="G10" s="765" t="s">
        <v>474</v>
      </c>
      <c r="H10" s="978" t="s">
        <v>448</v>
      </c>
      <c r="I10" s="766"/>
      <c r="J10" s="583"/>
      <c r="K10" s="960"/>
      <c r="L10" s="960"/>
      <c r="M10" s="960"/>
      <c r="N10" s="960"/>
      <c r="O10" s="960"/>
      <c r="P10" s="960"/>
      <c r="Q10" s="960"/>
      <c r="R10" s="960"/>
      <c r="S10" s="960"/>
      <c r="T10" s="960"/>
    </row>
    <row r="11" spans="1:20" s="954" customFormat="1" ht="18.75">
      <c r="A11" s="1275"/>
      <c r="B11" s="1275">
        <v>1</v>
      </c>
      <c r="C11" s="970"/>
      <c r="D11" s="970"/>
      <c r="F11" s="976" t="str">
        <f>"4."&amp;mergeValue(A11)&amp;"."&amp;mergeValue(B11)</f>
        <v>4.1.1</v>
      </c>
      <c r="G11" s="777" t="s">
        <v>569</v>
      </c>
      <c r="H11" s="974" t="str">
        <f>IF(region_name="","",region_name)</f>
        <v>Свердловская область</v>
      </c>
      <c r="I11" s="766" t="s">
        <v>477</v>
      </c>
      <c r="J11" s="583"/>
      <c r="K11" s="960"/>
      <c r="L11" s="960"/>
      <c r="M11" s="960"/>
      <c r="N11" s="960"/>
      <c r="O11" s="960"/>
      <c r="P11" s="960"/>
      <c r="Q11" s="960"/>
      <c r="R11" s="960"/>
      <c r="S11" s="960"/>
      <c r="T11" s="960"/>
    </row>
    <row r="12" spans="1:20" s="954" customFormat="1" ht="22.5">
      <c r="A12" s="1275"/>
      <c r="B12" s="1275"/>
      <c r="C12" s="1275">
        <v>1</v>
      </c>
      <c r="D12" s="970"/>
      <c r="F12" s="976" t="str">
        <f>"4."&amp;mergeValue(A12)&amp;"."&amp;mergeValue(B12)&amp;"."&amp;mergeValue(C12)</f>
        <v>4.1.1.1</v>
      </c>
      <c r="G12" s="767" t="s">
        <v>475</v>
      </c>
      <c r="H12" s="974"/>
      <c r="I12" s="766" t="s">
        <v>478</v>
      </c>
      <c r="J12" s="583"/>
      <c r="K12" s="960"/>
      <c r="L12" s="960"/>
      <c r="M12" s="960"/>
      <c r="N12" s="960"/>
      <c r="O12" s="960"/>
      <c r="P12" s="960"/>
      <c r="Q12" s="960"/>
      <c r="R12" s="960"/>
      <c r="S12" s="960"/>
      <c r="T12" s="960"/>
    </row>
    <row r="13" spans="1:20" s="954" customFormat="1" ht="39" customHeight="1">
      <c r="A13" s="1275"/>
      <c r="B13" s="1275"/>
      <c r="C13" s="1275"/>
      <c r="D13" s="970">
        <v>1</v>
      </c>
      <c r="F13" s="976" t="str">
        <f>"4."&amp;mergeValue(A13)&amp;"."&amp;mergeValue(B13)&amp;"."&amp;mergeValue(C13)&amp;"."&amp;mergeValue(D13)</f>
        <v>4.1.1.1.1</v>
      </c>
      <c r="G13" s="768" t="s">
        <v>476</v>
      </c>
      <c r="H13" s="974"/>
      <c r="I13" s="1276" t="s">
        <v>568</v>
      </c>
      <c r="J13" s="583"/>
      <c r="K13" s="960"/>
      <c r="L13" s="960"/>
      <c r="M13" s="960"/>
      <c r="N13" s="960"/>
      <c r="O13" s="960"/>
      <c r="P13" s="960"/>
      <c r="Q13" s="960"/>
      <c r="R13" s="960"/>
      <c r="S13" s="960"/>
      <c r="T13" s="960"/>
    </row>
    <row r="14" spans="1:20" s="954" customFormat="1" ht="18.75">
      <c r="A14" s="1275"/>
      <c r="B14" s="1275"/>
      <c r="C14" s="1275"/>
      <c r="D14" s="970"/>
      <c r="F14" s="769"/>
      <c r="G14" s="947" t="s">
        <v>4</v>
      </c>
      <c r="H14" s="592"/>
      <c r="I14" s="1276"/>
      <c r="J14" s="583"/>
      <c r="K14" s="960"/>
      <c r="L14" s="960"/>
      <c r="M14" s="960"/>
      <c r="N14" s="960"/>
      <c r="O14" s="960"/>
      <c r="P14" s="960"/>
      <c r="Q14" s="960"/>
      <c r="R14" s="960"/>
      <c r="S14" s="960"/>
      <c r="T14" s="960"/>
    </row>
    <row r="15" spans="1:20" s="954" customFormat="1" ht="18.75">
      <c r="A15" s="1275"/>
      <c r="B15" s="1275"/>
      <c r="C15" s="970"/>
      <c r="D15" s="970"/>
      <c r="F15" s="602"/>
      <c r="G15" s="545" t="s">
        <v>400</v>
      </c>
      <c r="H15" s="603"/>
      <c r="I15" s="604"/>
      <c r="J15" s="583"/>
      <c r="K15" s="960"/>
      <c r="L15" s="960"/>
      <c r="M15" s="960"/>
      <c r="N15" s="960"/>
      <c r="O15" s="960"/>
      <c r="P15" s="960"/>
      <c r="Q15" s="960"/>
      <c r="R15" s="960"/>
      <c r="S15" s="960"/>
      <c r="T15" s="960"/>
    </row>
    <row r="16" spans="1:20" s="954" customFormat="1" ht="18.75">
      <c r="A16" s="1275"/>
      <c r="B16" s="960"/>
      <c r="C16" s="960"/>
      <c r="D16" s="960"/>
      <c r="F16" s="769"/>
      <c r="G16" s="695" t="s">
        <v>482</v>
      </c>
      <c r="H16" s="770"/>
      <c r="I16" s="771"/>
      <c r="J16" s="583"/>
      <c r="K16" s="960"/>
      <c r="L16" s="960"/>
      <c r="M16" s="960"/>
      <c r="N16" s="960"/>
      <c r="O16" s="960"/>
      <c r="P16" s="960"/>
      <c r="Q16" s="960"/>
      <c r="R16" s="960"/>
      <c r="S16" s="960"/>
      <c r="T16" s="960"/>
    </row>
    <row r="17" spans="1:20" s="954" customFormat="1" ht="18.75">
      <c r="A17" s="960"/>
      <c r="B17" s="960"/>
      <c r="C17" s="960"/>
      <c r="D17" s="960"/>
      <c r="F17" s="769"/>
      <c r="G17" s="698" t="s">
        <v>481</v>
      </c>
      <c r="H17" s="770"/>
      <c r="I17" s="771"/>
      <c r="J17" s="583"/>
      <c r="K17" s="960"/>
      <c r="L17" s="960"/>
      <c r="M17" s="960"/>
      <c r="N17" s="960"/>
      <c r="O17" s="960"/>
      <c r="P17" s="960"/>
      <c r="Q17" s="960"/>
      <c r="R17" s="960"/>
      <c r="S17" s="960"/>
      <c r="T17" s="960"/>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0" t="s">
        <v>570</v>
      </c>
      <c r="H19" s="1270"/>
      <c r="I19" s="930"/>
      <c r="J19" s="735"/>
      <c r="K19" s="735"/>
      <c r="L19" s="735"/>
      <c r="M19" s="735"/>
      <c r="N19" s="735"/>
      <c r="O19" s="735"/>
      <c r="P19" s="735"/>
      <c r="Q19" s="735"/>
      <c r="R19" s="735"/>
      <c r="S19" s="735"/>
      <c r="T19" s="735"/>
    </row>
  </sheetData>
  <sheetProtection algorithmName="SHA-512" hashValue="ANG7fpLY7l1UjbEknOfdBHv2eqb3t53tsSdBxyWwGvYytwRxkYvEjxeCwQEmAl4CAsft+oVma+RNVcn2xbiAYw==" saltValue="9nDn27LR/dX0k9FAe6fK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c725ab4-b95d-4349-873d-096716969dfe}">
  <sheetPr codeName="List06_13">
    <tabColor rgb="FFEAEBEE"/>
    <pageSetUpPr fitToPage="1"/>
  </sheetPr>
  <dimension ref="A1:AJ34"/>
  <sheetViews>
    <sheetView showGridLines="0" workbookViewId="0" topLeftCell="I4">
      <selection pane="topLeft" activeCell="A1" sqref="A1"/>
    </sheetView>
  </sheetViews>
  <sheetFormatPr defaultColWidth="10.5736607142857" defaultRowHeight="14.25"/>
  <cols>
    <col min="1" max="6" width="10.5714285714286" style="955" hidden="1" customWidth="1"/>
    <col min="7" max="8" width="9.14285714285714" style="961" hidden="1" customWidth="1"/>
    <col min="9" max="9" width="3.71428571428571" style="943" customWidth="1"/>
    <col min="10" max="11" width="3.71428571428571" style="759" customWidth="1"/>
    <col min="12" max="12" width="12.7142857142857" style="937" customWidth="1"/>
    <col min="13" max="13" width="44.7142857142857" style="937" customWidth="1"/>
    <col min="14" max="14" width="1.71428571428571" style="937" hidden="1" customWidth="1"/>
    <col min="15" max="15" width="29.7142857142857" style="937" hidden="1" customWidth="1"/>
    <col min="16" max="17" width="23.7142857142857" style="937" hidden="1" customWidth="1"/>
    <col min="18" max="18" width="11.7142857142857" style="937" customWidth="1"/>
    <col min="19" max="19" width="3.71428571428571" style="937" customWidth="1"/>
    <col min="20" max="20" width="11.7142857142857" style="937" customWidth="1"/>
    <col min="21" max="21" width="8.57142857142857" style="937" hidden="1" customWidth="1"/>
    <col min="22" max="22" width="4.71428571428571" style="937" customWidth="1"/>
    <col min="23" max="23" width="115.714285714286" style="937" customWidth="1"/>
    <col min="24" max="25" width="10.5714285714286" style="955"/>
    <col min="26" max="26" width="11.1428571428571" style="955" customWidth="1"/>
    <col min="27" max="34" width="10.5714285714286" style="955"/>
    <col min="35" max="256" width="10.5714285714286" style="937"/>
    <col min="257" max="264" width="0" style="937" hidden="1" customWidth="1"/>
    <col min="265" max="265" width="3.71428571428571" style="937" customWidth="1"/>
    <col min="266" max="266" width="3.85714285714286" style="937" customWidth="1"/>
    <col min="267" max="267" width="3.71428571428571" style="937" customWidth="1"/>
    <col min="268" max="268" width="12.7142857142857" style="937" customWidth="1"/>
    <col min="269" max="269" width="52.7142857142857" style="937" customWidth="1"/>
    <col min="270" max="273" width="0" style="937" hidden="1" customWidth="1"/>
    <col min="274" max="274" width="12.2857142857143" style="937" customWidth="1"/>
    <col min="275" max="275" width="6.42857142857143" style="937" customWidth="1"/>
    <col min="276" max="276" width="12.2857142857143" style="937" customWidth="1"/>
    <col min="277" max="277" width="0" style="937" hidden="1" customWidth="1"/>
    <col min="278" max="278" width="3.71428571428571" style="937" customWidth="1"/>
    <col min="279" max="279" width="11.1428571428571" style="937" customWidth="1"/>
    <col min="280" max="281" width="10.5714285714286" style="937"/>
    <col min="282" max="282" width="11.1428571428571" style="937" customWidth="1"/>
    <col min="283" max="512" width="10.5714285714286" style="937"/>
    <col min="513" max="520" width="0" style="937" hidden="1" customWidth="1"/>
    <col min="521" max="521" width="3.71428571428571" style="937" customWidth="1"/>
    <col min="522" max="522" width="3.85714285714286" style="937" customWidth="1"/>
    <col min="523" max="523" width="3.71428571428571" style="937" customWidth="1"/>
    <col min="524" max="524" width="12.7142857142857" style="937" customWidth="1"/>
    <col min="525" max="525" width="52.7142857142857" style="937" customWidth="1"/>
    <col min="526" max="529" width="0" style="937" hidden="1" customWidth="1"/>
    <col min="530" max="530" width="12.2857142857143" style="937" customWidth="1"/>
    <col min="531" max="531" width="6.42857142857143" style="937" customWidth="1"/>
    <col min="532" max="532" width="12.2857142857143" style="937" customWidth="1"/>
    <col min="533" max="533" width="0" style="937" hidden="1" customWidth="1"/>
    <col min="534" max="534" width="3.71428571428571" style="937" customWidth="1"/>
    <col min="535" max="535" width="11.1428571428571" style="937" customWidth="1"/>
    <col min="536" max="537" width="10.5714285714286" style="937"/>
    <col min="538" max="538" width="11.1428571428571" style="937" customWidth="1"/>
    <col min="539" max="768" width="10.5714285714286" style="937"/>
    <col min="769" max="776" width="0" style="937" hidden="1" customWidth="1"/>
    <col min="777" max="777" width="3.71428571428571" style="937" customWidth="1"/>
    <col min="778" max="778" width="3.85714285714286" style="937" customWidth="1"/>
    <col min="779" max="779" width="3.71428571428571" style="937" customWidth="1"/>
    <col min="780" max="780" width="12.7142857142857" style="937" customWidth="1"/>
    <col min="781" max="781" width="52.7142857142857" style="937" customWidth="1"/>
    <col min="782" max="785" width="0" style="937" hidden="1" customWidth="1"/>
    <col min="786" max="786" width="12.2857142857143" style="937" customWidth="1"/>
    <col min="787" max="787" width="6.42857142857143" style="937" customWidth="1"/>
    <col min="788" max="788" width="12.2857142857143" style="937" customWidth="1"/>
    <col min="789" max="789" width="0" style="937" hidden="1" customWidth="1"/>
    <col min="790" max="790" width="3.71428571428571" style="937" customWidth="1"/>
    <col min="791" max="791" width="11.1428571428571" style="937" customWidth="1"/>
    <col min="792" max="793" width="10.5714285714286" style="937"/>
    <col min="794" max="794" width="11.1428571428571" style="937" customWidth="1"/>
    <col min="795" max="1024" width="10.5714285714286" style="937"/>
    <col min="1025" max="1032" width="0" style="937" hidden="1" customWidth="1"/>
    <col min="1033" max="1033" width="3.71428571428571" style="937" customWidth="1"/>
    <col min="1034" max="1034" width="3.85714285714286" style="937" customWidth="1"/>
    <col min="1035" max="1035" width="3.71428571428571" style="937" customWidth="1"/>
    <col min="1036" max="1036" width="12.7142857142857" style="937" customWidth="1"/>
    <col min="1037" max="1037" width="52.7142857142857" style="937" customWidth="1"/>
    <col min="1038" max="1041" width="0" style="937" hidden="1" customWidth="1"/>
    <col min="1042" max="1042" width="12.2857142857143" style="937" customWidth="1"/>
    <col min="1043" max="1043" width="6.42857142857143" style="937" customWidth="1"/>
    <col min="1044" max="1044" width="12.2857142857143" style="937" customWidth="1"/>
    <col min="1045" max="1045" width="0" style="937" hidden="1" customWidth="1"/>
    <col min="1046" max="1046" width="3.71428571428571" style="937" customWidth="1"/>
    <col min="1047" max="1047" width="11.1428571428571" style="937" customWidth="1"/>
    <col min="1048" max="1049" width="10.5714285714286" style="937"/>
    <col min="1050" max="1050" width="11.1428571428571" style="937" customWidth="1"/>
    <col min="1051" max="1280" width="10.5714285714286" style="937"/>
    <col min="1281" max="1288" width="0" style="937" hidden="1" customWidth="1"/>
    <col min="1289" max="1289" width="3.71428571428571" style="937" customWidth="1"/>
    <col min="1290" max="1290" width="3.85714285714286" style="937" customWidth="1"/>
    <col min="1291" max="1291" width="3.71428571428571" style="937" customWidth="1"/>
    <col min="1292" max="1292" width="12.7142857142857" style="937" customWidth="1"/>
    <col min="1293" max="1293" width="52.7142857142857" style="937" customWidth="1"/>
    <col min="1294" max="1297" width="0" style="937" hidden="1" customWidth="1"/>
    <col min="1298" max="1298" width="12.2857142857143" style="937" customWidth="1"/>
    <col min="1299" max="1299" width="6.42857142857143" style="937" customWidth="1"/>
    <col min="1300" max="1300" width="12.2857142857143" style="937" customWidth="1"/>
    <col min="1301" max="1301" width="0" style="937" hidden="1" customWidth="1"/>
    <col min="1302" max="1302" width="3.71428571428571" style="937" customWidth="1"/>
    <col min="1303" max="1303" width="11.1428571428571" style="937" customWidth="1"/>
    <col min="1304" max="1305" width="10.5714285714286" style="937"/>
    <col min="1306" max="1306" width="11.1428571428571" style="937" customWidth="1"/>
    <col min="1307" max="1536" width="10.5714285714286" style="937"/>
    <col min="1537" max="1544" width="0" style="937" hidden="1" customWidth="1"/>
    <col min="1545" max="1545" width="3.71428571428571" style="937" customWidth="1"/>
    <col min="1546" max="1546" width="3.85714285714286" style="937" customWidth="1"/>
    <col min="1547" max="1547" width="3.71428571428571" style="937" customWidth="1"/>
    <col min="1548" max="1548" width="12.7142857142857" style="937" customWidth="1"/>
    <col min="1549" max="1549" width="52.7142857142857" style="937" customWidth="1"/>
    <col min="1550" max="1553" width="0" style="937" hidden="1" customWidth="1"/>
    <col min="1554" max="1554" width="12.2857142857143" style="937" customWidth="1"/>
    <col min="1555" max="1555" width="6.42857142857143" style="937" customWidth="1"/>
    <col min="1556" max="1556" width="12.2857142857143" style="937" customWidth="1"/>
    <col min="1557" max="1557" width="0" style="937" hidden="1" customWidth="1"/>
    <col min="1558" max="1558" width="3.71428571428571" style="937" customWidth="1"/>
    <col min="1559" max="1559" width="11.1428571428571" style="937" customWidth="1"/>
    <col min="1560" max="1561" width="10.5714285714286" style="937"/>
    <col min="1562" max="1562" width="11.1428571428571" style="937" customWidth="1"/>
    <col min="1563" max="1792" width="10.5714285714286" style="937"/>
    <col min="1793" max="1800" width="0" style="937" hidden="1" customWidth="1"/>
    <col min="1801" max="1801" width="3.71428571428571" style="937" customWidth="1"/>
    <col min="1802" max="1802" width="3.85714285714286" style="937" customWidth="1"/>
    <col min="1803" max="1803" width="3.71428571428571" style="937" customWidth="1"/>
    <col min="1804" max="1804" width="12.7142857142857" style="937" customWidth="1"/>
    <col min="1805" max="1805" width="52.7142857142857" style="937" customWidth="1"/>
    <col min="1806" max="1809" width="0" style="937" hidden="1" customWidth="1"/>
    <col min="1810" max="1810" width="12.2857142857143" style="937" customWidth="1"/>
    <col min="1811" max="1811" width="6.42857142857143" style="937" customWidth="1"/>
    <col min="1812" max="1812" width="12.2857142857143" style="937" customWidth="1"/>
    <col min="1813" max="1813" width="0" style="937" hidden="1" customWidth="1"/>
    <col min="1814" max="1814" width="3.71428571428571" style="937" customWidth="1"/>
    <col min="1815" max="1815" width="11.1428571428571" style="937" customWidth="1"/>
    <col min="1816" max="1817" width="10.5714285714286" style="937"/>
    <col min="1818" max="1818" width="11.1428571428571" style="937" customWidth="1"/>
    <col min="1819" max="2048" width="10.5714285714286" style="937"/>
    <col min="2049" max="2056" width="0" style="937" hidden="1" customWidth="1"/>
    <col min="2057" max="2057" width="3.71428571428571" style="937" customWidth="1"/>
    <col min="2058" max="2058" width="3.85714285714286" style="937" customWidth="1"/>
    <col min="2059" max="2059" width="3.71428571428571" style="937" customWidth="1"/>
    <col min="2060" max="2060" width="12.7142857142857" style="937" customWidth="1"/>
    <col min="2061" max="2061" width="52.7142857142857" style="937" customWidth="1"/>
    <col min="2062" max="2065" width="0" style="937" hidden="1" customWidth="1"/>
    <col min="2066" max="2066" width="12.2857142857143" style="937" customWidth="1"/>
    <col min="2067" max="2067" width="6.42857142857143" style="937" customWidth="1"/>
    <col min="2068" max="2068" width="12.2857142857143" style="937" customWidth="1"/>
    <col min="2069" max="2069" width="0" style="937" hidden="1" customWidth="1"/>
    <col min="2070" max="2070" width="3.71428571428571" style="937" customWidth="1"/>
    <col min="2071" max="2071" width="11.1428571428571" style="937" customWidth="1"/>
    <col min="2072" max="2073" width="10.5714285714286" style="937"/>
    <col min="2074" max="2074" width="11.1428571428571" style="937" customWidth="1"/>
    <col min="2075" max="2304" width="10.5714285714286" style="937"/>
    <col min="2305" max="2312" width="0" style="937" hidden="1" customWidth="1"/>
    <col min="2313" max="2313" width="3.71428571428571" style="937" customWidth="1"/>
    <col min="2314" max="2314" width="3.85714285714286" style="937" customWidth="1"/>
    <col min="2315" max="2315" width="3.71428571428571" style="937" customWidth="1"/>
    <col min="2316" max="2316" width="12.7142857142857" style="937" customWidth="1"/>
    <col min="2317" max="2317" width="52.7142857142857" style="937" customWidth="1"/>
    <col min="2318" max="2321" width="0" style="937" hidden="1" customWidth="1"/>
    <col min="2322" max="2322" width="12.2857142857143" style="937" customWidth="1"/>
    <col min="2323" max="2323" width="6.42857142857143" style="937" customWidth="1"/>
    <col min="2324" max="2324" width="12.2857142857143" style="937" customWidth="1"/>
    <col min="2325" max="2325" width="0" style="937" hidden="1" customWidth="1"/>
    <col min="2326" max="2326" width="3.71428571428571" style="937" customWidth="1"/>
    <col min="2327" max="2327" width="11.1428571428571" style="937" customWidth="1"/>
    <col min="2328" max="2329" width="10.5714285714286" style="937"/>
    <col min="2330" max="2330" width="11.1428571428571" style="937" customWidth="1"/>
    <col min="2331" max="2560" width="10.5714285714286" style="937"/>
    <col min="2561" max="2568" width="0" style="937" hidden="1" customWidth="1"/>
    <col min="2569" max="2569" width="3.71428571428571" style="937" customWidth="1"/>
    <col min="2570" max="2570" width="3.85714285714286" style="937" customWidth="1"/>
    <col min="2571" max="2571" width="3.71428571428571" style="937" customWidth="1"/>
    <col min="2572" max="2572" width="12.7142857142857" style="937" customWidth="1"/>
    <col min="2573" max="2573" width="52.7142857142857" style="937" customWidth="1"/>
    <col min="2574" max="2577" width="0" style="937" hidden="1" customWidth="1"/>
    <col min="2578" max="2578" width="12.2857142857143" style="937" customWidth="1"/>
    <col min="2579" max="2579" width="6.42857142857143" style="937" customWidth="1"/>
    <col min="2580" max="2580" width="12.2857142857143" style="937" customWidth="1"/>
    <col min="2581" max="2581" width="0" style="937" hidden="1" customWidth="1"/>
    <col min="2582" max="2582" width="3.71428571428571" style="937" customWidth="1"/>
    <col min="2583" max="2583" width="11.1428571428571" style="937" customWidth="1"/>
    <col min="2584" max="2585" width="10.5714285714286" style="937"/>
    <col min="2586" max="2586" width="11.1428571428571" style="937" customWidth="1"/>
    <col min="2587" max="2816" width="10.5714285714286" style="937"/>
    <col min="2817" max="2824" width="0" style="937" hidden="1" customWidth="1"/>
    <col min="2825" max="2825" width="3.71428571428571" style="937" customWidth="1"/>
    <col min="2826" max="2826" width="3.85714285714286" style="937" customWidth="1"/>
    <col min="2827" max="2827" width="3.71428571428571" style="937" customWidth="1"/>
    <col min="2828" max="2828" width="12.7142857142857" style="937" customWidth="1"/>
    <col min="2829" max="2829" width="52.7142857142857" style="937" customWidth="1"/>
    <col min="2830" max="2833" width="0" style="937" hidden="1" customWidth="1"/>
    <col min="2834" max="2834" width="12.2857142857143" style="937" customWidth="1"/>
    <col min="2835" max="2835" width="6.42857142857143" style="937" customWidth="1"/>
    <col min="2836" max="2836" width="12.2857142857143" style="937" customWidth="1"/>
    <col min="2837" max="2837" width="0" style="937" hidden="1" customWidth="1"/>
    <col min="2838" max="2838" width="3.71428571428571" style="937" customWidth="1"/>
    <col min="2839" max="2839" width="11.1428571428571" style="937" customWidth="1"/>
    <col min="2840" max="2841" width="10.5714285714286" style="937"/>
    <col min="2842" max="2842" width="11.1428571428571" style="937" customWidth="1"/>
    <col min="2843" max="3072" width="10.5714285714286" style="937"/>
    <col min="3073" max="3080" width="0" style="937" hidden="1" customWidth="1"/>
    <col min="3081" max="3081" width="3.71428571428571" style="937" customWidth="1"/>
    <col min="3082" max="3082" width="3.85714285714286" style="937" customWidth="1"/>
    <col min="3083" max="3083" width="3.71428571428571" style="937" customWidth="1"/>
    <col min="3084" max="3084" width="12.7142857142857" style="937" customWidth="1"/>
    <col min="3085" max="3085" width="52.7142857142857" style="937" customWidth="1"/>
    <col min="3086" max="3089" width="0" style="937" hidden="1" customWidth="1"/>
    <col min="3090" max="3090" width="12.2857142857143" style="937" customWidth="1"/>
    <col min="3091" max="3091" width="6.42857142857143" style="937" customWidth="1"/>
    <col min="3092" max="3092" width="12.2857142857143" style="937" customWidth="1"/>
    <col min="3093" max="3093" width="0" style="937" hidden="1" customWidth="1"/>
    <col min="3094" max="3094" width="3.71428571428571" style="937" customWidth="1"/>
    <col min="3095" max="3095" width="11.1428571428571" style="937" customWidth="1"/>
    <col min="3096" max="3097" width="10.5714285714286" style="937"/>
    <col min="3098" max="3098" width="11.1428571428571" style="937" customWidth="1"/>
    <col min="3099" max="3328" width="10.5714285714286" style="937"/>
    <col min="3329" max="3336" width="0" style="937" hidden="1" customWidth="1"/>
    <col min="3337" max="3337" width="3.71428571428571" style="937" customWidth="1"/>
    <col min="3338" max="3338" width="3.85714285714286" style="937" customWidth="1"/>
    <col min="3339" max="3339" width="3.71428571428571" style="937" customWidth="1"/>
    <col min="3340" max="3340" width="12.7142857142857" style="937" customWidth="1"/>
    <col min="3341" max="3341" width="52.7142857142857" style="937" customWidth="1"/>
    <col min="3342" max="3345" width="0" style="937" hidden="1" customWidth="1"/>
    <col min="3346" max="3346" width="12.2857142857143" style="937" customWidth="1"/>
    <col min="3347" max="3347" width="6.42857142857143" style="937" customWidth="1"/>
    <col min="3348" max="3348" width="12.2857142857143" style="937" customWidth="1"/>
    <col min="3349" max="3349" width="0" style="937" hidden="1" customWidth="1"/>
    <col min="3350" max="3350" width="3.71428571428571" style="937" customWidth="1"/>
    <col min="3351" max="3351" width="11.1428571428571" style="937" customWidth="1"/>
    <col min="3352" max="3353" width="10.5714285714286" style="937"/>
    <col min="3354" max="3354" width="11.1428571428571" style="937" customWidth="1"/>
    <col min="3355" max="3584" width="10.5714285714286" style="937"/>
    <col min="3585" max="3592" width="0" style="937" hidden="1" customWidth="1"/>
    <col min="3593" max="3593" width="3.71428571428571" style="937" customWidth="1"/>
    <col min="3594" max="3594" width="3.85714285714286" style="937" customWidth="1"/>
    <col min="3595" max="3595" width="3.71428571428571" style="937" customWidth="1"/>
    <col min="3596" max="3596" width="12.7142857142857" style="937" customWidth="1"/>
    <col min="3597" max="3597" width="52.7142857142857" style="937" customWidth="1"/>
    <col min="3598" max="3601" width="0" style="937" hidden="1" customWidth="1"/>
    <col min="3602" max="3602" width="12.2857142857143" style="937" customWidth="1"/>
    <col min="3603" max="3603" width="6.42857142857143" style="937" customWidth="1"/>
    <col min="3604" max="3604" width="12.2857142857143" style="937" customWidth="1"/>
    <col min="3605" max="3605" width="0" style="937" hidden="1" customWidth="1"/>
    <col min="3606" max="3606" width="3.71428571428571" style="937" customWidth="1"/>
    <col min="3607" max="3607" width="11.1428571428571" style="937" customWidth="1"/>
    <col min="3608" max="3609" width="10.5714285714286" style="937"/>
    <col min="3610" max="3610" width="11.1428571428571" style="937" customWidth="1"/>
    <col min="3611" max="3840" width="10.5714285714286" style="937"/>
    <col min="3841" max="3848" width="0" style="937" hidden="1" customWidth="1"/>
    <col min="3849" max="3849" width="3.71428571428571" style="937" customWidth="1"/>
    <col min="3850" max="3850" width="3.85714285714286" style="937" customWidth="1"/>
    <col min="3851" max="3851" width="3.71428571428571" style="937" customWidth="1"/>
    <col min="3852" max="3852" width="12.7142857142857" style="937" customWidth="1"/>
    <col min="3853" max="3853" width="52.7142857142857" style="937" customWidth="1"/>
    <col min="3854" max="3857" width="0" style="937" hidden="1" customWidth="1"/>
    <col min="3858" max="3858" width="12.2857142857143" style="937" customWidth="1"/>
    <col min="3859" max="3859" width="6.42857142857143" style="937" customWidth="1"/>
    <col min="3860" max="3860" width="12.2857142857143" style="937" customWidth="1"/>
    <col min="3861" max="3861" width="0" style="937" hidden="1" customWidth="1"/>
    <col min="3862" max="3862" width="3.71428571428571" style="937" customWidth="1"/>
    <col min="3863" max="3863" width="11.1428571428571" style="937" customWidth="1"/>
    <col min="3864" max="3865" width="10.5714285714286" style="937"/>
    <col min="3866" max="3866" width="11.1428571428571" style="937" customWidth="1"/>
    <col min="3867" max="4096" width="10.5714285714286" style="937"/>
    <col min="4097" max="4104" width="0" style="937" hidden="1" customWidth="1"/>
    <col min="4105" max="4105" width="3.71428571428571" style="937" customWidth="1"/>
    <col min="4106" max="4106" width="3.85714285714286" style="937" customWidth="1"/>
    <col min="4107" max="4107" width="3.71428571428571" style="937" customWidth="1"/>
    <col min="4108" max="4108" width="12.7142857142857" style="937" customWidth="1"/>
    <col min="4109" max="4109" width="52.7142857142857" style="937" customWidth="1"/>
    <col min="4110" max="4113" width="0" style="937" hidden="1" customWidth="1"/>
    <col min="4114" max="4114" width="12.2857142857143" style="937" customWidth="1"/>
    <col min="4115" max="4115" width="6.42857142857143" style="937" customWidth="1"/>
    <col min="4116" max="4116" width="12.2857142857143" style="937" customWidth="1"/>
    <col min="4117" max="4117" width="0" style="937" hidden="1" customWidth="1"/>
    <col min="4118" max="4118" width="3.71428571428571" style="937" customWidth="1"/>
    <col min="4119" max="4119" width="11.1428571428571" style="937" customWidth="1"/>
    <col min="4120" max="4121" width="10.5714285714286" style="937"/>
    <col min="4122" max="4122" width="11.1428571428571" style="937" customWidth="1"/>
    <col min="4123" max="4352" width="10.5714285714286" style="937"/>
    <col min="4353" max="4360" width="0" style="937" hidden="1" customWidth="1"/>
    <col min="4361" max="4361" width="3.71428571428571" style="937" customWidth="1"/>
    <col min="4362" max="4362" width="3.85714285714286" style="937" customWidth="1"/>
    <col min="4363" max="4363" width="3.71428571428571" style="937" customWidth="1"/>
    <col min="4364" max="4364" width="12.7142857142857" style="937" customWidth="1"/>
    <col min="4365" max="4365" width="52.7142857142857" style="937" customWidth="1"/>
    <col min="4366" max="4369" width="0" style="937" hidden="1" customWidth="1"/>
    <col min="4370" max="4370" width="12.2857142857143" style="937" customWidth="1"/>
    <col min="4371" max="4371" width="6.42857142857143" style="937" customWidth="1"/>
    <col min="4372" max="4372" width="12.2857142857143" style="937" customWidth="1"/>
    <col min="4373" max="4373" width="0" style="937" hidden="1" customWidth="1"/>
    <col min="4374" max="4374" width="3.71428571428571" style="937" customWidth="1"/>
    <col min="4375" max="4375" width="11.1428571428571" style="937" customWidth="1"/>
    <col min="4376" max="4377" width="10.5714285714286" style="937"/>
    <col min="4378" max="4378" width="11.1428571428571" style="937" customWidth="1"/>
    <col min="4379" max="4608" width="10.5714285714286" style="937"/>
    <col min="4609" max="4616" width="0" style="937" hidden="1" customWidth="1"/>
    <col min="4617" max="4617" width="3.71428571428571" style="937" customWidth="1"/>
    <col min="4618" max="4618" width="3.85714285714286" style="937" customWidth="1"/>
    <col min="4619" max="4619" width="3.71428571428571" style="937" customWidth="1"/>
    <col min="4620" max="4620" width="12.7142857142857" style="937" customWidth="1"/>
    <col min="4621" max="4621" width="52.7142857142857" style="937" customWidth="1"/>
    <col min="4622" max="4625" width="0" style="937" hidden="1" customWidth="1"/>
    <col min="4626" max="4626" width="12.2857142857143" style="937" customWidth="1"/>
    <col min="4627" max="4627" width="6.42857142857143" style="937" customWidth="1"/>
    <col min="4628" max="4628" width="12.2857142857143" style="937" customWidth="1"/>
    <col min="4629" max="4629" width="0" style="937" hidden="1" customWidth="1"/>
    <col min="4630" max="4630" width="3.71428571428571" style="937" customWidth="1"/>
    <col min="4631" max="4631" width="11.1428571428571" style="937" customWidth="1"/>
    <col min="4632" max="4633" width="10.5714285714286" style="937"/>
    <col min="4634" max="4634" width="11.1428571428571" style="937" customWidth="1"/>
    <col min="4635" max="4864" width="10.5714285714286" style="937"/>
    <col min="4865" max="4872" width="0" style="937" hidden="1" customWidth="1"/>
    <col min="4873" max="4873" width="3.71428571428571" style="937" customWidth="1"/>
    <col min="4874" max="4874" width="3.85714285714286" style="937" customWidth="1"/>
    <col min="4875" max="4875" width="3.71428571428571" style="937" customWidth="1"/>
    <col min="4876" max="4876" width="12.7142857142857" style="937" customWidth="1"/>
    <col min="4877" max="4877" width="52.7142857142857" style="937" customWidth="1"/>
    <col min="4878" max="4881" width="0" style="937" hidden="1" customWidth="1"/>
    <col min="4882" max="4882" width="12.2857142857143" style="937" customWidth="1"/>
    <col min="4883" max="4883" width="6.42857142857143" style="937" customWidth="1"/>
    <col min="4884" max="4884" width="12.2857142857143" style="937" customWidth="1"/>
    <col min="4885" max="4885" width="0" style="937" hidden="1" customWidth="1"/>
    <col min="4886" max="4886" width="3.71428571428571" style="937" customWidth="1"/>
    <col min="4887" max="4887" width="11.1428571428571" style="937" customWidth="1"/>
    <col min="4888" max="4889" width="10.5714285714286" style="937"/>
    <col min="4890" max="4890" width="11.1428571428571" style="937" customWidth="1"/>
    <col min="4891" max="5120" width="10.5714285714286" style="937"/>
    <col min="5121" max="5128" width="0" style="937" hidden="1" customWidth="1"/>
    <col min="5129" max="5129" width="3.71428571428571" style="937" customWidth="1"/>
    <col min="5130" max="5130" width="3.85714285714286" style="937" customWidth="1"/>
    <col min="5131" max="5131" width="3.71428571428571" style="937" customWidth="1"/>
    <col min="5132" max="5132" width="12.7142857142857" style="937" customWidth="1"/>
    <col min="5133" max="5133" width="52.7142857142857" style="937" customWidth="1"/>
    <col min="5134" max="5137" width="0" style="937" hidden="1" customWidth="1"/>
    <col min="5138" max="5138" width="12.2857142857143" style="937" customWidth="1"/>
    <col min="5139" max="5139" width="6.42857142857143" style="937" customWidth="1"/>
    <col min="5140" max="5140" width="12.2857142857143" style="937" customWidth="1"/>
    <col min="5141" max="5141" width="0" style="937" hidden="1" customWidth="1"/>
    <col min="5142" max="5142" width="3.71428571428571" style="937" customWidth="1"/>
    <col min="5143" max="5143" width="11.1428571428571" style="937" customWidth="1"/>
    <col min="5144" max="5145" width="10.5714285714286" style="937"/>
    <col min="5146" max="5146" width="11.1428571428571" style="937" customWidth="1"/>
    <col min="5147" max="5376" width="10.5714285714286" style="937"/>
    <col min="5377" max="5384" width="0" style="937" hidden="1" customWidth="1"/>
    <col min="5385" max="5385" width="3.71428571428571" style="937" customWidth="1"/>
    <col min="5386" max="5386" width="3.85714285714286" style="937" customWidth="1"/>
    <col min="5387" max="5387" width="3.71428571428571" style="937" customWidth="1"/>
    <col min="5388" max="5388" width="12.7142857142857" style="937" customWidth="1"/>
    <col min="5389" max="5389" width="52.7142857142857" style="937" customWidth="1"/>
    <col min="5390" max="5393" width="0" style="937" hidden="1" customWidth="1"/>
    <col min="5394" max="5394" width="12.2857142857143" style="937" customWidth="1"/>
    <col min="5395" max="5395" width="6.42857142857143" style="937" customWidth="1"/>
    <col min="5396" max="5396" width="12.2857142857143" style="937" customWidth="1"/>
    <col min="5397" max="5397" width="0" style="937" hidden="1" customWidth="1"/>
    <col min="5398" max="5398" width="3.71428571428571" style="937" customWidth="1"/>
    <col min="5399" max="5399" width="11.1428571428571" style="937" customWidth="1"/>
    <col min="5400" max="5401" width="10.5714285714286" style="937"/>
    <col min="5402" max="5402" width="11.1428571428571" style="937" customWidth="1"/>
    <col min="5403" max="5632" width="10.5714285714286" style="937"/>
    <col min="5633" max="5640" width="0" style="937" hidden="1" customWidth="1"/>
    <col min="5641" max="5641" width="3.71428571428571" style="937" customWidth="1"/>
    <col min="5642" max="5642" width="3.85714285714286" style="937" customWidth="1"/>
    <col min="5643" max="5643" width="3.71428571428571" style="937" customWidth="1"/>
    <col min="5644" max="5644" width="12.7142857142857" style="937" customWidth="1"/>
    <col min="5645" max="5645" width="52.7142857142857" style="937" customWidth="1"/>
    <col min="5646" max="5649" width="0" style="937" hidden="1" customWidth="1"/>
    <col min="5650" max="5650" width="12.2857142857143" style="937" customWidth="1"/>
    <col min="5651" max="5651" width="6.42857142857143" style="937" customWidth="1"/>
    <col min="5652" max="5652" width="12.2857142857143" style="937" customWidth="1"/>
    <col min="5653" max="5653" width="0" style="937" hidden="1" customWidth="1"/>
    <col min="5654" max="5654" width="3.71428571428571" style="937" customWidth="1"/>
    <col min="5655" max="5655" width="11.1428571428571" style="937" customWidth="1"/>
    <col min="5656" max="5657" width="10.5714285714286" style="937"/>
    <col min="5658" max="5658" width="11.1428571428571" style="937" customWidth="1"/>
    <col min="5659" max="5888" width="10.5714285714286" style="937"/>
    <col min="5889" max="5896" width="0" style="937" hidden="1" customWidth="1"/>
    <col min="5897" max="5897" width="3.71428571428571" style="937" customWidth="1"/>
    <col min="5898" max="5898" width="3.85714285714286" style="937" customWidth="1"/>
    <col min="5899" max="5899" width="3.71428571428571" style="937" customWidth="1"/>
    <col min="5900" max="5900" width="12.7142857142857" style="937" customWidth="1"/>
    <col min="5901" max="5901" width="52.7142857142857" style="937" customWidth="1"/>
    <col min="5902" max="5905" width="0" style="937" hidden="1" customWidth="1"/>
    <col min="5906" max="5906" width="12.2857142857143" style="937" customWidth="1"/>
    <col min="5907" max="5907" width="6.42857142857143" style="937" customWidth="1"/>
    <col min="5908" max="5908" width="12.2857142857143" style="937" customWidth="1"/>
    <col min="5909" max="5909" width="0" style="937" hidden="1" customWidth="1"/>
    <col min="5910" max="5910" width="3.71428571428571" style="937" customWidth="1"/>
    <col min="5911" max="5911" width="11.1428571428571" style="937" customWidth="1"/>
    <col min="5912" max="5913" width="10.5714285714286" style="937"/>
    <col min="5914" max="5914" width="11.1428571428571" style="937" customWidth="1"/>
    <col min="5915" max="6144" width="10.5714285714286" style="937"/>
    <col min="6145" max="6152" width="0" style="937" hidden="1" customWidth="1"/>
    <col min="6153" max="6153" width="3.71428571428571" style="937" customWidth="1"/>
    <col min="6154" max="6154" width="3.85714285714286" style="937" customWidth="1"/>
    <col min="6155" max="6155" width="3.71428571428571" style="937" customWidth="1"/>
    <col min="6156" max="6156" width="12.7142857142857" style="937" customWidth="1"/>
    <col min="6157" max="6157" width="52.7142857142857" style="937" customWidth="1"/>
    <col min="6158" max="6161" width="0" style="937" hidden="1" customWidth="1"/>
    <col min="6162" max="6162" width="12.2857142857143" style="937" customWidth="1"/>
    <col min="6163" max="6163" width="6.42857142857143" style="937" customWidth="1"/>
    <col min="6164" max="6164" width="12.2857142857143" style="937" customWidth="1"/>
    <col min="6165" max="6165" width="0" style="937" hidden="1" customWidth="1"/>
    <col min="6166" max="6166" width="3.71428571428571" style="937" customWidth="1"/>
    <col min="6167" max="6167" width="11.1428571428571" style="937" customWidth="1"/>
    <col min="6168" max="6169" width="10.5714285714286" style="937"/>
    <col min="6170" max="6170" width="11.1428571428571" style="937" customWidth="1"/>
    <col min="6171" max="6400" width="10.5714285714286" style="937"/>
    <col min="6401" max="6408" width="0" style="937" hidden="1" customWidth="1"/>
    <col min="6409" max="6409" width="3.71428571428571" style="937" customWidth="1"/>
    <col min="6410" max="6410" width="3.85714285714286" style="937" customWidth="1"/>
    <col min="6411" max="6411" width="3.71428571428571" style="937" customWidth="1"/>
    <col min="6412" max="6412" width="12.7142857142857" style="937" customWidth="1"/>
    <col min="6413" max="6413" width="52.7142857142857" style="937" customWidth="1"/>
    <col min="6414" max="6417" width="0" style="937" hidden="1" customWidth="1"/>
    <col min="6418" max="6418" width="12.2857142857143" style="937" customWidth="1"/>
    <col min="6419" max="6419" width="6.42857142857143" style="937" customWidth="1"/>
    <col min="6420" max="6420" width="12.2857142857143" style="937" customWidth="1"/>
    <col min="6421" max="6421" width="0" style="937" hidden="1" customWidth="1"/>
    <col min="6422" max="6422" width="3.71428571428571" style="937" customWidth="1"/>
    <col min="6423" max="6423" width="11.1428571428571" style="937" customWidth="1"/>
    <col min="6424" max="6425" width="10.5714285714286" style="937"/>
    <col min="6426" max="6426" width="11.1428571428571" style="937" customWidth="1"/>
    <col min="6427" max="6656" width="10.5714285714286" style="937"/>
    <col min="6657" max="6664" width="0" style="937" hidden="1" customWidth="1"/>
    <col min="6665" max="6665" width="3.71428571428571" style="937" customWidth="1"/>
    <col min="6666" max="6666" width="3.85714285714286" style="937" customWidth="1"/>
    <col min="6667" max="6667" width="3.71428571428571" style="937" customWidth="1"/>
    <col min="6668" max="6668" width="12.7142857142857" style="937" customWidth="1"/>
    <col min="6669" max="6669" width="52.7142857142857" style="937" customWidth="1"/>
    <col min="6670" max="6673" width="0" style="937" hidden="1" customWidth="1"/>
    <col min="6674" max="6674" width="12.2857142857143" style="937" customWidth="1"/>
    <col min="6675" max="6675" width="6.42857142857143" style="937" customWidth="1"/>
    <col min="6676" max="6676" width="12.2857142857143" style="937" customWidth="1"/>
    <col min="6677" max="6677" width="0" style="937" hidden="1" customWidth="1"/>
    <col min="6678" max="6678" width="3.71428571428571" style="937" customWidth="1"/>
    <col min="6679" max="6679" width="11.1428571428571" style="937" customWidth="1"/>
    <col min="6680" max="6681" width="10.5714285714286" style="937"/>
    <col min="6682" max="6682" width="11.1428571428571" style="937" customWidth="1"/>
    <col min="6683" max="6912" width="10.5714285714286" style="937"/>
    <col min="6913" max="6920" width="0" style="937" hidden="1" customWidth="1"/>
    <col min="6921" max="6921" width="3.71428571428571" style="937" customWidth="1"/>
    <col min="6922" max="6922" width="3.85714285714286" style="937" customWidth="1"/>
    <col min="6923" max="6923" width="3.71428571428571" style="937" customWidth="1"/>
    <col min="6924" max="6924" width="12.7142857142857" style="937" customWidth="1"/>
    <col min="6925" max="6925" width="52.7142857142857" style="937" customWidth="1"/>
    <col min="6926" max="6929" width="0" style="937" hidden="1" customWidth="1"/>
    <col min="6930" max="6930" width="12.2857142857143" style="937" customWidth="1"/>
    <col min="6931" max="6931" width="6.42857142857143" style="937" customWidth="1"/>
    <col min="6932" max="6932" width="12.2857142857143" style="937" customWidth="1"/>
    <col min="6933" max="6933" width="0" style="937" hidden="1" customWidth="1"/>
    <col min="6934" max="6934" width="3.71428571428571" style="937" customWidth="1"/>
    <col min="6935" max="6935" width="11.1428571428571" style="937" customWidth="1"/>
    <col min="6936" max="6937" width="10.5714285714286" style="937"/>
    <col min="6938" max="6938" width="11.1428571428571" style="937" customWidth="1"/>
    <col min="6939" max="7168" width="10.5714285714286" style="937"/>
    <col min="7169" max="7176" width="0" style="937" hidden="1" customWidth="1"/>
    <col min="7177" max="7177" width="3.71428571428571" style="937" customWidth="1"/>
    <col min="7178" max="7178" width="3.85714285714286" style="937" customWidth="1"/>
    <col min="7179" max="7179" width="3.71428571428571" style="937" customWidth="1"/>
    <col min="7180" max="7180" width="12.7142857142857" style="937" customWidth="1"/>
    <col min="7181" max="7181" width="52.7142857142857" style="937" customWidth="1"/>
    <col min="7182" max="7185" width="0" style="937" hidden="1" customWidth="1"/>
    <col min="7186" max="7186" width="12.2857142857143" style="937" customWidth="1"/>
    <col min="7187" max="7187" width="6.42857142857143" style="937" customWidth="1"/>
    <col min="7188" max="7188" width="12.2857142857143" style="937" customWidth="1"/>
    <col min="7189" max="7189" width="0" style="937" hidden="1" customWidth="1"/>
    <col min="7190" max="7190" width="3.71428571428571" style="937" customWidth="1"/>
    <col min="7191" max="7191" width="11.1428571428571" style="937" customWidth="1"/>
    <col min="7192" max="7193" width="10.5714285714286" style="937"/>
    <col min="7194" max="7194" width="11.1428571428571" style="937" customWidth="1"/>
    <col min="7195" max="7424" width="10.5714285714286" style="937"/>
    <col min="7425" max="7432" width="0" style="937" hidden="1" customWidth="1"/>
    <col min="7433" max="7433" width="3.71428571428571" style="937" customWidth="1"/>
    <col min="7434" max="7434" width="3.85714285714286" style="937" customWidth="1"/>
    <col min="7435" max="7435" width="3.71428571428571" style="937" customWidth="1"/>
    <col min="7436" max="7436" width="12.7142857142857" style="937" customWidth="1"/>
    <col min="7437" max="7437" width="52.7142857142857" style="937" customWidth="1"/>
    <col min="7438" max="7441" width="0" style="937" hidden="1" customWidth="1"/>
    <col min="7442" max="7442" width="12.2857142857143" style="937" customWidth="1"/>
    <col min="7443" max="7443" width="6.42857142857143" style="937" customWidth="1"/>
    <col min="7444" max="7444" width="12.2857142857143" style="937" customWidth="1"/>
    <col min="7445" max="7445" width="0" style="937" hidden="1" customWidth="1"/>
    <col min="7446" max="7446" width="3.71428571428571" style="937" customWidth="1"/>
    <col min="7447" max="7447" width="11.1428571428571" style="937" customWidth="1"/>
    <col min="7448" max="7449" width="10.5714285714286" style="937"/>
    <col min="7450" max="7450" width="11.1428571428571" style="937" customWidth="1"/>
    <col min="7451" max="7680" width="10.5714285714286" style="937"/>
    <col min="7681" max="7688" width="0" style="937" hidden="1" customWidth="1"/>
    <col min="7689" max="7689" width="3.71428571428571" style="937" customWidth="1"/>
    <col min="7690" max="7690" width="3.85714285714286" style="937" customWidth="1"/>
    <col min="7691" max="7691" width="3.71428571428571" style="937" customWidth="1"/>
    <col min="7692" max="7692" width="12.7142857142857" style="937" customWidth="1"/>
    <col min="7693" max="7693" width="52.7142857142857" style="937" customWidth="1"/>
    <col min="7694" max="7697" width="0" style="937" hidden="1" customWidth="1"/>
    <col min="7698" max="7698" width="12.2857142857143" style="937" customWidth="1"/>
    <col min="7699" max="7699" width="6.42857142857143" style="937" customWidth="1"/>
    <col min="7700" max="7700" width="12.2857142857143" style="937" customWidth="1"/>
    <col min="7701" max="7701" width="0" style="937" hidden="1" customWidth="1"/>
    <col min="7702" max="7702" width="3.71428571428571" style="937" customWidth="1"/>
    <col min="7703" max="7703" width="11.1428571428571" style="937" customWidth="1"/>
    <col min="7704" max="7705" width="10.5714285714286" style="937"/>
    <col min="7706" max="7706" width="11.1428571428571" style="937" customWidth="1"/>
    <col min="7707" max="7936" width="10.5714285714286" style="937"/>
    <col min="7937" max="7944" width="0" style="937" hidden="1" customWidth="1"/>
    <col min="7945" max="7945" width="3.71428571428571" style="937" customWidth="1"/>
    <col min="7946" max="7946" width="3.85714285714286" style="937" customWidth="1"/>
    <col min="7947" max="7947" width="3.71428571428571" style="937" customWidth="1"/>
    <col min="7948" max="7948" width="12.7142857142857" style="937" customWidth="1"/>
    <col min="7949" max="7949" width="52.7142857142857" style="937" customWidth="1"/>
    <col min="7950" max="7953" width="0" style="937" hidden="1" customWidth="1"/>
    <col min="7954" max="7954" width="12.2857142857143" style="937" customWidth="1"/>
    <col min="7955" max="7955" width="6.42857142857143" style="937" customWidth="1"/>
    <col min="7956" max="7956" width="12.2857142857143" style="937" customWidth="1"/>
    <col min="7957" max="7957" width="0" style="937" hidden="1" customWidth="1"/>
    <col min="7958" max="7958" width="3.71428571428571" style="937" customWidth="1"/>
    <col min="7959" max="7959" width="11.1428571428571" style="937" customWidth="1"/>
    <col min="7960" max="7961" width="10.5714285714286" style="937"/>
    <col min="7962" max="7962" width="11.1428571428571" style="937" customWidth="1"/>
    <col min="7963" max="8192" width="10.5714285714286" style="937"/>
    <col min="8193" max="8200" width="0" style="937" hidden="1" customWidth="1"/>
    <col min="8201" max="8201" width="3.71428571428571" style="937" customWidth="1"/>
    <col min="8202" max="8202" width="3.85714285714286" style="937" customWidth="1"/>
    <col min="8203" max="8203" width="3.71428571428571" style="937" customWidth="1"/>
    <col min="8204" max="8204" width="12.7142857142857" style="937" customWidth="1"/>
    <col min="8205" max="8205" width="52.7142857142857" style="937" customWidth="1"/>
    <col min="8206" max="8209" width="0" style="937" hidden="1" customWidth="1"/>
    <col min="8210" max="8210" width="12.2857142857143" style="937" customWidth="1"/>
    <col min="8211" max="8211" width="6.42857142857143" style="937" customWidth="1"/>
    <col min="8212" max="8212" width="12.2857142857143" style="937" customWidth="1"/>
    <col min="8213" max="8213" width="0" style="937" hidden="1" customWidth="1"/>
    <col min="8214" max="8214" width="3.71428571428571" style="937" customWidth="1"/>
    <col min="8215" max="8215" width="11.1428571428571" style="937" customWidth="1"/>
    <col min="8216" max="8217" width="10.5714285714286" style="937"/>
    <col min="8218" max="8218" width="11.1428571428571" style="937" customWidth="1"/>
    <col min="8219" max="8448" width="10.5714285714286" style="937"/>
    <col min="8449" max="8456" width="0" style="937" hidden="1" customWidth="1"/>
    <col min="8457" max="8457" width="3.71428571428571" style="937" customWidth="1"/>
    <col min="8458" max="8458" width="3.85714285714286" style="937" customWidth="1"/>
    <col min="8459" max="8459" width="3.71428571428571" style="937" customWidth="1"/>
    <col min="8460" max="8460" width="12.7142857142857" style="937" customWidth="1"/>
    <col min="8461" max="8461" width="52.7142857142857" style="937" customWidth="1"/>
    <col min="8462" max="8465" width="0" style="937" hidden="1" customWidth="1"/>
    <col min="8466" max="8466" width="12.2857142857143" style="937" customWidth="1"/>
    <col min="8467" max="8467" width="6.42857142857143" style="937" customWidth="1"/>
    <col min="8468" max="8468" width="12.2857142857143" style="937" customWidth="1"/>
    <col min="8469" max="8469" width="0" style="937" hidden="1" customWidth="1"/>
    <col min="8470" max="8470" width="3.71428571428571" style="937" customWidth="1"/>
    <col min="8471" max="8471" width="11.1428571428571" style="937" customWidth="1"/>
    <col min="8472" max="8473" width="10.5714285714286" style="937"/>
    <col min="8474" max="8474" width="11.1428571428571" style="937" customWidth="1"/>
    <col min="8475" max="8704" width="10.5714285714286" style="937"/>
    <col min="8705" max="8712" width="0" style="937" hidden="1" customWidth="1"/>
    <col min="8713" max="8713" width="3.71428571428571" style="937" customWidth="1"/>
    <col min="8714" max="8714" width="3.85714285714286" style="937" customWidth="1"/>
    <col min="8715" max="8715" width="3.71428571428571" style="937" customWidth="1"/>
    <col min="8716" max="8716" width="12.7142857142857" style="937" customWidth="1"/>
    <col min="8717" max="8717" width="52.7142857142857" style="937" customWidth="1"/>
    <col min="8718" max="8721" width="0" style="937" hidden="1" customWidth="1"/>
    <col min="8722" max="8722" width="12.2857142857143" style="937" customWidth="1"/>
    <col min="8723" max="8723" width="6.42857142857143" style="937" customWidth="1"/>
    <col min="8724" max="8724" width="12.2857142857143" style="937" customWidth="1"/>
    <col min="8725" max="8725" width="0" style="937" hidden="1" customWidth="1"/>
    <col min="8726" max="8726" width="3.71428571428571" style="937" customWidth="1"/>
    <col min="8727" max="8727" width="11.1428571428571" style="937" customWidth="1"/>
    <col min="8728" max="8729" width="10.5714285714286" style="937"/>
    <col min="8730" max="8730" width="11.1428571428571" style="937" customWidth="1"/>
    <col min="8731" max="8960" width="10.5714285714286" style="937"/>
    <col min="8961" max="8968" width="0" style="937" hidden="1" customWidth="1"/>
    <col min="8969" max="8969" width="3.71428571428571" style="937" customWidth="1"/>
    <col min="8970" max="8970" width="3.85714285714286" style="937" customWidth="1"/>
    <col min="8971" max="8971" width="3.71428571428571" style="937" customWidth="1"/>
    <col min="8972" max="8972" width="12.7142857142857" style="937" customWidth="1"/>
    <col min="8973" max="8973" width="52.7142857142857" style="937" customWidth="1"/>
    <col min="8974" max="8977" width="0" style="937" hidden="1" customWidth="1"/>
    <col min="8978" max="8978" width="12.2857142857143" style="937" customWidth="1"/>
    <col min="8979" max="8979" width="6.42857142857143" style="937" customWidth="1"/>
    <col min="8980" max="8980" width="12.2857142857143" style="937" customWidth="1"/>
    <col min="8981" max="8981" width="0" style="937" hidden="1" customWidth="1"/>
    <col min="8982" max="8982" width="3.71428571428571" style="937" customWidth="1"/>
    <col min="8983" max="8983" width="11.1428571428571" style="937" customWidth="1"/>
    <col min="8984" max="8985" width="10.5714285714286" style="937"/>
    <col min="8986" max="8986" width="11.1428571428571" style="937" customWidth="1"/>
    <col min="8987" max="9216" width="10.5714285714286" style="937"/>
    <col min="9217" max="9224" width="0" style="937" hidden="1" customWidth="1"/>
    <col min="9225" max="9225" width="3.71428571428571" style="937" customWidth="1"/>
    <col min="9226" max="9226" width="3.85714285714286" style="937" customWidth="1"/>
    <col min="9227" max="9227" width="3.71428571428571" style="937" customWidth="1"/>
    <col min="9228" max="9228" width="12.7142857142857" style="937" customWidth="1"/>
    <col min="9229" max="9229" width="52.7142857142857" style="937" customWidth="1"/>
    <col min="9230" max="9233" width="0" style="937" hidden="1" customWidth="1"/>
    <col min="9234" max="9234" width="12.2857142857143" style="937" customWidth="1"/>
    <col min="9235" max="9235" width="6.42857142857143" style="937" customWidth="1"/>
    <col min="9236" max="9236" width="12.2857142857143" style="937" customWidth="1"/>
    <col min="9237" max="9237" width="0" style="937" hidden="1" customWidth="1"/>
    <col min="9238" max="9238" width="3.71428571428571" style="937" customWidth="1"/>
    <col min="9239" max="9239" width="11.1428571428571" style="937" customWidth="1"/>
    <col min="9240" max="9241" width="10.5714285714286" style="937"/>
    <col min="9242" max="9242" width="11.1428571428571" style="937" customWidth="1"/>
    <col min="9243" max="9472" width="10.5714285714286" style="937"/>
    <col min="9473" max="9480" width="0" style="937" hidden="1" customWidth="1"/>
    <col min="9481" max="9481" width="3.71428571428571" style="937" customWidth="1"/>
    <col min="9482" max="9482" width="3.85714285714286" style="937" customWidth="1"/>
    <col min="9483" max="9483" width="3.71428571428571" style="937" customWidth="1"/>
    <col min="9484" max="9484" width="12.7142857142857" style="937" customWidth="1"/>
    <col min="9485" max="9485" width="52.7142857142857" style="937" customWidth="1"/>
    <col min="9486" max="9489" width="0" style="937" hidden="1" customWidth="1"/>
    <col min="9490" max="9490" width="12.2857142857143" style="937" customWidth="1"/>
    <col min="9491" max="9491" width="6.42857142857143" style="937" customWidth="1"/>
    <col min="9492" max="9492" width="12.2857142857143" style="937" customWidth="1"/>
    <col min="9493" max="9493" width="0" style="937" hidden="1" customWidth="1"/>
    <col min="9494" max="9494" width="3.71428571428571" style="937" customWidth="1"/>
    <col min="9495" max="9495" width="11.1428571428571" style="937" customWidth="1"/>
    <col min="9496" max="9497" width="10.5714285714286" style="937"/>
    <col min="9498" max="9498" width="11.1428571428571" style="937" customWidth="1"/>
    <col min="9499" max="9728" width="10.5714285714286" style="937"/>
    <col min="9729" max="9736" width="0" style="937" hidden="1" customWidth="1"/>
    <col min="9737" max="9737" width="3.71428571428571" style="937" customWidth="1"/>
    <col min="9738" max="9738" width="3.85714285714286" style="937" customWidth="1"/>
    <col min="9739" max="9739" width="3.71428571428571" style="937" customWidth="1"/>
    <col min="9740" max="9740" width="12.7142857142857" style="937" customWidth="1"/>
    <col min="9741" max="9741" width="52.7142857142857" style="937" customWidth="1"/>
    <col min="9742" max="9745" width="0" style="937" hidden="1" customWidth="1"/>
    <col min="9746" max="9746" width="12.2857142857143" style="937" customWidth="1"/>
    <col min="9747" max="9747" width="6.42857142857143" style="937" customWidth="1"/>
    <col min="9748" max="9748" width="12.2857142857143" style="937" customWidth="1"/>
    <col min="9749" max="9749" width="0" style="937" hidden="1" customWidth="1"/>
    <col min="9750" max="9750" width="3.71428571428571" style="937" customWidth="1"/>
    <col min="9751" max="9751" width="11.1428571428571" style="937" customWidth="1"/>
    <col min="9752" max="9753" width="10.5714285714286" style="937"/>
    <col min="9754" max="9754" width="11.1428571428571" style="937" customWidth="1"/>
    <col min="9755" max="9984" width="10.5714285714286" style="937"/>
    <col min="9985" max="9992" width="0" style="937" hidden="1" customWidth="1"/>
    <col min="9993" max="9993" width="3.71428571428571" style="937" customWidth="1"/>
    <col min="9994" max="9994" width="3.85714285714286" style="937" customWidth="1"/>
    <col min="9995" max="9995" width="3.71428571428571" style="937" customWidth="1"/>
    <col min="9996" max="9996" width="12.7142857142857" style="937" customWidth="1"/>
    <col min="9997" max="9997" width="52.7142857142857" style="937" customWidth="1"/>
    <col min="9998" max="10001" width="0" style="937" hidden="1" customWidth="1"/>
    <col min="10002" max="10002" width="12.2857142857143" style="937" customWidth="1"/>
    <col min="10003" max="10003" width="6.42857142857143" style="937" customWidth="1"/>
    <col min="10004" max="10004" width="12.2857142857143" style="937" customWidth="1"/>
    <col min="10005" max="10005" width="0" style="937" hidden="1" customWidth="1"/>
    <col min="10006" max="10006" width="3.71428571428571" style="937" customWidth="1"/>
    <col min="10007" max="10007" width="11.1428571428571" style="937" customWidth="1"/>
    <col min="10008" max="10009" width="10.5714285714286" style="937"/>
    <col min="10010" max="10010" width="11.1428571428571" style="937" customWidth="1"/>
    <col min="10011" max="10240" width="10.5714285714286" style="937"/>
    <col min="10241" max="10248" width="0" style="937" hidden="1" customWidth="1"/>
    <col min="10249" max="10249" width="3.71428571428571" style="937" customWidth="1"/>
    <col min="10250" max="10250" width="3.85714285714286" style="937" customWidth="1"/>
    <col min="10251" max="10251" width="3.71428571428571" style="937" customWidth="1"/>
    <col min="10252" max="10252" width="12.7142857142857" style="937" customWidth="1"/>
    <col min="10253" max="10253" width="52.7142857142857" style="937" customWidth="1"/>
    <col min="10254" max="10257" width="0" style="937" hidden="1" customWidth="1"/>
    <col min="10258" max="10258" width="12.2857142857143" style="937" customWidth="1"/>
    <col min="10259" max="10259" width="6.42857142857143" style="937" customWidth="1"/>
    <col min="10260" max="10260" width="12.2857142857143" style="937" customWidth="1"/>
    <col min="10261" max="10261" width="0" style="937" hidden="1" customWidth="1"/>
    <col min="10262" max="10262" width="3.71428571428571" style="937" customWidth="1"/>
    <col min="10263" max="10263" width="11.1428571428571" style="937" customWidth="1"/>
    <col min="10264" max="10265" width="10.5714285714286" style="937"/>
    <col min="10266" max="10266" width="11.1428571428571" style="937" customWidth="1"/>
    <col min="10267" max="10496" width="10.5714285714286" style="937"/>
    <col min="10497" max="10504" width="0" style="937" hidden="1" customWidth="1"/>
    <col min="10505" max="10505" width="3.71428571428571" style="937" customWidth="1"/>
    <col min="10506" max="10506" width="3.85714285714286" style="937" customWidth="1"/>
    <col min="10507" max="10507" width="3.71428571428571" style="937" customWidth="1"/>
    <col min="10508" max="10508" width="12.7142857142857" style="937" customWidth="1"/>
    <col min="10509" max="10509" width="52.7142857142857" style="937" customWidth="1"/>
    <col min="10510" max="10513" width="0" style="937" hidden="1" customWidth="1"/>
    <col min="10514" max="10514" width="12.2857142857143" style="937" customWidth="1"/>
    <col min="10515" max="10515" width="6.42857142857143" style="937" customWidth="1"/>
    <col min="10516" max="10516" width="12.2857142857143" style="937" customWidth="1"/>
    <col min="10517" max="10517" width="0" style="937" hidden="1" customWidth="1"/>
    <col min="10518" max="10518" width="3.71428571428571" style="937" customWidth="1"/>
    <col min="10519" max="10519" width="11.1428571428571" style="937" customWidth="1"/>
    <col min="10520" max="10521" width="10.5714285714286" style="937"/>
    <col min="10522" max="10522" width="11.1428571428571" style="937" customWidth="1"/>
    <col min="10523" max="10752" width="10.5714285714286" style="937"/>
    <col min="10753" max="10760" width="0" style="937" hidden="1" customWidth="1"/>
    <col min="10761" max="10761" width="3.71428571428571" style="937" customWidth="1"/>
    <col min="10762" max="10762" width="3.85714285714286" style="937" customWidth="1"/>
    <col min="10763" max="10763" width="3.71428571428571" style="937" customWidth="1"/>
    <col min="10764" max="10764" width="12.7142857142857" style="937" customWidth="1"/>
    <col min="10765" max="10765" width="52.7142857142857" style="937" customWidth="1"/>
    <col min="10766" max="10769" width="0" style="937" hidden="1" customWidth="1"/>
    <col min="10770" max="10770" width="12.2857142857143" style="937" customWidth="1"/>
    <col min="10771" max="10771" width="6.42857142857143" style="937" customWidth="1"/>
    <col min="10772" max="10772" width="12.2857142857143" style="937" customWidth="1"/>
    <col min="10773" max="10773" width="0" style="937" hidden="1" customWidth="1"/>
    <col min="10774" max="10774" width="3.71428571428571" style="937" customWidth="1"/>
    <col min="10775" max="10775" width="11.1428571428571" style="937" customWidth="1"/>
    <col min="10776" max="10777" width="10.5714285714286" style="937"/>
    <col min="10778" max="10778" width="11.1428571428571" style="937" customWidth="1"/>
    <col min="10779" max="11008" width="10.5714285714286" style="937"/>
    <col min="11009" max="11016" width="0" style="937" hidden="1" customWidth="1"/>
    <col min="11017" max="11017" width="3.71428571428571" style="937" customWidth="1"/>
    <col min="11018" max="11018" width="3.85714285714286" style="937" customWidth="1"/>
    <col min="11019" max="11019" width="3.71428571428571" style="937" customWidth="1"/>
    <col min="11020" max="11020" width="12.7142857142857" style="937" customWidth="1"/>
    <col min="11021" max="11021" width="52.7142857142857" style="937" customWidth="1"/>
    <col min="11022" max="11025" width="0" style="937" hidden="1" customWidth="1"/>
    <col min="11026" max="11026" width="12.2857142857143" style="937" customWidth="1"/>
    <col min="11027" max="11027" width="6.42857142857143" style="937" customWidth="1"/>
    <col min="11028" max="11028" width="12.2857142857143" style="937" customWidth="1"/>
    <col min="11029" max="11029" width="0" style="937" hidden="1" customWidth="1"/>
    <col min="11030" max="11030" width="3.71428571428571" style="937" customWidth="1"/>
    <col min="11031" max="11031" width="11.1428571428571" style="937" customWidth="1"/>
    <col min="11032" max="11033" width="10.5714285714286" style="937"/>
    <col min="11034" max="11034" width="11.1428571428571" style="937" customWidth="1"/>
    <col min="11035" max="11264" width="10.5714285714286" style="937"/>
    <col min="11265" max="11272" width="0" style="937" hidden="1" customWidth="1"/>
    <col min="11273" max="11273" width="3.71428571428571" style="937" customWidth="1"/>
    <col min="11274" max="11274" width="3.85714285714286" style="937" customWidth="1"/>
    <col min="11275" max="11275" width="3.71428571428571" style="937" customWidth="1"/>
    <col min="11276" max="11276" width="12.7142857142857" style="937" customWidth="1"/>
    <col min="11277" max="11277" width="52.7142857142857" style="937" customWidth="1"/>
    <col min="11278" max="11281" width="0" style="937" hidden="1" customWidth="1"/>
    <col min="11282" max="11282" width="12.2857142857143" style="937" customWidth="1"/>
    <col min="11283" max="11283" width="6.42857142857143" style="937" customWidth="1"/>
    <col min="11284" max="11284" width="12.2857142857143" style="937" customWidth="1"/>
    <col min="11285" max="11285" width="0" style="937" hidden="1" customWidth="1"/>
    <col min="11286" max="11286" width="3.71428571428571" style="937" customWidth="1"/>
    <col min="11287" max="11287" width="11.1428571428571" style="937" customWidth="1"/>
    <col min="11288" max="11289" width="10.5714285714286" style="937"/>
    <col min="11290" max="11290" width="11.1428571428571" style="937" customWidth="1"/>
    <col min="11291" max="11520" width="10.5714285714286" style="937"/>
    <col min="11521" max="11528" width="0" style="937" hidden="1" customWidth="1"/>
    <col min="11529" max="11529" width="3.71428571428571" style="937" customWidth="1"/>
    <col min="11530" max="11530" width="3.85714285714286" style="937" customWidth="1"/>
    <col min="11531" max="11531" width="3.71428571428571" style="937" customWidth="1"/>
    <col min="11532" max="11532" width="12.7142857142857" style="937" customWidth="1"/>
    <col min="11533" max="11533" width="52.7142857142857" style="937" customWidth="1"/>
    <col min="11534" max="11537" width="0" style="937" hidden="1" customWidth="1"/>
    <col min="11538" max="11538" width="12.2857142857143" style="937" customWidth="1"/>
    <col min="11539" max="11539" width="6.42857142857143" style="937" customWidth="1"/>
    <col min="11540" max="11540" width="12.2857142857143" style="937" customWidth="1"/>
    <col min="11541" max="11541" width="0" style="937" hidden="1" customWidth="1"/>
    <col min="11542" max="11542" width="3.71428571428571" style="937" customWidth="1"/>
    <col min="11543" max="11543" width="11.1428571428571" style="937" customWidth="1"/>
    <col min="11544" max="11545" width="10.5714285714286" style="937"/>
    <col min="11546" max="11546" width="11.1428571428571" style="937" customWidth="1"/>
    <col min="11547" max="11776" width="10.5714285714286" style="937"/>
    <col min="11777" max="11784" width="0" style="937" hidden="1" customWidth="1"/>
    <col min="11785" max="11785" width="3.71428571428571" style="937" customWidth="1"/>
    <col min="11786" max="11786" width="3.85714285714286" style="937" customWidth="1"/>
    <col min="11787" max="11787" width="3.71428571428571" style="937" customWidth="1"/>
    <col min="11788" max="11788" width="12.7142857142857" style="937" customWidth="1"/>
    <col min="11789" max="11789" width="52.7142857142857" style="937" customWidth="1"/>
    <col min="11790" max="11793" width="0" style="937" hidden="1" customWidth="1"/>
    <col min="11794" max="11794" width="12.2857142857143" style="937" customWidth="1"/>
    <col min="11795" max="11795" width="6.42857142857143" style="937" customWidth="1"/>
    <col min="11796" max="11796" width="12.2857142857143" style="937" customWidth="1"/>
    <col min="11797" max="11797" width="0" style="937" hidden="1" customWidth="1"/>
    <col min="11798" max="11798" width="3.71428571428571" style="937" customWidth="1"/>
    <col min="11799" max="11799" width="11.1428571428571" style="937" customWidth="1"/>
    <col min="11800" max="11801" width="10.5714285714286" style="937"/>
    <col min="11802" max="11802" width="11.1428571428571" style="937" customWidth="1"/>
    <col min="11803" max="12032" width="10.5714285714286" style="937"/>
    <col min="12033" max="12040" width="0" style="937" hidden="1" customWidth="1"/>
    <col min="12041" max="12041" width="3.71428571428571" style="937" customWidth="1"/>
    <col min="12042" max="12042" width="3.85714285714286" style="937" customWidth="1"/>
    <col min="12043" max="12043" width="3.71428571428571" style="937" customWidth="1"/>
    <col min="12044" max="12044" width="12.7142857142857" style="937" customWidth="1"/>
    <col min="12045" max="12045" width="52.7142857142857" style="937" customWidth="1"/>
    <col min="12046" max="12049" width="0" style="937" hidden="1" customWidth="1"/>
    <col min="12050" max="12050" width="12.2857142857143" style="937" customWidth="1"/>
    <col min="12051" max="12051" width="6.42857142857143" style="937" customWidth="1"/>
    <col min="12052" max="12052" width="12.2857142857143" style="937" customWidth="1"/>
    <col min="12053" max="12053" width="0" style="937" hidden="1" customWidth="1"/>
    <col min="12054" max="12054" width="3.71428571428571" style="937" customWidth="1"/>
    <col min="12055" max="12055" width="11.1428571428571" style="937" customWidth="1"/>
    <col min="12056" max="12057" width="10.5714285714286" style="937"/>
    <col min="12058" max="12058" width="11.1428571428571" style="937" customWidth="1"/>
    <col min="12059" max="12288" width="10.5714285714286" style="937"/>
    <col min="12289" max="12296" width="0" style="937" hidden="1" customWidth="1"/>
    <col min="12297" max="12297" width="3.71428571428571" style="937" customWidth="1"/>
    <col min="12298" max="12298" width="3.85714285714286" style="937" customWidth="1"/>
    <col min="12299" max="12299" width="3.71428571428571" style="937" customWidth="1"/>
    <col min="12300" max="12300" width="12.7142857142857" style="937" customWidth="1"/>
    <col min="12301" max="12301" width="52.7142857142857" style="937" customWidth="1"/>
    <col min="12302" max="12305" width="0" style="937" hidden="1" customWidth="1"/>
    <col min="12306" max="12306" width="12.2857142857143" style="937" customWidth="1"/>
    <col min="12307" max="12307" width="6.42857142857143" style="937" customWidth="1"/>
    <col min="12308" max="12308" width="12.2857142857143" style="937" customWidth="1"/>
    <col min="12309" max="12309" width="0" style="937" hidden="1" customWidth="1"/>
    <col min="12310" max="12310" width="3.71428571428571" style="937" customWidth="1"/>
    <col min="12311" max="12311" width="11.1428571428571" style="937" customWidth="1"/>
    <col min="12312" max="12313" width="10.5714285714286" style="937"/>
    <col min="12314" max="12314" width="11.1428571428571" style="937" customWidth="1"/>
    <col min="12315" max="12544" width="10.5714285714286" style="937"/>
    <col min="12545" max="12552" width="0" style="937" hidden="1" customWidth="1"/>
    <col min="12553" max="12553" width="3.71428571428571" style="937" customWidth="1"/>
    <col min="12554" max="12554" width="3.85714285714286" style="937" customWidth="1"/>
    <col min="12555" max="12555" width="3.71428571428571" style="937" customWidth="1"/>
    <col min="12556" max="12556" width="12.7142857142857" style="937" customWidth="1"/>
    <col min="12557" max="12557" width="52.7142857142857" style="937" customWidth="1"/>
    <col min="12558" max="12561" width="0" style="937" hidden="1" customWidth="1"/>
    <col min="12562" max="12562" width="12.2857142857143" style="937" customWidth="1"/>
    <col min="12563" max="12563" width="6.42857142857143" style="937" customWidth="1"/>
    <col min="12564" max="12564" width="12.2857142857143" style="937" customWidth="1"/>
    <col min="12565" max="12565" width="0" style="937" hidden="1" customWidth="1"/>
    <col min="12566" max="12566" width="3.71428571428571" style="937" customWidth="1"/>
    <col min="12567" max="12567" width="11.1428571428571" style="937" customWidth="1"/>
    <col min="12568" max="12569" width="10.5714285714286" style="937"/>
    <col min="12570" max="12570" width="11.1428571428571" style="937" customWidth="1"/>
    <col min="12571" max="12800" width="10.5714285714286" style="937"/>
    <col min="12801" max="12808" width="0" style="937" hidden="1" customWidth="1"/>
    <col min="12809" max="12809" width="3.71428571428571" style="937" customWidth="1"/>
    <col min="12810" max="12810" width="3.85714285714286" style="937" customWidth="1"/>
    <col min="12811" max="12811" width="3.71428571428571" style="937" customWidth="1"/>
    <col min="12812" max="12812" width="12.7142857142857" style="937" customWidth="1"/>
    <col min="12813" max="12813" width="52.7142857142857" style="937" customWidth="1"/>
    <col min="12814" max="12817" width="0" style="937" hidden="1" customWidth="1"/>
    <col min="12818" max="12818" width="12.2857142857143" style="937" customWidth="1"/>
    <col min="12819" max="12819" width="6.42857142857143" style="937" customWidth="1"/>
    <col min="12820" max="12820" width="12.2857142857143" style="937" customWidth="1"/>
    <col min="12821" max="12821" width="0" style="937" hidden="1" customWidth="1"/>
    <col min="12822" max="12822" width="3.71428571428571" style="937" customWidth="1"/>
    <col min="12823" max="12823" width="11.1428571428571" style="937" customWidth="1"/>
    <col min="12824" max="12825" width="10.5714285714286" style="937"/>
    <col min="12826" max="12826" width="11.1428571428571" style="937" customWidth="1"/>
    <col min="12827" max="13056" width="10.5714285714286" style="937"/>
    <col min="13057" max="13064" width="0" style="937" hidden="1" customWidth="1"/>
    <col min="13065" max="13065" width="3.71428571428571" style="937" customWidth="1"/>
    <col min="13066" max="13066" width="3.85714285714286" style="937" customWidth="1"/>
    <col min="13067" max="13067" width="3.71428571428571" style="937" customWidth="1"/>
    <col min="13068" max="13068" width="12.7142857142857" style="937" customWidth="1"/>
    <col min="13069" max="13069" width="52.7142857142857" style="937" customWidth="1"/>
    <col min="13070" max="13073" width="0" style="937" hidden="1" customWidth="1"/>
    <col min="13074" max="13074" width="12.2857142857143" style="937" customWidth="1"/>
    <col min="13075" max="13075" width="6.42857142857143" style="937" customWidth="1"/>
    <col min="13076" max="13076" width="12.2857142857143" style="937" customWidth="1"/>
    <col min="13077" max="13077" width="0" style="937" hidden="1" customWidth="1"/>
    <col min="13078" max="13078" width="3.71428571428571" style="937" customWidth="1"/>
    <col min="13079" max="13079" width="11.1428571428571" style="937" customWidth="1"/>
    <col min="13080" max="13081" width="10.5714285714286" style="937"/>
    <col min="13082" max="13082" width="11.1428571428571" style="937" customWidth="1"/>
    <col min="13083" max="13312" width="10.5714285714286" style="937"/>
    <col min="13313" max="13320" width="0" style="937" hidden="1" customWidth="1"/>
    <col min="13321" max="13321" width="3.71428571428571" style="937" customWidth="1"/>
    <col min="13322" max="13322" width="3.85714285714286" style="937" customWidth="1"/>
    <col min="13323" max="13323" width="3.71428571428571" style="937" customWidth="1"/>
    <col min="13324" max="13324" width="12.7142857142857" style="937" customWidth="1"/>
    <col min="13325" max="13325" width="52.7142857142857" style="937" customWidth="1"/>
    <col min="13326" max="13329" width="0" style="937" hidden="1" customWidth="1"/>
    <col min="13330" max="13330" width="12.2857142857143" style="937" customWidth="1"/>
    <col min="13331" max="13331" width="6.42857142857143" style="937" customWidth="1"/>
    <col min="13332" max="13332" width="12.2857142857143" style="937" customWidth="1"/>
    <col min="13333" max="13333" width="0" style="937" hidden="1" customWidth="1"/>
    <col min="13334" max="13334" width="3.71428571428571" style="937" customWidth="1"/>
    <col min="13335" max="13335" width="11.1428571428571" style="937" customWidth="1"/>
    <col min="13336" max="13337" width="10.5714285714286" style="937"/>
    <col min="13338" max="13338" width="11.1428571428571" style="937" customWidth="1"/>
    <col min="13339" max="13568" width="10.5714285714286" style="937"/>
    <col min="13569" max="13576" width="0" style="937" hidden="1" customWidth="1"/>
    <col min="13577" max="13577" width="3.71428571428571" style="937" customWidth="1"/>
    <col min="13578" max="13578" width="3.85714285714286" style="937" customWidth="1"/>
    <col min="13579" max="13579" width="3.71428571428571" style="937" customWidth="1"/>
    <col min="13580" max="13580" width="12.7142857142857" style="937" customWidth="1"/>
    <col min="13581" max="13581" width="52.7142857142857" style="937" customWidth="1"/>
    <col min="13582" max="13585" width="0" style="937" hidden="1" customWidth="1"/>
    <col min="13586" max="13586" width="12.2857142857143" style="937" customWidth="1"/>
    <col min="13587" max="13587" width="6.42857142857143" style="937" customWidth="1"/>
    <col min="13588" max="13588" width="12.2857142857143" style="937" customWidth="1"/>
    <col min="13589" max="13589" width="0" style="937" hidden="1" customWidth="1"/>
    <col min="13590" max="13590" width="3.71428571428571" style="937" customWidth="1"/>
    <col min="13591" max="13591" width="11.1428571428571" style="937" customWidth="1"/>
    <col min="13592" max="13593" width="10.5714285714286" style="937"/>
    <col min="13594" max="13594" width="11.1428571428571" style="937" customWidth="1"/>
    <col min="13595" max="13824" width="10.5714285714286" style="937"/>
    <col min="13825" max="13832" width="0" style="937" hidden="1" customWidth="1"/>
    <col min="13833" max="13833" width="3.71428571428571" style="937" customWidth="1"/>
    <col min="13834" max="13834" width="3.85714285714286" style="937" customWidth="1"/>
    <col min="13835" max="13835" width="3.71428571428571" style="937" customWidth="1"/>
    <col min="13836" max="13836" width="12.7142857142857" style="937" customWidth="1"/>
    <col min="13837" max="13837" width="52.7142857142857" style="937" customWidth="1"/>
    <col min="13838" max="13841" width="0" style="937" hidden="1" customWidth="1"/>
    <col min="13842" max="13842" width="12.2857142857143" style="937" customWidth="1"/>
    <col min="13843" max="13843" width="6.42857142857143" style="937" customWidth="1"/>
    <col min="13844" max="13844" width="12.2857142857143" style="937" customWidth="1"/>
    <col min="13845" max="13845" width="0" style="937" hidden="1" customWidth="1"/>
    <col min="13846" max="13846" width="3.71428571428571" style="937" customWidth="1"/>
    <col min="13847" max="13847" width="11.1428571428571" style="937" customWidth="1"/>
    <col min="13848" max="13849" width="10.5714285714286" style="937"/>
    <col min="13850" max="13850" width="11.1428571428571" style="937" customWidth="1"/>
    <col min="13851" max="14080" width="10.5714285714286" style="937"/>
    <col min="14081" max="14088" width="0" style="937" hidden="1" customWidth="1"/>
    <col min="14089" max="14089" width="3.71428571428571" style="937" customWidth="1"/>
    <col min="14090" max="14090" width="3.85714285714286" style="937" customWidth="1"/>
    <col min="14091" max="14091" width="3.71428571428571" style="937" customWidth="1"/>
    <col min="14092" max="14092" width="12.7142857142857" style="937" customWidth="1"/>
    <col min="14093" max="14093" width="52.7142857142857" style="937" customWidth="1"/>
    <col min="14094" max="14097" width="0" style="937" hidden="1" customWidth="1"/>
    <col min="14098" max="14098" width="12.2857142857143" style="937" customWidth="1"/>
    <col min="14099" max="14099" width="6.42857142857143" style="937" customWidth="1"/>
    <col min="14100" max="14100" width="12.2857142857143" style="937" customWidth="1"/>
    <col min="14101" max="14101" width="0" style="937" hidden="1" customWidth="1"/>
    <col min="14102" max="14102" width="3.71428571428571" style="937" customWidth="1"/>
    <col min="14103" max="14103" width="11.1428571428571" style="937" customWidth="1"/>
    <col min="14104" max="14105" width="10.5714285714286" style="937"/>
    <col min="14106" max="14106" width="11.1428571428571" style="937" customWidth="1"/>
    <col min="14107" max="14336" width="10.5714285714286" style="937"/>
    <col min="14337" max="14344" width="0" style="937" hidden="1" customWidth="1"/>
    <col min="14345" max="14345" width="3.71428571428571" style="937" customWidth="1"/>
    <col min="14346" max="14346" width="3.85714285714286" style="937" customWidth="1"/>
    <col min="14347" max="14347" width="3.71428571428571" style="937" customWidth="1"/>
    <col min="14348" max="14348" width="12.7142857142857" style="937" customWidth="1"/>
    <col min="14349" max="14349" width="52.7142857142857" style="937" customWidth="1"/>
    <col min="14350" max="14353" width="0" style="937" hidden="1" customWidth="1"/>
    <col min="14354" max="14354" width="12.2857142857143" style="937" customWidth="1"/>
    <col min="14355" max="14355" width="6.42857142857143" style="937" customWidth="1"/>
    <col min="14356" max="14356" width="12.2857142857143" style="937" customWidth="1"/>
    <col min="14357" max="14357" width="0" style="937" hidden="1" customWidth="1"/>
    <col min="14358" max="14358" width="3.71428571428571" style="937" customWidth="1"/>
    <col min="14359" max="14359" width="11.1428571428571" style="937" customWidth="1"/>
    <col min="14360" max="14361" width="10.5714285714286" style="937"/>
    <col min="14362" max="14362" width="11.1428571428571" style="937" customWidth="1"/>
    <col min="14363" max="14592" width="10.5714285714286" style="937"/>
    <col min="14593" max="14600" width="0" style="937" hidden="1" customWidth="1"/>
    <col min="14601" max="14601" width="3.71428571428571" style="937" customWidth="1"/>
    <col min="14602" max="14602" width="3.85714285714286" style="937" customWidth="1"/>
    <col min="14603" max="14603" width="3.71428571428571" style="937" customWidth="1"/>
    <col min="14604" max="14604" width="12.7142857142857" style="937" customWidth="1"/>
    <col min="14605" max="14605" width="52.7142857142857" style="937" customWidth="1"/>
    <col min="14606" max="14609" width="0" style="937" hidden="1" customWidth="1"/>
    <col min="14610" max="14610" width="12.2857142857143" style="937" customWidth="1"/>
    <col min="14611" max="14611" width="6.42857142857143" style="937" customWidth="1"/>
    <col min="14612" max="14612" width="12.2857142857143" style="937" customWidth="1"/>
    <col min="14613" max="14613" width="0" style="937" hidden="1" customWidth="1"/>
    <col min="14614" max="14614" width="3.71428571428571" style="937" customWidth="1"/>
    <col min="14615" max="14615" width="11.1428571428571" style="937" customWidth="1"/>
    <col min="14616" max="14617" width="10.5714285714286" style="937"/>
    <col min="14618" max="14618" width="11.1428571428571" style="937" customWidth="1"/>
    <col min="14619" max="14848" width="10.5714285714286" style="937"/>
    <col min="14849" max="14856" width="0" style="937" hidden="1" customWidth="1"/>
    <col min="14857" max="14857" width="3.71428571428571" style="937" customWidth="1"/>
    <col min="14858" max="14858" width="3.85714285714286" style="937" customWidth="1"/>
    <col min="14859" max="14859" width="3.71428571428571" style="937" customWidth="1"/>
    <col min="14860" max="14860" width="12.7142857142857" style="937" customWidth="1"/>
    <col min="14861" max="14861" width="52.7142857142857" style="937" customWidth="1"/>
    <col min="14862" max="14865" width="0" style="937" hidden="1" customWidth="1"/>
    <col min="14866" max="14866" width="12.2857142857143" style="937" customWidth="1"/>
    <col min="14867" max="14867" width="6.42857142857143" style="937" customWidth="1"/>
    <col min="14868" max="14868" width="12.2857142857143" style="937" customWidth="1"/>
    <col min="14869" max="14869" width="0" style="937" hidden="1" customWidth="1"/>
    <col min="14870" max="14870" width="3.71428571428571" style="937" customWidth="1"/>
    <col min="14871" max="14871" width="11.1428571428571" style="937" customWidth="1"/>
    <col min="14872" max="14873" width="10.5714285714286" style="937"/>
    <col min="14874" max="14874" width="11.1428571428571" style="937" customWidth="1"/>
    <col min="14875" max="15104" width="10.5714285714286" style="937"/>
    <col min="15105" max="15112" width="0" style="937" hidden="1" customWidth="1"/>
    <col min="15113" max="15113" width="3.71428571428571" style="937" customWidth="1"/>
    <col min="15114" max="15114" width="3.85714285714286" style="937" customWidth="1"/>
    <col min="15115" max="15115" width="3.71428571428571" style="937" customWidth="1"/>
    <col min="15116" max="15116" width="12.7142857142857" style="937" customWidth="1"/>
    <col min="15117" max="15117" width="52.7142857142857" style="937" customWidth="1"/>
    <col min="15118" max="15121" width="0" style="937" hidden="1" customWidth="1"/>
    <col min="15122" max="15122" width="12.2857142857143" style="937" customWidth="1"/>
    <col min="15123" max="15123" width="6.42857142857143" style="937" customWidth="1"/>
    <col min="15124" max="15124" width="12.2857142857143" style="937" customWidth="1"/>
    <col min="15125" max="15125" width="0" style="937" hidden="1" customWidth="1"/>
    <col min="15126" max="15126" width="3.71428571428571" style="937" customWidth="1"/>
    <col min="15127" max="15127" width="11.1428571428571" style="937" customWidth="1"/>
    <col min="15128" max="15129" width="10.5714285714286" style="937"/>
    <col min="15130" max="15130" width="11.1428571428571" style="937" customWidth="1"/>
    <col min="15131" max="15360" width="10.5714285714286" style="937"/>
    <col min="15361" max="15368" width="0" style="937" hidden="1" customWidth="1"/>
    <col min="15369" max="15369" width="3.71428571428571" style="937" customWidth="1"/>
    <col min="15370" max="15370" width="3.85714285714286" style="937" customWidth="1"/>
    <col min="15371" max="15371" width="3.71428571428571" style="937" customWidth="1"/>
    <col min="15372" max="15372" width="12.7142857142857" style="937" customWidth="1"/>
    <col min="15373" max="15373" width="52.7142857142857" style="937" customWidth="1"/>
    <col min="15374" max="15377" width="0" style="937" hidden="1" customWidth="1"/>
    <col min="15378" max="15378" width="12.2857142857143" style="937" customWidth="1"/>
    <col min="15379" max="15379" width="6.42857142857143" style="937" customWidth="1"/>
    <col min="15380" max="15380" width="12.2857142857143" style="937" customWidth="1"/>
    <col min="15381" max="15381" width="0" style="937" hidden="1" customWidth="1"/>
    <col min="15382" max="15382" width="3.71428571428571" style="937" customWidth="1"/>
    <col min="15383" max="15383" width="11.1428571428571" style="937" customWidth="1"/>
    <col min="15384" max="15385" width="10.5714285714286" style="937"/>
    <col min="15386" max="15386" width="11.1428571428571" style="937" customWidth="1"/>
    <col min="15387" max="15616" width="10.5714285714286" style="937"/>
    <col min="15617" max="15624" width="0" style="937" hidden="1" customWidth="1"/>
    <col min="15625" max="15625" width="3.71428571428571" style="937" customWidth="1"/>
    <col min="15626" max="15626" width="3.85714285714286" style="937" customWidth="1"/>
    <col min="15627" max="15627" width="3.71428571428571" style="937" customWidth="1"/>
    <col min="15628" max="15628" width="12.7142857142857" style="937" customWidth="1"/>
    <col min="15629" max="15629" width="52.7142857142857" style="937" customWidth="1"/>
    <col min="15630" max="15633" width="0" style="937" hidden="1" customWidth="1"/>
    <col min="15634" max="15634" width="12.2857142857143" style="937" customWidth="1"/>
    <col min="15635" max="15635" width="6.42857142857143" style="937" customWidth="1"/>
    <col min="15636" max="15636" width="12.2857142857143" style="937" customWidth="1"/>
    <col min="15637" max="15637" width="0" style="937" hidden="1" customWidth="1"/>
    <col min="15638" max="15638" width="3.71428571428571" style="937" customWidth="1"/>
    <col min="15639" max="15639" width="11.1428571428571" style="937" customWidth="1"/>
    <col min="15640" max="15641" width="10.5714285714286" style="937"/>
    <col min="15642" max="15642" width="11.1428571428571" style="937" customWidth="1"/>
    <col min="15643" max="15872" width="10.5714285714286" style="937"/>
    <col min="15873" max="15880" width="0" style="937" hidden="1" customWidth="1"/>
    <col min="15881" max="15881" width="3.71428571428571" style="937" customWidth="1"/>
    <col min="15882" max="15882" width="3.85714285714286" style="937" customWidth="1"/>
    <col min="15883" max="15883" width="3.71428571428571" style="937" customWidth="1"/>
    <col min="15884" max="15884" width="12.7142857142857" style="937" customWidth="1"/>
    <col min="15885" max="15885" width="52.7142857142857" style="937" customWidth="1"/>
    <col min="15886" max="15889" width="0" style="937" hidden="1" customWidth="1"/>
    <col min="15890" max="15890" width="12.2857142857143" style="937" customWidth="1"/>
    <col min="15891" max="15891" width="6.42857142857143" style="937" customWidth="1"/>
    <col min="15892" max="15892" width="12.2857142857143" style="937" customWidth="1"/>
    <col min="15893" max="15893" width="0" style="937" hidden="1" customWidth="1"/>
    <col min="15894" max="15894" width="3.71428571428571" style="937" customWidth="1"/>
    <col min="15895" max="15895" width="11.1428571428571" style="937" customWidth="1"/>
    <col min="15896" max="15897" width="10.5714285714286" style="937"/>
    <col min="15898" max="15898" width="11.1428571428571" style="937" customWidth="1"/>
    <col min="15899" max="16128" width="10.5714285714286" style="937"/>
    <col min="16129" max="16136" width="0" style="937" hidden="1" customWidth="1"/>
    <col min="16137" max="16137" width="3.71428571428571" style="937" customWidth="1"/>
    <col min="16138" max="16138" width="3.85714285714286" style="937" customWidth="1"/>
    <col min="16139" max="16139" width="3.71428571428571" style="937" customWidth="1"/>
    <col min="16140" max="16140" width="12.7142857142857" style="937" customWidth="1"/>
    <col min="16141" max="16141" width="52.7142857142857" style="937" customWidth="1"/>
    <col min="16142" max="16145" width="0" style="937" hidden="1" customWidth="1"/>
    <col min="16146" max="16146" width="12.2857142857143" style="937" customWidth="1"/>
    <col min="16147" max="16147" width="6.42857142857143" style="937" customWidth="1"/>
    <col min="16148" max="16148" width="12.2857142857143" style="937" customWidth="1"/>
    <col min="16149" max="16149" width="0" style="937" hidden="1" customWidth="1"/>
    <col min="16150" max="16150" width="3.71428571428571" style="937" customWidth="1"/>
    <col min="16151" max="16151" width="11.1428571428571" style="937" customWidth="1"/>
    <col min="16152" max="16153" width="10.5714285714286" style="937"/>
    <col min="16154" max="16154" width="11.1428571428571" style="937" customWidth="1"/>
    <col min="16155" max="16384" width="10.5714285714286" style="937"/>
  </cols>
  <sheetData>
    <row r="1" spans="17:18" ht="14.25" hidden="1">
      <c r="Q1" s="730"/>
      <c r="R1" s="730"/>
    </row>
    <row r="2" spans="21:21" ht="14.25" hidden="1">
      <c r="U2" s="730"/>
    </row>
    <row r="3" ht="14.25" hidden="1"/>
    <row r="4" spans="10:21" ht="3" customHeight="1">
      <c r="J4" s="942"/>
      <c r="K4" s="942"/>
      <c r="L4" s="938"/>
      <c r="M4" s="938"/>
      <c r="N4" s="938"/>
      <c r="O4" s="945"/>
      <c r="P4" s="945"/>
      <c r="Q4" s="945"/>
      <c r="R4" s="945"/>
      <c r="S4" s="945"/>
      <c r="T4" s="945"/>
      <c r="U4" s="945"/>
    </row>
    <row r="5" spans="10:21" ht="26.1" customHeight="1">
      <c r="J5" s="942"/>
      <c r="K5" s="942"/>
      <c r="L5" s="1304" t="s">
        <v>716</v>
      </c>
      <c r="M5" s="1304"/>
      <c r="N5" s="1304"/>
      <c r="O5" s="1304"/>
      <c r="P5" s="1304"/>
      <c r="Q5" s="1304"/>
      <c r="R5" s="1304"/>
      <c r="S5" s="1304"/>
      <c r="T5" s="1304"/>
      <c r="U5" s="632"/>
    </row>
    <row r="6" spans="10:22" ht="3" customHeight="1">
      <c r="J6" s="942"/>
      <c r="K6" s="942"/>
      <c r="L6" s="938"/>
      <c r="M6" s="938"/>
      <c r="N6" s="938"/>
      <c r="O6" s="717"/>
      <c r="P6" s="717"/>
      <c r="Q6" s="717"/>
      <c r="R6" s="717"/>
      <c r="S6" s="717"/>
      <c r="T6" s="717"/>
      <c r="U6" s="717"/>
      <c r="V6" s="945"/>
    </row>
    <row r="7" spans="1:28" s="745" customFormat="1" ht="5.25" hidden="1">
      <c r="A7" s="1114"/>
      <c r="B7" s="1114"/>
      <c r="C7" s="1114"/>
      <c r="D7" s="1114"/>
      <c r="E7" s="1114"/>
      <c r="F7" s="1114"/>
      <c r="G7" s="1114"/>
      <c r="H7" s="1114"/>
      <c r="L7" s="1163"/>
      <c r="M7" s="1039"/>
      <c r="O7" s="1280"/>
      <c r="P7" s="1280"/>
      <c r="Q7" s="1280"/>
      <c r="R7" s="1280"/>
      <c r="S7" s="1280"/>
      <c r="T7" s="1280"/>
      <c r="U7" s="779"/>
      <c r="V7" s="779"/>
      <c r="X7" s="1114"/>
      <c r="Y7" s="1114"/>
      <c r="Z7" s="1114"/>
      <c r="AA7" s="1114"/>
      <c r="AB7" s="1114"/>
    </row>
    <row r="8" spans="1:34" s="954" customFormat="1" ht="18.75">
      <c r="A8" s="960"/>
      <c r="B8" s="960"/>
      <c r="C8" s="960"/>
      <c r="D8" s="960"/>
      <c r="E8" s="960"/>
      <c r="F8" s="960"/>
      <c r="G8" s="960"/>
      <c r="H8" s="960"/>
      <c r="L8" s="468"/>
      <c r="M8" s="585" t="str">
        <f>"Дата подачи заявления об "&amp;IF(datePr_ch="","утверждении","изменении")&amp;" тарифов"</f>
        <v>Дата подачи заявления об утверждении тарифов</v>
      </c>
      <c r="N8" s="1118"/>
      <c r="O8" s="1281" t="str">
        <f>IF(datePr_ch="",IF(datePr="","",datePr),datePr_ch)</f>
        <v>20.04.2021</v>
      </c>
      <c r="P8" s="1281"/>
      <c r="Q8" s="1281"/>
      <c r="R8" s="1281"/>
      <c r="S8" s="1281"/>
      <c r="T8" s="1281"/>
      <c r="U8" s="729"/>
      <c r="V8" s="729"/>
      <c r="W8" s="488"/>
      <c r="X8" s="960"/>
      <c r="Y8" s="960"/>
      <c r="Z8" s="960"/>
      <c r="AA8" s="960"/>
      <c r="AB8" s="960"/>
      <c r="AC8" s="960"/>
      <c r="AD8" s="960"/>
      <c r="AE8" s="960"/>
      <c r="AF8" s="960"/>
      <c r="AG8" s="960"/>
      <c r="AH8" s="960"/>
    </row>
    <row r="9" spans="1:34" s="954" customFormat="1" ht="22.5">
      <c r="A9" s="960"/>
      <c r="B9" s="960"/>
      <c r="C9" s="960"/>
      <c r="D9" s="960"/>
      <c r="E9" s="960"/>
      <c r="F9" s="960"/>
      <c r="G9" s="960"/>
      <c r="H9" s="960"/>
      <c r="L9" s="723"/>
      <c r="M9" s="585" t="str">
        <f>"Номер подачи заявления об "&amp;IF(numberPr_ch="","утверждении","изменении")&amp;" тарифов"</f>
        <v>Номер подачи заявления об утверждении тарифов</v>
      </c>
      <c r="N9" s="1118"/>
      <c r="O9" s="1281" t="str">
        <f>IF(numberPr_ch="",IF(numberPr="","",numberPr),numberPr_ch)</f>
        <v>01-03/02</v>
      </c>
      <c r="P9" s="1281"/>
      <c r="Q9" s="1281"/>
      <c r="R9" s="1281"/>
      <c r="S9" s="1281"/>
      <c r="T9" s="1281"/>
      <c r="U9" s="729"/>
      <c r="V9" s="729"/>
      <c r="W9" s="488"/>
      <c r="X9" s="960"/>
      <c r="Y9" s="960"/>
      <c r="Z9" s="960"/>
      <c r="AA9" s="960"/>
      <c r="AB9" s="960"/>
      <c r="AC9" s="960"/>
      <c r="AD9" s="960"/>
      <c r="AE9" s="960"/>
      <c r="AF9" s="960"/>
      <c r="AG9" s="960"/>
      <c r="AH9" s="960"/>
    </row>
    <row r="10" spans="1:28" s="745" customFormat="1" ht="5.25" hidden="1">
      <c r="A10" s="1114"/>
      <c r="B10" s="1114"/>
      <c r="C10" s="1114"/>
      <c r="D10" s="1114"/>
      <c r="E10" s="1114"/>
      <c r="F10" s="1114"/>
      <c r="G10" s="1114"/>
      <c r="H10" s="1114"/>
      <c r="L10" s="1163"/>
      <c r="M10" s="1039"/>
      <c r="O10" s="1280"/>
      <c r="P10" s="1280"/>
      <c r="Q10" s="1280"/>
      <c r="R10" s="1280"/>
      <c r="S10" s="1280"/>
      <c r="T10" s="1280"/>
      <c r="U10" s="779"/>
      <c r="V10" s="779"/>
      <c r="X10" s="1114"/>
      <c r="Y10" s="1114"/>
      <c r="Z10" s="1114"/>
      <c r="AA10" s="1114"/>
      <c r="AB10" s="1114"/>
    </row>
    <row r="11" spans="1:34" s="954" customFormat="1" ht="11.25" hidden="1">
      <c r="A11" s="960"/>
      <c r="B11" s="960"/>
      <c r="C11" s="960"/>
      <c r="D11" s="960"/>
      <c r="E11" s="960"/>
      <c r="F11" s="960"/>
      <c r="G11" s="960"/>
      <c r="H11" s="960"/>
      <c r="L11" s="1305"/>
      <c r="M11" s="1305"/>
      <c r="N11" s="971"/>
      <c r="O11" s="729"/>
      <c r="P11" s="729"/>
      <c r="Q11" s="729"/>
      <c r="R11" s="729"/>
      <c r="S11" s="729"/>
      <c r="T11" s="729"/>
      <c r="U11" s="958" t="s">
        <v>370</v>
      </c>
      <c r="X11" s="960"/>
      <c r="Y11" s="960"/>
      <c r="Z11" s="960"/>
      <c r="AA11" s="960"/>
      <c r="AB11" s="960"/>
      <c r="AC11" s="960"/>
      <c r="AD11" s="960"/>
      <c r="AE11" s="960"/>
      <c r="AF11" s="960"/>
      <c r="AG11" s="960"/>
      <c r="AH11" s="960"/>
    </row>
    <row r="12" spans="10:21" ht="14.25">
      <c r="J12" s="942"/>
      <c r="K12" s="942"/>
      <c r="L12" s="938"/>
      <c r="M12" s="938"/>
      <c r="N12" s="471"/>
      <c r="O12" s="1282"/>
      <c r="P12" s="1282"/>
      <c r="Q12" s="1282"/>
      <c r="R12" s="1282"/>
      <c r="S12" s="1282"/>
      <c r="T12" s="1282"/>
      <c r="U12" s="1282"/>
    </row>
    <row r="13" spans="10:23" ht="14.25">
      <c r="J13" s="942"/>
      <c r="K13" s="942"/>
      <c r="L13" s="1225" t="s">
        <v>444</v>
      </c>
      <c r="M13" s="1225"/>
      <c r="N13" s="1225"/>
      <c r="O13" s="1225"/>
      <c r="P13" s="1225"/>
      <c r="Q13" s="1225"/>
      <c r="R13" s="1225"/>
      <c r="S13" s="1225"/>
      <c r="T13" s="1225"/>
      <c r="U13" s="1225"/>
      <c r="V13" s="1225"/>
      <c r="W13" s="1225" t="s">
        <v>445</v>
      </c>
    </row>
    <row r="14" spans="10:23" ht="14.25" customHeight="1">
      <c r="J14" s="942"/>
      <c r="K14" s="942"/>
      <c r="L14" s="1288" t="s">
        <v>90</v>
      </c>
      <c r="M14" s="1288" t="s">
        <v>601</v>
      </c>
      <c r="N14" s="629"/>
      <c r="O14" s="1289" t="s">
        <v>603</v>
      </c>
      <c r="P14" s="1290"/>
      <c r="Q14" s="1290"/>
      <c r="R14" s="1290"/>
      <c r="S14" s="1290"/>
      <c r="T14" s="1291"/>
      <c r="U14" s="1299" t="s">
        <v>338</v>
      </c>
      <c r="V14" s="1285" t="s">
        <v>273</v>
      </c>
      <c r="W14" s="1225"/>
    </row>
    <row r="15" spans="10:23" ht="14.25" customHeight="1">
      <c r="J15" s="942"/>
      <c r="K15" s="942"/>
      <c r="L15" s="1288"/>
      <c r="M15" s="1288"/>
      <c r="N15" s="630"/>
      <c r="O15" s="1294" t="s">
        <v>577</v>
      </c>
      <c r="P15" s="1292" t="s">
        <v>269</v>
      </c>
      <c r="Q15" s="1293"/>
      <c r="R15" s="1296" t="s">
        <v>614</v>
      </c>
      <c r="S15" s="1297"/>
      <c r="T15" s="1298"/>
      <c r="U15" s="1300"/>
      <c r="V15" s="1286"/>
      <c r="W15" s="1225"/>
    </row>
    <row r="16" spans="10:23" ht="33.75" customHeight="1">
      <c r="J16" s="942"/>
      <c r="K16" s="942"/>
      <c r="L16" s="1288"/>
      <c r="M16" s="1288"/>
      <c r="N16" s="631"/>
      <c r="O16" s="1295"/>
      <c r="P16" s="718" t="s">
        <v>578</v>
      </c>
      <c r="Q16" s="718" t="s">
        <v>6</v>
      </c>
      <c r="R16" s="975" t="s">
        <v>272</v>
      </c>
      <c r="S16" s="1283" t="s">
        <v>271</v>
      </c>
      <c r="T16" s="1284"/>
      <c r="U16" s="1301"/>
      <c r="V16" s="1287"/>
      <c r="W16" s="1225"/>
    </row>
    <row r="17" spans="10:23" ht="14.25">
      <c r="J17" s="942"/>
      <c r="K17" s="537">
        <v>1</v>
      </c>
      <c r="L17" s="615" t="s">
        <v>91</v>
      </c>
      <c r="M17" s="615" t="s">
        <v>47</v>
      </c>
      <c r="N17" s="617" t="str">
        <f ca="1">OFFSET(N17,0,-1)</f>
        <v>2</v>
      </c>
      <c r="O17" s="972">
        <f ca="1">OFFSET(O17,0,-1)+1</f>
        <v>3</v>
      </c>
      <c r="P17" s="972">
        <f ca="1">OFFSET(P17,0,-1)+1</f>
        <v>4</v>
      </c>
      <c r="Q17" s="972">
        <f ca="1">OFFSET(Q17,0,-1)+1</f>
        <v>5</v>
      </c>
      <c r="R17" s="972">
        <f ca="1">OFFSET(R17,0,-1)+1</f>
        <v>6</v>
      </c>
      <c r="S17" s="1306">
        <f ca="1">OFFSET(S17,0,-1)+1</f>
        <v>7</v>
      </c>
      <c r="T17" s="1306"/>
      <c r="U17" s="972">
        <f ca="1">OFFSET(U17,0,-2)+1</f>
        <v>8</v>
      </c>
      <c r="V17" s="617">
        <f ca="1">OFFSET(V17,0,-1)</f>
        <v>8</v>
      </c>
      <c r="W17" s="972">
        <f ca="1">OFFSET(W17,0,-1)+1</f>
        <v>9</v>
      </c>
    </row>
    <row r="18" spans="1:36" ht="22.5">
      <c r="A18" s="1307">
        <v>1</v>
      </c>
      <c r="B18" s="962"/>
      <c r="C18" s="962"/>
      <c r="D18" s="962"/>
      <c r="E18" s="928"/>
      <c r="F18" s="973"/>
      <c r="G18" s="973"/>
      <c r="H18" s="973"/>
      <c r="I18" s="930"/>
      <c r="J18" s="926"/>
      <c r="K18" s="910"/>
      <c r="L18" s="977">
        <f>mergeValue(A18)</f>
        <v>1</v>
      </c>
      <c r="M18" s="609" t="s">
        <v>19</v>
      </c>
      <c r="N18" s="614"/>
      <c r="O18" s="1308"/>
      <c r="P18" s="1308"/>
      <c r="Q18" s="1308"/>
      <c r="R18" s="1308"/>
      <c r="S18" s="1308"/>
      <c r="T18" s="1308"/>
      <c r="U18" s="1308"/>
      <c r="V18" s="1308"/>
      <c r="W18" s="1122" t="s">
        <v>717</v>
      </c>
      <c r="Y18" s="776"/>
      <c r="Z18" s="776" t="str">
        <f t="shared" si="0" ref="Z18:Z31">IF(M18="","",M18)</f>
        <v>Наименование тарифа</v>
      </c>
      <c r="AA18" s="776"/>
      <c r="AB18" s="776"/>
      <c r="AC18" s="776"/>
      <c r="AI18" s="955"/>
      <c r="AJ18" s="955"/>
    </row>
    <row r="19" spans="1:36" ht="22.5">
      <c r="A19" s="1307"/>
      <c r="B19" s="1307">
        <v>1</v>
      </c>
      <c r="C19" s="962"/>
      <c r="D19" s="962"/>
      <c r="E19" s="973"/>
      <c r="F19" s="973"/>
      <c r="G19" s="973"/>
      <c r="H19" s="973"/>
      <c r="I19" s="968"/>
      <c r="J19" s="901"/>
      <c r="K19" s="904"/>
      <c r="L19" s="977" t="str">
        <f>mergeValue(A19)&amp;"."&amp;mergeValue(B19)</f>
        <v>1.1</v>
      </c>
      <c r="M19" s="657" t="s">
        <v>15</v>
      </c>
      <c r="N19" s="614"/>
      <c r="O19" s="1308"/>
      <c r="P19" s="1308"/>
      <c r="Q19" s="1308"/>
      <c r="R19" s="1308"/>
      <c r="S19" s="1308"/>
      <c r="T19" s="1308"/>
      <c r="U19" s="1308"/>
      <c r="V19" s="1308"/>
      <c r="W19" s="1122" t="s">
        <v>458</v>
      </c>
      <c r="Y19" s="776"/>
      <c r="Z19" s="776" t="str">
        <f t="shared" si="0"/>
        <v>Территория действия тарифа</v>
      </c>
      <c r="AA19" s="776"/>
      <c r="AB19" s="776"/>
      <c r="AC19" s="776"/>
      <c r="AI19" s="955"/>
      <c r="AJ19" s="955"/>
    </row>
    <row r="20" spans="1:36" ht="22.5">
      <c r="A20" s="1307"/>
      <c r="B20" s="1307"/>
      <c r="C20" s="1307">
        <v>1</v>
      </c>
      <c r="D20" s="962"/>
      <c r="E20" s="973"/>
      <c r="F20" s="973"/>
      <c r="G20" s="973"/>
      <c r="H20" s="973"/>
      <c r="I20" s="909"/>
      <c r="J20" s="901"/>
      <c r="K20" s="904"/>
      <c r="L20" s="977" t="str">
        <f>mergeValue(A20)&amp;"."&amp;mergeValue(B20)&amp;"."&amp;mergeValue(C20)</f>
        <v>1.1.1</v>
      </c>
      <c r="M20" s="658" t="s">
        <v>7</v>
      </c>
      <c r="N20" s="614"/>
      <c r="O20" s="1308"/>
      <c r="P20" s="1308"/>
      <c r="Q20" s="1308"/>
      <c r="R20" s="1308"/>
      <c r="S20" s="1308"/>
      <c r="T20" s="1308"/>
      <c r="U20" s="1308"/>
      <c r="V20" s="1308"/>
      <c r="W20" s="1122" t="s">
        <v>599</v>
      </c>
      <c r="Y20" s="776"/>
      <c r="Z20" s="776" t="str">
        <f t="shared" si="0"/>
        <v xml:space="preserve">Наименование системы теплоснабжения </v>
      </c>
      <c r="AA20" s="776"/>
      <c r="AB20" s="776"/>
      <c r="AC20" s="776"/>
      <c r="AI20" s="955"/>
      <c r="AJ20" s="955"/>
    </row>
    <row r="21" spans="1:36" ht="22.5">
      <c r="A21" s="1307"/>
      <c r="B21" s="1307"/>
      <c r="C21" s="1307"/>
      <c r="D21" s="1307">
        <v>1</v>
      </c>
      <c r="E21" s="973"/>
      <c r="F21" s="973"/>
      <c r="G21" s="973"/>
      <c r="H21" s="973"/>
      <c r="I21" s="909"/>
      <c r="J21" s="901"/>
      <c r="K21" s="904"/>
      <c r="L21" s="977" t="str">
        <f>mergeValue(A21)&amp;"."&amp;mergeValue(B21)&amp;"."&amp;mergeValue(C21)&amp;"."&amp;mergeValue(D21)</f>
        <v>1.1.1.1</v>
      </c>
      <c r="M21" s="659" t="s">
        <v>21</v>
      </c>
      <c r="N21" s="614"/>
      <c r="O21" s="1308"/>
      <c r="P21" s="1308"/>
      <c r="Q21" s="1308"/>
      <c r="R21" s="1308"/>
      <c r="S21" s="1308"/>
      <c r="T21" s="1308"/>
      <c r="U21" s="1308"/>
      <c r="V21" s="1308"/>
      <c r="W21" s="1122" t="s">
        <v>600</v>
      </c>
      <c r="Y21" s="776"/>
      <c r="Z21" s="776" t="str">
        <f t="shared" si="0"/>
        <v xml:space="preserve">Источник тепловой энергии  </v>
      </c>
      <c r="AA21" s="776"/>
      <c r="AB21" s="776"/>
      <c r="AC21" s="776"/>
      <c r="AI21" s="955"/>
      <c r="AJ21" s="955"/>
    </row>
    <row r="22" spans="1:36" ht="78.75">
      <c r="A22" s="1307"/>
      <c r="B22" s="1307"/>
      <c r="C22" s="1307"/>
      <c r="D22" s="1307"/>
      <c r="E22" s="1307">
        <v>1</v>
      </c>
      <c r="F22" s="973"/>
      <c r="G22" s="973"/>
      <c r="H22" s="962">
        <v>1</v>
      </c>
      <c r="I22" s="1307">
        <v>1</v>
      </c>
      <c r="J22" s="973"/>
      <c r="K22" s="912"/>
      <c r="L22" s="977" t="str">
        <f>mergeValue(A22)&amp;"."&amp;mergeValue(B22)&amp;"."&amp;mergeValue(C22)&amp;"."&amp;mergeValue(D22)&amp;"."&amp;mergeValue(E22)</f>
        <v>1.1.1.1.1</v>
      </c>
      <c r="M22" s="523" t="s">
        <v>8</v>
      </c>
      <c r="N22" s="614"/>
      <c r="O22" s="1309"/>
      <c r="P22" s="1309"/>
      <c r="Q22" s="1309"/>
      <c r="R22" s="1309"/>
      <c r="S22" s="1309"/>
      <c r="T22" s="1309"/>
      <c r="U22" s="1309"/>
      <c r="V22" s="1309"/>
      <c r="W22" s="1122" t="s">
        <v>718</v>
      </c>
      <c r="Y22" s="776"/>
      <c r="Z22" s="776" t="str">
        <f t="shared" si="0"/>
        <v>Схема подключения теплопотребляющей установки к коллектору источника тепловой энергии</v>
      </c>
      <c r="AA22" s="776"/>
      <c r="AB22" s="776"/>
      <c r="AC22" s="776"/>
      <c r="AI22" s="955"/>
      <c r="AJ22" s="955"/>
    </row>
    <row r="23" spans="1:36" ht="33.75">
      <c r="A23" s="1307"/>
      <c r="B23" s="1307"/>
      <c r="C23" s="1307"/>
      <c r="D23" s="1307"/>
      <c r="E23" s="1307"/>
      <c r="F23" s="1307">
        <v>1</v>
      </c>
      <c r="G23" s="962"/>
      <c r="H23" s="962"/>
      <c r="I23" s="1307"/>
      <c r="J23" s="1307">
        <v>1</v>
      </c>
      <c r="K23" s="913"/>
      <c r="L23" s="977" t="str">
        <f>mergeValue(A23)&amp;"."&amp;mergeValue(B23)&amp;"."&amp;mergeValue(C23)&amp;"."&amp;mergeValue(D23)&amp;"."&amp;mergeValue(E23)&amp;"."&amp;mergeValue(F23)</f>
        <v>1.1.1.1.1.1</v>
      </c>
      <c r="M23" s="524" t="s">
        <v>9</v>
      </c>
      <c r="N23" s="614"/>
      <c r="O23" s="1310"/>
      <c r="P23" s="1311"/>
      <c r="Q23" s="1311"/>
      <c r="R23" s="1311"/>
      <c r="S23" s="1311"/>
      <c r="T23" s="1311"/>
      <c r="U23" s="1311"/>
      <c r="V23" s="1312"/>
      <c r="W23" s="1122" t="s">
        <v>719</v>
      </c>
      <c r="Y23" s="776"/>
      <c r="Z23" s="776" t="str">
        <f t="shared" si="0"/>
        <v>Группа потребителей</v>
      </c>
      <c r="AA23" s="776"/>
      <c r="AB23" s="776"/>
      <c r="AC23" s="776"/>
      <c r="AI23" s="955"/>
      <c r="AJ23" s="955"/>
    </row>
    <row r="24" spans="1:36" ht="122.1" customHeight="1">
      <c r="A24" s="1307"/>
      <c r="B24" s="1307"/>
      <c r="C24" s="1307"/>
      <c r="D24" s="1307"/>
      <c r="E24" s="1307"/>
      <c r="F24" s="1307"/>
      <c r="G24" s="962">
        <v>1</v>
      </c>
      <c r="H24" s="962"/>
      <c r="I24" s="1307"/>
      <c r="J24" s="1307"/>
      <c r="K24" s="913">
        <v>1</v>
      </c>
      <c r="L24" s="977" t="str">
        <f>mergeValue(A24)&amp;"."&amp;mergeValue(B24)&amp;"."&amp;mergeValue(C24)&amp;"."&amp;mergeValue(D24)&amp;"."&amp;mergeValue(E24)&amp;"."&amp;mergeValue(F24)&amp;"."&amp;mergeValue(G24)</f>
        <v>1.1.1.1.1.1.1</v>
      </c>
      <c r="M24" s="1081"/>
      <c r="N24" s="614"/>
      <c r="O24" s="725"/>
      <c r="P24" s="725"/>
      <c r="Q24" s="1033"/>
      <c r="R24" s="1302"/>
      <c r="S24" s="1303" t="s">
        <v>82</v>
      </c>
      <c r="T24" s="1302"/>
      <c r="U24" s="1303" t="s">
        <v>83</v>
      </c>
      <c r="V24" s="725"/>
      <c r="W24" s="1277" t="s">
        <v>720</v>
      </c>
      <c r="X24" s="955" t="str">
        <f>strCheckDate(O25:V25)</f>
        <v/>
      </c>
      <c r="Y24" s="776"/>
      <c r="Z24" s="776" t="str">
        <f t="shared" si="0"/>
        <v/>
      </c>
      <c r="AA24" s="776"/>
      <c r="AB24" s="776"/>
      <c r="AC24" s="776"/>
      <c r="AI24" s="955"/>
      <c r="AJ24" s="955"/>
    </row>
    <row r="25" spans="1:36" ht="11.25" hidden="1">
      <c r="A25" s="1307"/>
      <c r="B25" s="1307"/>
      <c r="C25" s="1307"/>
      <c r="D25" s="1307"/>
      <c r="E25" s="1307"/>
      <c r="F25" s="1307"/>
      <c r="G25" s="962"/>
      <c r="H25" s="962"/>
      <c r="I25" s="1307"/>
      <c r="J25" s="1307"/>
      <c r="K25" s="913"/>
      <c r="L25" s="751"/>
      <c r="M25" s="614"/>
      <c r="N25" s="614"/>
      <c r="O25" s="725"/>
      <c r="P25" s="725"/>
      <c r="Q25" s="731" t="str">
        <f>R24&amp;"-"&amp;T24</f>
        <v>-</v>
      </c>
      <c r="R25" s="1302"/>
      <c r="S25" s="1303"/>
      <c r="T25" s="1302"/>
      <c r="U25" s="1303"/>
      <c r="V25" s="725"/>
      <c r="W25" s="1278"/>
      <c r="Y25" s="776"/>
      <c r="Z25" s="776" t="str">
        <f t="shared" si="0"/>
        <v/>
      </c>
      <c r="AA25" s="776"/>
      <c r="AB25" s="776"/>
      <c r="AC25" s="776"/>
      <c r="AI25" s="955"/>
      <c r="AJ25" s="955"/>
    </row>
    <row r="26" spans="1:36" ht="15" customHeight="1">
      <c r="A26" s="1307"/>
      <c r="B26" s="1307"/>
      <c r="C26" s="1307"/>
      <c r="D26" s="1307"/>
      <c r="E26" s="1307"/>
      <c r="F26" s="1307"/>
      <c r="G26" s="973"/>
      <c r="H26" s="962"/>
      <c r="I26" s="1307"/>
      <c r="J26" s="1307"/>
      <c r="K26" s="912"/>
      <c r="L26" s="653"/>
      <c r="M26" s="526" t="s">
        <v>24</v>
      </c>
      <c r="N26" s="953"/>
      <c r="O26" s="953"/>
      <c r="P26" s="953"/>
      <c r="Q26" s="953"/>
      <c r="R26" s="953"/>
      <c r="S26" s="953"/>
      <c r="T26" s="953"/>
      <c r="U26" s="953"/>
      <c r="V26" s="724"/>
      <c r="W26" s="1279"/>
      <c r="Y26" s="776"/>
      <c r="Z26" s="776" t="str">
        <f t="shared" si="0"/>
        <v>Добавить вид теплоносителя (параметры теплоносителя)</v>
      </c>
      <c r="AA26" s="776"/>
      <c r="AB26" s="776"/>
      <c r="AC26" s="776"/>
      <c r="AI26" s="955"/>
      <c r="AJ26" s="955"/>
    </row>
    <row r="27" spans="1:36" ht="15" customHeight="1">
      <c r="A27" s="1307"/>
      <c r="B27" s="1307"/>
      <c r="C27" s="1307"/>
      <c r="D27" s="1307"/>
      <c r="E27" s="1307"/>
      <c r="F27" s="973"/>
      <c r="G27" s="973"/>
      <c r="H27" s="962"/>
      <c r="I27" s="1307"/>
      <c r="J27" s="973"/>
      <c r="K27" s="912"/>
      <c r="L27" s="653"/>
      <c r="M27" s="525" t="s">
        <v>10</v>
      </c>
      <c r="N27" s="953"/>
      <c r="O27" s="953"/>
      <c r="P27" s="953"/>
      <c r="Q27" s="953"/>
      <c r="R27" s="953"/>
      <c r="S27" s="953"/>
      <c r="T27" s="953"/>
      <c r="U27" s="952"/>
      <c r="V27" s="953"/>
      <c r="W27" s="633"/>
      <c r="Y27" s="776"/>
      <c r="Z27" s="776" t="str">
        <f t="shared" si="0"/>
        <v>Добавить группу потребителей</v>
      </c>
      <c r="AA27" s="776"/>
      <c r="AB27" s="776"/>
      <c r="AC27" s="776"/>
      <c r="AI27" s="955"/>
      <c r="AJ27" s="955"/>
    </row>
    <row r="28" spans="1:36" ht="15" customHeight="1">
      <c r="A28" s="1307"/>
      <c r="B28" s="1307"/>
      <c r="C28" s="1307"/>
      <c r="D28" s="1307"/>
      <c r="E28" s="911"/>
      <c r="F28" s="973"/>
      <c r="G28" s="973"/>
      <c r="H28" s="973"/>
      <c r="I28" s="926"/>
      <c r="J28" s="941"/>
      <c r="K28" s="910"/>
      <c r="L28" s="653"/>
      <c r="M28" s="948" t="s">
        <v>11</v>
      </c>
      <c r="N28" s="953"/>
      <c r="O28" s="953"/>
      <c r="P28" s="953"/>
      <c r="Q28" s="953"/>
      <c r="R28" s="953"/>
      <c r="S28" s="953"/>
      <c r="T28" s="953"/>
      <c r="U28" s="952"/>
      <c r="V28" s="953"/>
      <c r="W28" s="633"/>
      <c r="Y28" s="776"/>
      <c r="Z28" s="776" t="str">
        <f t="shared" si="0"/>
        <v>Добавить схему подключения</v>
      </c>
      <c r="AA28" s="776"/>
      <c r="AB28" s="776"/>
      <c r="AC28" s="776"/>
      <c r="AI28" s="955"/>
      <c r="AJ28" s="955"/>
    </row>
    <row r="29" spans="1:36" ht="15" customHeight="1">
      <c r="A29" s="1307"/>
      <c r="B29" s="1307"/>
      <c r="C29" s="1307"/>
      <c r="D29" s="911"/>
      <c r="E29" s="911"/>
      <c r="F29" s="973"/>
      <c r="G29" s="973"/>
      <c r="H29" s="973"/>
      <c r="I29" s="926"/>
      <c r="J29" s="941"/>
      <c r="K29" s="910"/>
      <c r="L29" s="653"/>
      <c r="M29" s="947" t="s">
        <v>16</v>
      </c>
      <c r="N29" s="953"/>
      <c r="O29" s="953"/>
      <c r="P29" s="953"/>
      <c r="Q29" s="953"/>
      <c r="R29" s="953"/>
      <c r="S29" s="953"/>
      <c r="T29" s="953"/>
      <c r="U29" s="952"/>
      <c r="V29" s="953"/>
      <c r="W29" s="633"/>
      <c r="Y29" s="776"/>
      <c r="Z29" s="776" t="str">
        <f t="shared" si="0"/>
        <v>Добавить источник тепловой энергии</v>
      </c>
      <c r="AA29" s="776"/>
      <c r="AB29" s="776"/>
      <c r="AC29" s="776"/>
      <c r="AI29" s="955"/>
      <c r="AJ29" s="955"/>
    </row>
    <row r="30" spans="1:36" ht="15" customHeight="1">
      <c r="A30" s="1307"/>
      <c r="B30" s="1307"/>
      <c r="C30" s="911"/>
      <c r="D30" s="911"/>
      <c r="E30" s="911"/>
      <c r="F30" s="911"/>
      <c r="G30" s="916"/>
      <c r="H30" s="926"/>
      <c r="I30" s="914"/>
      <c r="J30" s="941"/>
      <c r="K30" s="915"/>
      <c r="L30" s="653"/>
      <c r="M30" s="946" t="s">
        <v>17</v>
      </c>
      <c r="N30" s="953"/>
      <c r="O30" s="953"/>
      <c r="P30" s="953"/>
      <c r="Q30" s="953"/>
      <c r="R30" s="953"/>
      <c r="S30" s="953"/>
      <c r="T30" s="953"/>
      <c r="U30" s="952"/>
      <c r="V30" s="953"/>
      <c r="W30" s="633"/>
      <c r="Y30" s="776"/>
      <c r="Z30" s="776" t="str">
        <f t="shared" si="0"/>
        <v>Добавить наименование системы теплоснабжения</v>
      </c>
      <c r="AA30" s="776"/>
      <c r="AB30" s="776"/>
      <c r="AC30" s="776"/>
      <c r="AI30" s="955"/>
      <c r="AJ30" s="955"/>
    </row>
    <row r="31" spans="1:36" ht="15" customHeight="1">
      <c r="A31" s="1307"/>
      <c r="B31" s="911"/>
      <c r="C31" s="911"/>
      <c r="D31" s="911"/>
      <c r="E31" s="911"/>
      <c r="F31" s="911"/>
      <c r="G31" s="916"/>
      <c r="H31" s="926"/>
      <c r="I31" s="926"/>
      <c r="J31" s="941"/>
      <c r="K31" s="910"/>
      <c r="L31" s="653"/>
      <c r="M31" s="695" t="s">
        <v>18</v>
      </c>
      <c r="N31" s="953"/>
      <c r="O31" s="953"/>
      <c r="P31" s="953"/>
      <c r="Q31" s="953"/>
      <c r="R31" s="953"/>
      <c r="S31" s="953"/>
      <c r="T31" s="953"/>
      <c r="U31" s="952"/>
      <c r="V31" s="953"/>
      <c r="W31" s="633"/>
      <c r="Y31" s="776"/>
      <c r="Z31" s="776" t="str">
        <f t="shared" si="0"/>
        <v>Добавить территорию действия тарифа</v>
      </c>
      <c r="AA31" s="776"/>
      <c r="AB31" s="776"/>
      <c r="AC31" s="776"/>
      <c r="AI31" s="955"/>
      <c r="AJ31" s="955"/>
    </row>
    <row r="32" spans="12:34" s="936" customFormat="1" ht="15" customHeight="1">
      <c r="L32" s="462"/>
      <c r="M32" s="698" t="s">
        <v>307</v>
      </c>
      <c r="N32" s="953"/>
      <c r="O32" s="953"/>
      <c r="P32" s="953"/>
      <c r="Q32" s="953"/>
      <c r="R32" s="953"/>
      <c r="S32" s="953"/>
      <c r="T32" s="953"/>
      <c r="U32" s="952"/>
      <c r="V32" s="953"/>
      <c r="W32" s="633"/>
      <c r="X32" s="957"/>
      <c r="Y32" s="957"/>
      <c r="Z32" s="957"/>
      <c r="AA32" s="957"/>
      <c r="AB32" s="957"/>
      <c r="AC32" s="957"/>
      <c r="AD32" s="957"/>
      <c r="AE32" s="957"/>
      <c r="AF32" s="957"/>
      <c r="AG32" s="957"/>
      <c r="AH32" s="957"/>
    </row>
    <row r="33" spans="1:34" ht="11.25">
      <c r="A33" s="937"/>
      <c r="B33" s="937"/>
      <c r="C33" s="937"/>
      <c r="D33" s="937"/>
      <c r="E33" s="937"/>
      <c r="F33" s="937"/>
      <c r="G33" s="937"/>
      <c r="H33" s="937"/>
      <c r="I33" s="937"/>
      <c r="J33" s="937"/>
      <c r="K33" s="937"/>
      <c r="X33" s="937"/>
      <c r="Y33" s="937"/>
      <c r="Z33" s="937"/>
      <c r="AA33" s="937"/>
      <c r="AB33" s="937"/>
      <c r="AC33" s="937"/>
      <c r="AD33" s="937"/>
      <c r="AE33" s="937"/>
      <c r="AF33" s="937"/>
      <c r="AG33" s="937"/>
      <c r="AH33" s="937"/>
    </row>
    <row r="34" spans="12:23" ht="90" customHeight="1">
      <c r="L34" s="1">
        <v>1</v>
      </c>
      <c r="M34" s="1270" t="s">
        <v>721</v>
      </c>
      <c r="N34" s="1270"/>
      <c r="O34" s="1270"/>
      <c r="P34" s="1270"/>
      <c r="Q34" s="1270"/>
      <c r="R34" s="1270"/>
      <c r="S34" s="1270"/>
      <c r="T34" s="1270"/>
      <c r="U34" s="1270"/>
      <c r="V34" s="1270"/>
      <c r="W34" s="1270"/>
    </row>
  </sheetData>
  <sheetProtection algorithmName="SHA-512" hashValue="NfDUC8ow11l2lF13wMgj4nRvAaAP9s8XXqViARtXfQeJsKdWikx2QQng6/s9IhN+Y1bnZbad3Nfhx/J1d8jrTQ==" saltValue="tj2Iu9w9BsWPiowWBUDg+w==" spinCount="100000" sheet="1" objects="1" scenarios="1" formatColumns="0" formatRows="0"/>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4">
    <dataValidation allowBlank="1" sqref="L26:V26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sqref="WVT983066:WWE98307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 U24 JO24 JQ24 TK24 TM24 ADG24 ADI24 ANC24 ANE24 AWY24 AXA24 BGU24 BGW24 BQQ24 BQS24 CAM24 CAO24 CKI24 CKK24 CUE24 CUG24 DEA24 DEC24 DNW24 DNY24 DXS24 DXU24 EHO24 EHQ24 ERK24 ERM24 FBG24 FBI24 FLC24 FLE24 FUY24 FVA24 GEU24 GEW24 GOQ24 GOS24 GYM24 GYO24 HII24 HIK24 HSE24 HSG24 ICA24 ICC24 ILW24 ILY24 IVS24 IVU24 JFO24 JFQ24 JPK24 JPM24 JZG24 JZI24 KJC24 KJE24 KSY24 KTA24 LCU24 LCW24 LMQ24 LMS24 LWM24 LWO24 MGI24 MGK24 MQE24 MQG24 NAA24 NAC24 NJW24 NJY24 NTS24 NTU24 ODO24 ODQ24 ONK24 ONM24 OXG24 OXI24 PHC24 PHE24 PQY24 PRA24 QAU24 QAW24 QKQ24 QKS24 QUM24 QUO24 REI24 REK24 ROE24 ROG24 RYA24 RYC24 SHW24 SHY24 SRS24 SRU24 TBO24 TBQ24 TLK24 TLM24 TVG24 TVI24 UFC24 UFE24 UOY24 UPA24 UYU24 UYW24 VIQ24 VIS24 VSM24 VSO24 WCI24 WCK24 WME24 WMG24 WWA24 WWC24 S65560 U65560 JO65560 JQ65560 TK65560 TM65560 ADG65560 ADI65560 ANC65560 ANE65560 AWY65560 AXA65560 BGU65560 BGW65560 BQQ65560 BQS65560 CAM65560 CAO65560 CKI65560 CKK65560 CUE65560 CUG65560 DEA65560 DEC65560 DNW65560 DNY65560 DXS65560 DXU65560 EHO65560 EHQ65560 ERK65560 ERM65560 FBG65560 FBI65560 FLC65560 FLE65560 FUY65560 FVA65560 GEU65560 GEW65560 GOQ65560 GOS65560 GYM65560 GYO65560 HII65560 HIK65560 HSE65560 HSG65560 ICA65560 ICC65560 ILW65560 ILY65560 IVS65560 IVU65560 JFO65560 JFQ65560 JPK65560 JPM65560 JZG65560 JZI65560 KJC65560 KJE65560 KSY65560 KTA65560 LCU65560 LCW65560 LMQ65560 LMS65560 LWM65560 LWO65560 MGI65560 MGK65560 MQE65560 MQG65560 NAA65560 NAC65560 NJW65560 NJY65560 NTS65560 NTU65560 ODO65560 ODQ65560 ONK65560 ONM65560 OXG65560 OXI65560 PHC65560 PHE65560 PQY65560 PRA65560 QAU65560 QAW65560 QKQ65560 QKS65560 QUM65560 QUO65560 REI65560 REK65560 ROE65560 ROG65560 RYA65560 RYC65560 SHW65560 SHY65560 SRS65560 SRU65560 TBO65560 TBQ65560 TLK65560 TLM65560 TVG65560 TVI65560 UFC65560 UFE65560 UOY65560 UPA65560 UYU65560 UYW65560 VIQ65560 VIS65560 VSM65560 VSO65560 WCI65560 WCK65560 WME65560 WMG65560 WWA65560 WWC65560 S131096 U131096 JO131096 JQ131096 TK131096 TM131096 ADG131096 ADI131096 ANC131096 ANE131096 AWY131096 AXA131096 BGU131096 BGW131096 BQQ131096 BQS131096 CAM131096 CAO131096 CKI131096 CKK131096 CUE131096 CUG131096 DEA131096 DEC131096 DNW131096 DNY131096 DXS131096 DXU131096 EHO131096 EHQ131096 ERK131096 ERM131096 FBG131096 FBI131096 FLC131096 FLE131096 FUY131096 FVA131096 GEU131096 GEW131096 GOQ131096 GOS131096 GYM131096 GYO131096 HII131096 HIK131096 HSE131096 HSG131096 ICA131096 ICC131096 ILW131096 ILY131096 IVS131096 IVU131096 JFO131096 JFQ131096 JPK131096 JPM131096 JZG131096 JZI131096 KJC131096 KJE131096 KSY131096 KTA131096 LCU131096 LCW131096 LMQ131096 LMS131096 LWM131096 LWO131096 MGI131096 MGK131096 MQE131096 MQG131096 NAA131096 NAC131096 NJW131096 NJY131096 NTS131096 NTU131096 ODO131096 ODQ131096 ONK131096 ONM131096 OXG131096 OXI131096 PHC131096 PHE131096 PQY131096 PRA131096 QAU131096 QAW131096 QKQ131096 QKS131096 QUM131096 QUO131096 REI131096 REK131096 ROE131096 ROG131096 RYA131096 RYC131096 SHW131096 SHY131096 SRS131096 SRU131096 TBO131096 TBQ131096 TLK131096 TLM131096 TVG131096 TVI131096 UFC131096 UFE131096 UOY131096 UPA131096 UYU131096 UYW131096 VIQ131096 VIS131096 VSM131096 VSO131096 WCI131096 WCK131096 WME131096 WMG131096 WWA131096 WWC131096 S196632 U196632 JO196632 JQ196632 TK196632 TM196632 ADG196632 ADI196632 ANC196632 ANE196632 AWY196632 AXA196632 BGU196632 BGW196632 BQQ196632 BQS196632 CAM196632 CAO196632 CKI196632 CKK196632 CUE196632 CUG196632 DEA196632 DEC196632 DNW196632 DNY196632 DXS196632 DXU196632 EHO196632 EHQ196632 ERK196632 ERM196632 FBG196632 FBI196632 FLC196632 FLE196632 FUY196632 FVA196632 GEU196632 GEW196632 GOQ196632 GOS196632 GYM196632 GYO196632 HII196632 HIK196632 HSE196632 HSG196632 ICA196632 ICC196632 ILW196632 ILY196632 IVS196632 IVU196632 JFO196632 JFQ196632 JPK196632 JPM196632 JZG196632 JZI196632 KJC196632 KJE196632 KSY196632 KTA196632 LCU196632 LCW196632 LMQ196632 LMS196632 LWM196632 LWO196632 MGI196632 MGK196632 MQE196632 MQG196632 NAA196632 NAC196632 NJW196632 NJY196632 NTS196632 NTU196632 ODO196632 ODQ196632 ONK196632 ONM196632 OXG196632 OXI196632 PHC196632 PHE196632 PQY196632 PRA196632 QAU196632 QAW196632 QKQ196632 QKS196632 QUM196632 QUO196632 REI196632 REK196632 ROE196632 ROG196632 RYA196632 RYC196632 SHW196632 SHY196632 SRS196632 SRU196632 TBO196632 TBQ196632 TLK196632 TLM196632 TVG196632 TVI196632 UFC196632 UFE196632 UOY196632 UPA196632 UYU196632 UYW196632 VIQ196632 VIS196632 VSM196632 VSO196632 WCI196632 WCK196632 WME196632 WMG196632 WWA196632 WWC196632 S262168 U262168 JO262168 JQ262168 TK262168 TM262168 ADG262168 ADI262168 ANC262168 ANE262168 AWY262168 AXA262168 BGU262168 BGW262168 BQQ262168 BQS262168 CAM262168 CAO262168 CKI262168 CKK262168 CUE262168 CUG262168 DEA262168 DEC262168 DNW262168 DNY262168 DXS262168 DXU262168 EHO262168 EHQ262168 ERK262168 ERM262168 FBG262168 FBI262168 FLC262168 FLE262168 FUY262168 FVA262168 GEU262168 GEW262168 GOQ262168 GOS262168 GYM262168 GYO262168 HII262168 HIK262168 HSE262168 HSG262168 ICA262168 ICC262168 ILW262168 ILY262168 IVS262168 IVU262168 JFO262168 JFQ262168 JPK262168 JPM262168 JZG262168 JZI262168 KJC262168 KJE262168 KSY262168 KTA262168 LCU262168 LCW262168 LMQ262168 LMS262168 LWM262168 LWO262168 MGI262168 MGK262168 MQE262168 MQG262168 NAA262168 NAC262168 NJW262168 NJY262168 NTS262168 NTU262168 ODO262168 ODQ262168 ONK262168 ONM262168 OXG262168 OXI262168 PHC262168 PHE262168 PQY262168 PRA262168 QAU262168 QAW262168 QKQ262168 QKS262168 QUM262168 QUO262168 REI262168 REK262168 ROE262168 ROG262168 RYA262168 RYC262168 SHW262168 SHY262168 SRS262168 SRU262168 TBO262168 TBQ262168 TLK262168 TLM262168 TVG262168 TVI262168 UFC262168 UFE262168 UOY262168 UPA262168 UYU262168 UYW262168 VIQ262168 VIS262168 VSM262168 VSO262168 WCI262168 WCK262168 WME262168 WMG262168 WWA262168 WWC262168 S327704 U327704 JO327704 JQ327704 TK327704 TM327704 ADG327704 ADI327704 ANC327704 ANE327704 AWY327704 AXA327704 BGU327704 BGW327704 BQQ327704 BQS327704 CAM327704 CAO327704 CKI327704 CKK327704 CUE327704 CUG327704 DEA327704 DEC327704 DNW327704 DNY327704 DXS327704 DXU327704 EHO327704 EHQ327704 ERK327704 ERM327704 FBG327704 FBI327704 FLC327704 FLE327704 FUY327704 FVA327704 GEU327704 GEW327704 GOQ327704 GOS327704 GYM327704 GYO327704 HII327704 HIK327704 HSE327704 HSG327704 ICA327704 ICC327704 ILW327704 ILY327704 IVS327704 IVU327704 JFO327704 JFQ327704 JPK327704 JPM327704 JZG327704 JZI327704 KJC327704 KJE327704 KSY327704 KTA327704 LCU327704 LCW327704 LMQ327704 LMS327704 LWM327704 LWO327704 MGI327704 MGK327704 MQE327704 MQG327704 NAA327704 NAC327704 NJW327704 NJY327704 NTS327704 NTU327704 ODO327704 ODQ327704 ONK327704 ONM327704 OXG327704 OXI327704 PHC327704 PHE327704 PQY327704 PRA327704 QAU327704 QAW327704 QKQ327704 QKS327704 QUM327704 QUO327704 REI327704 REK327704 ROE327704 ROG327704 RYA327704 RYC327704 SHW327704 SHY327704 SRS327704 SRU327704 TBO327704 TBQ327704 TLK327704 TLM327704 TVG327704 TVI327704 UFC327704 UFE327704 UOY327704 UPA327704 UYU327704 UYW327704 VIQ327704 VIS327704 VSM327704 VSO327704 WCI327704 WCK327704 WME327704 WMG327704 WWA327704 WWC327704 S393240 U393240 JO393240 JQ393240 TK393240 TM393240 ADG393240 ADI393240 ANC393240 ANE393240 AWY393240 AXA393240 BGU393240 BGW393240 BQQ393240 BQS393240 CAM393240 CAO393240 CKI393240 CKK393240 CUE393240 CUG393240 DEA393240 DEC393240 DNW393240 DNY393240 DXS393240 DXU393240 EHO393240 EHQ393240 ERK393240 ERM393240 FBG393240 FBI393240 FLC393240 FLE393240 FUY393240 FVA393240 GEU393240 GEW393240 GOQ393240 GOS393240 GYM393240 GYO393240 HII393240 HIK393240 HSE393240 HSG393240 ICA393240 ICC393240 ILW393240 ILY393240 IVS393240 IVU393240 JFO393240 JFQ393240 JPK393240 JPM393240 JZG393240 JZI393240 KJC393240 KJE393240 KSY393240 KTA393240 LCU393240 LCW393240 LMQ393240 LMS393240 LWM393240 LWO393240 MGI393240 MGK393240 MQE393240 MQG393240 NAA393240 NAC393240 NJW393240 NJY393240 NTS393240 NTU393240 ODO393240 ODQ393240 ONK393240 ONM393240 OXG393240 OXI393240 PHC393240 PHE393240 PQY393240 PRA393240 QAU393240 QAW393240 QKQ393240 QKS393240 QUM393240 QUO393240 REI393240 REK393240 ROE393240 ROG393240 RYA393240 RYC393240 SHW393240 SHY393240 SRS393240 SRU393240 TBO393240 TBQ393240 TLK393240 TLM393240 TVG393240 TVI393240 UFC393240 UFE393240 UOY393240 UPA393240 UYU393240 UYW393240 VIQ393240 VIS393240 VSM393240 VSO393240 WCI393240 WCK393240 WME393240 WMG393240 WWA393240 WWC393240 S458776 U458776 JO458776 JQ458776 TK458776 TM458776 ADG458776 ADI458776 ANC458776 ANE458776 AWY458776 AXA458776 BGU458776 BGW458776 BQQ458776 BQS458776 CAM458776 CAO458776 CKI458776 CKK458776 CUE458776 CUG458776 DEA458776 DEC458776 DNW458776 DNY458776 DXS458776 DXU458776 EHO458776 EHQ458776 ERK458776 ERM458776 FBG458776 FBI458776 FLC458776 FLE458776 FUY458776 FVA458776 GEU458776 GEW458776 GOQ458776 GOS458776 GYM458776 GYO458776 HII458776 HIK458776 HSE458776 HSG458776 ICA458776 ICC458776 ILW458776 ILY458776 IVS458776 IVU458776 JFO458776 JFQ458776 JPK458776 JPM458776 JZG458776 JZI458776 KJC458776 KJE458776 KSY458776 KTA458776 LCU458776 LCW458776 LMQ458776 LMS458776 LWM458776 LWO458776 MGI458776 MGK458776 MQE458776 MQG458776 NAA458776 NAC458776 NJW458776 NJY458776 NTS458776 NTU458776 ODO458776 ODQ458776 ONK458776 ONM458776 OXG458776 OXI458776 PHC458776 PHE458776 PQY458776 PRA458776 QAU458776 QAW458776 QKQ458776 QKS458776 QUM458776 QUO458776 REI458776 REK458776 ROE458776 ROG458776 RYA458776 RYC458776 SHW458776 SHY458776 SRS458776 SRU458776 TBO458776 TBQ458776 TLK458776 TLM458776 TVG458776 TVI458776 UFC458776 UFE458776 UOY458776 UPA458776 UYU458776 UYW458776 VIQ458776 VIS458776 VSM458776 VSO458776 WCI458776 WCK458776 WME458776 WMG458776 WWA458776 WWC458776"/>
    <dataValidation allowBlank="1" showInputMessage="1" showErrorMessage="1" prompt="Для выбора выполните двойной щелчок левой клавиши мыши по соответствующей ячейке." sqref="S524312 U524312 JO524312 JQ524312 TK524312 TM524312 ADG524312 ADI524312 ANC524312 ANE524312 AWY524312 AXA524312 BGU524312 BGW524312 BQQ524312 BQS524312 CAM524312 CAO524312 CKI524312 CKK524312 CUE524312 CUG524312 DEA524312 DEC524312 DNW524312 DNY524312 DXS524312 DXU524312 EHO524312 EHQ524312 ERK524312 ERM524312 FBG524312 FBI524312 FLC524312 FLE524312 FUY524312 FVA524312 GEU524312 GEW524312 GOQ524312 GOS524312 GYM524312 GYO524312 HII524312 HIK524312 HSE524312 HSG524312 ICA524312 ICC524312 ILW524312 ILY524312 IVS524312 IVU524312 JFO524312 JFQ524312 JPK524312 JPM524312 JZG524312 JZI524312 KJC524312 KJE524312 KSY524312 KTA524312 LCU524312 LCW524312 LMQ524312 LMS524312 LWM524312 LWO524312 MGI524312 MGK524312 MQE524312 MQG524312 NAA524312 NAC524312 NJW524312 NJY524312 NTS524312 NTU524312 ODO524312 ODQ524312 ONK524312 ONM524312 OXG524312 OXI524312 PHC524312 PHE524312 PQY524312 PRA524312 QAU524312 QAW524312 QKQ524312 QKS524312 QUM524312 QUO524312 REI524312 REK524312 ROE524312 ROG524312 RYA524312 RYC524312 SHW524312 SHY524312 SRS524312 SRU524312 TBO524312 TBQ524312 TLK524312 TLM524312 TVG524312 TVI524312 UFC524312 UFE524312 UOY524312 UPA524312 UYU524312 UYW524312 VIQ524312 VIS524312 VSM524312 VSO524312 WCI524312 WCK524312 WME524312 WMG524312 WWA524312 WWC524312 S589848 U589848 JO589848 JQ589848 TK589848 TM589848 ADG589848 ADI589848 ANC589848 ANE589848 AWY589848 AXA589848 BGU589848 BGW589848 BQQ589848 BQS589848 CAM589848 CAO589848 CKI589848 CKK589848 CUE589848 CUG589848 DEA589848 DEC589848 DNW589848 DNY589848 DXS589848 DXU589848 EHO589848 EHQ589848 ERK589848 ERM589848 FBG589848 FBI589848 FLC589848 FLE589848 FUY589848 FVA589848 GEU589848 GEW589848 GOQ589848 GOS589848 GYM589848 GYO589848 HII589848 HIK589848 HSE589848 HSG589848 ICA589848 ICC589848 ILW589848 ILY589848 IVS589848 IVU589848 JFO589848 JFQ589848 JPK589848 JPM589848 JZG589848 JZI589848 KJC589848 KJE589848 KSY589848 KTA589848 LCU589848 LCW589848 LMQ589848 LMS589848 LWM589848 LWO589848 MGI589848 MGK589848 MQE589848 MQG589848 NAA589848 NAC589848 NJW589848 NJY589848 NTS589848 NTU589848 ODO589848 ODQ589848 ONK589848 ONM589848 OXG589848 OXI589848 PHC589848 PHE589848 PQY589848 PRA589848 QAU589848 QAW589848 QKQ589848 QKS589848 QUM589848 QUO589848 REI589848 REK589848 ROE589848 ROG589848 RYA589848 RYC589848 SHW589848 SHY589848 SRS589848 SRU589848 TBO589848 TBQ589848 TLK589848 TLM589848 TVG589848 TVI589848 UFC589848 UFE589848 UOY589848 UPA589848 UYU589848 UYW589848 VIQ589848 VIS589848 VSM589848 VSO589848 WCI589848 WCK589848 WME589848 WMG589848 WWA589848 WWC589848 S655384 U655384 JO655384 JQ655384 TK655384 TM655384 ADG655384 ADI655384 ANC655384 ANE655384 AWY655384 AXA655384 BGU655384 BGW655384 BQQ655384 BQS655384 CAM655384 CAO655384 CKI655384 CKK655384 CUE655384 CUG655384 DEA655384 DEC655384 DNW655384 DNY655384 DXS655384 DXU655384 EHO655384 EHQ655384 ERK655384 ERM655384 FBG655384 FBI655384 FLC655384 FLE655384 FUY655384 FVA655384 GEU655384 GEW655384 GOQ655384 GOS655384 GYM655384 GYO655384 HII655384 HIK655384 HSE655384 HSG655384 ICA655384 ICC655384 ILW655384 ILY655384 IVS655384 IVU655384 JFO655384 JFQ655384 JPK655384 JPM655384 JZG655384 JZI655384 KJC655384 KJE655384 KSY655384 KTA655384 LCU655384 LCW655384 LMQ655384 LMS655384 LWM655384 LWO655384 MGI655384 MGK655384 MQE655384 MQG655384 NAA655384 NAC655384 NJW655384 NJY655384 NTS655384 NTU655384 ODO655384 ODQ655384 ONK655384 ONM655384 OXG655384 OXI655384 PHC655384 PHE655384 PQY655384 PRA655384 QAU655384 QAW655384 QKQ655384 QKS655384 QUM655384 QUO655384 REI655384 REK655384 ROE655384 ROG655384 RYA655384 RYC655384 SHW655384 SHY655384 SRS655384 SRU655384 TBO655384 TBQ655384 TLK655384 TLM655384 TVG655384 TVI655384 UFC655384 UFE655384 UOY655384 UPA655384 UYU655384 UYW655384 VIQ655384 VIS655384 VSM655384 VSO655384 WCI655384 WCK655384 WME655384 WMG655384 WWA655384 WWC655384 S720920 U720920 JO720920 JQ720920 TK720920 TM720920 ADG720920 ADI720920 ANC720920 ANE720920 AWY720920 AXA720920 BGU720920 BGW720920 BQQ720920 BQS720920 CAM720920 CAO720920 CKI720920 CKK720920 CUE720920 CUG720920 DEA720920 DEC720920 DNW720920 DNY720920 DXS720920 DXU720920 EHO720920 EHQ720920 ERK720920 ERM720920 FBG720920 FBI720920 FLC720920 FLE720920 FUY720920 FVA720920 GEU720920 GEW720920 GOQ720920 GOS720920 GYM720920 GYO720920 HII720920 HIK720920 HSE720920 HSG720920 ICA720920 ICC720920 ILW720920 ILY720920 IVS720920 IVU720920 JFO720920 JFQ720920 JPK720920 JPM720920 JZG720920 JZI720920 KJC720920 KJE720920 KSY720920 KTA720920 LCU720920 LCW720920 LMQ720920 LMS720920 LWM720920 LWO720920 MGI720920 MGK720920 MQE720920 MQG720920 NAA720920 NAC720920 NJW720920 NJY720920 NTS720920 NTU720920 ODO720920 ODQ720920 ONK720920 ONM720920 OXG720920 OXI720920 PHC720920 PHE720920 PQY720920 PRA720920 QAU720920 QAW720920 QKQ720920 QKS720920 QUM720920 QUO720920 REI720920 REK720920 ROE720920 ROG720920 RYA720920 RYC720920 SHW720920 SHY720920 SRS720920 SRU720920 TBO720920 TBQ720920 TLK720920 TLM720920 TVG720920 TVI720920 UFC720920 UFE720920 UOY720920 UPA720920 UYU720920 UYW720920 VIQ720920 VIS720920 VSM720920 VSO720920 WCI720920 WCK720920 WME720920 WMG720920 WWA720920 WWC720920 S786456 U786456 JO786456 JQ786456 TK786456 TM786456 ADG786456 ADI786456 ANC786456 ANE786456 AWY786456 AXA786456 BGU786456 BGW786456 BQQ786456 BQS786456 CAM786456 CAO786456 CKI786456 CKK786456 CUE786456 CUG786456 DEA786456 DEC786456 DNW786456 DNY786456 DXS786456 DXU786456 EHO786456 EHQ786456 ERK786456 ERM786456 FBG786456 FBI786456 FLC786456 FLE786456 FUY786456 FVA786456 GEU786456 GEW786456 GOQ786456 GOS786456 GYM786456 GYO786456 HII786456 HIK786456 HSE786456 HSG786456 ICA786456 ICC786456 ILW786456 ILY786456 IVS786456 IVU786456 JFO786456 JFQ786456 JPK786456 JPM786456 JZG786456 JZI786456 KJC786456 KJE786456 KSY786456 KTA786456 LCU786456 LCW786456 LMQ786456 LMS786456 LWM786456 LWO786456 MGI786456 MGK786456 MQE786456 MQG786456 NAA786456 NAC786456 NJW786456 NJY786456 NTS786456 NTU786456 ODO786456 ODQ786456 ONK786456 ONM786456 OXG786456 OXI786456 PHC786456 PHE786456 PQY786456 PRA786456 QAU786456 QAW786456 QKQ786456 QKS786456 QUM786456 QUO786456 REI786456 REK786456 ROE786456 ROG786456 RYA786456 RYC786456 SHW786456 SHY786456 SRS786456 SRU786456 TBO786456 TBQ786456 TLK786456 TLM786456 TVG786456 TVI786456 UFC786456 UFE786456 UOY786456 UPA786456 UYU786456 UYW786456 VIQ786456 VIS786456 VSM786456 VSO786456 WCI786456 WCK786456 WME786456 WMG786456 WWA786456 WWC786456 S851992 U851992 JO851992 JQ851992 TK851992 TM851992 ADG851992 ADI851992 ANC851992 ANE851992 AWY851992 AXA851992 BGU851992 BGW851992 BQQ851992 BQS851992 CAM851992 CAO851992 CKI851992 CKK851992 CUE851992 CUG851992 DEA851992 DEC851992 DNW851992 DNY851992 DXS851992 DXU851992 EHO851992 EHQ851992 ERK851992 ERM851992 FBG851992 FBI851992 FLC851992 FLE851992 FUY851992 FVA851992 GEU851992 GEW851992 GOQ851992 GOS851992 GYM851992 GYO851992 HII851992 HIK851992 HSE851992 HSG851992 ICA851992 ICC851992 ILW851992 ILY851992 IVS851992 IVU851992 JFO851992 JFQ851992 JPK851992 JPM851992 JZG851992 JZI851992 KJC851992 KJE851992 KSY851992 KTA851992 LCU851992 LCW851992 LMQ851992 LMS851992 LWM851992 LWO851992 MGI851992 MGK851992 MQE851992 MQG851992 NAA851992 NAC851992 NJW851992 NJY851992 NTS851992 NTU851992 ODO851992 ODQ851992 ONK851992 ONM851992 OXG851992 OXI851992 PHC851992 PHE851992 PQY851992 PRA851992 QAU851992 QAW851992 QKQ851992 QKS851992 QUM851992 QUO851992 REI851992 REK851992 ROE851992 ROG851992 RYA851992 RYC851992 SHW851992 SHY851992 SRS851992 SRU851992 TBO851992 TBQ851992 TLK851992 TLM851992 TVG851992 TVI851992 UFC851992 UFE851992 UOY851992 UPA851992 UYU851992 UYW851992 VIQ851992 VIS851992 VSM851992 VSO851992 WCI851992 WCK851992 WME851992 WMG851992 WWA851992 WWC851992 S917528 U917528 JO917528 JQ917528 TK917528 TM917528 ADG917528 ADI917528 ANC917528 ANE917528 AWY917528 AXA917528 BGU917528 BGW917528 BQQ917528 BQS917528 CAM917528 CAO917528 CKI917528 CKK917528 CUE917528 CUG917528 DEA917528 DEC917528 DNW917528 DNY917528 DXS917528 DXU917528 EHO917528 EHQ917528 ERK917528 ERM917528 FBG917528 FBI917528 FLC917528 FLE917528 FUY917528 FVA917528 GEU917528 GEW917528 GOQ917528 GOS917528 GYM917528 GYO917528 HII917528 HIK917528 HSE917528 HSG917528 ICA917528 ICC917528 ILW917528 ILY917528 IVS917528 IVU917528 JFO917528 JFQ917528 JPK917528 JPM917528 JZG917528 JZI917528 KJC917528 KJE917528 KSY917528 KTA917528 LCU917528 LCW917528 LMQ917528 LMS917528 LWM917528 LWO917528 MGI917528 MGK917528 MQE917528 MQG917528 NAA917528 NAC917528 NJW917528 NJY917528 NTS917528 NTU917528 ODO917528 ODQ917528 ONK917528 ONM917528 OXG917528 OXI917528 PHC917528 PHE917528 PQY917528 PRA917528 QAU917528 QAW917528 QKQ917528 QKS917528 QUM917528 QUO917528 REI917528 REK917528 ROE917528 ROG917528 RYA917528 RYC917528 SHW917528 SHY917528 SRS917528 SRU917528 TBO917528 TBQ917528 TLK917528 TLM917528 TVG917528 TVI917528 UFC917528 UFE917528 UOY917528 UPA917528 UYU917528 UYW917528 VIQ917528 VIS917528 VSM917528 VSO917528 WCI917528 WCK917528 WME917528 WMG917528 WWA917528 WWC917528 S983064 U983064 JO983064 JQ983064 TK983064 TM983064 ADG983064 ADI983064 ANC983064 ANE983064 AWY983064 AXA983064 BGU983064 BGW983064 BQQ983064 BQS983064 CAM983064 CAO983064 CKI983064 CKK983064 CUE983064 CUG983064 DEA983064 DEC983064 DNW983064 DNY983064 DXS983064 DXU983064 EHO983064 EHQ983064 ERK983064 ERM983064 FBG983064 FBI983064 FLC983064 FLE983064 FUY983064 FVA983064 GEU983064 GEW983064 GOQ983064 GOS983064 GYM983064 GYO983064 HII983064 HIK983064 HSE983064 HSG983064 ICA983064 ICC983064 ILW983064 ILY983064 IVS983064 IVU983064 JFO983064 JFQ983064 JPK983064 JPM983064 JZG983064 JZI983064 KJC983064 KJE983064 KSY983064 KTA983064 LCU983064 LCW983064 LMQ983064 LMS983064 LWM983064 LWO983064 MGI983064 MGK983064 MQE983064 MQG983064 NAA983064 NAC983064 NJW983064 NJY983064 NTS983064 NTU983064 ODO983064 ODQ983064 ONK983064 ONM983064 OXG983064 OXI983064 PHC983064 PHE983064 PQY983064 PRA983064 QAU983064 QAW983064 QKQ983064 QKS983064 QUM983064 QUO983064 REI983064 REK983064 ROE983064 ROG983064 RYA983064 RYC983064 SHW983064 SHY983064 SRS983064 SRU983064 TBO983064 TBQ983064 TLK983064 TLM983064 TVG983064 TVI983064 UFC983064 UFE983064 UOY983064 UPA983064 UYU983064 UYW983064 VIQ983064 VIS983064 VSM983064 VSO983064 WCI983064 WCK983064 WME983064 WMG983064 WWA983064 WWC9830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JN24 JP24 TJ24 TL24 ADF24 ADH24 ANB24 AND24 AWX24 AWZ24 BGT24 BGV24 BQP24 BQR24 CAL24 CAN24 CKH24 CKJ24 CUD24 CUF24 DDZ24 DEB24 DNV24 DNX24 DXR24 DXT24 EHN24 EHP24 ERJ24 ERL24 FBF24 FBH24 FLB24 FLD24 FUX24 FUZ24 GET24 GEV24 GOP24 GOR24 GYL24 GYN24 HIH24 HIJ24 HSD24 HSF24 IBZ24 ICB24 ILV24 ILX24 IVR24 IVT24 JFN24 JFP24 JPJ24 JPL24 JZF24 JZH24 KJB24 KJD24 KSX24 KSZ24 LCT24 LCV24 LMP24 LMR24 LWL24 LWN24 MGH24 MGJ24 MQD24 MQF24 MZZ24 NAB24 NJV24 NJX24 NTR24 NTT24 ODN24 ODP24 ONJ24 ONL24 OXF24 OXH24 PHB24 PHD24 PQX24 PQZ24 QAT24 QAV24 QKP24 QKR24 QUL24 QUN24 REH24 REJ24 ROD24 ROF24 RXZ24 RYB24 SHV24 SHX24 SRR24 SRT24 TBN24 TBP24 TLJ24 TLL24 TVF24 TVH24 UFB24 UFD24 UOX24 UOZ24 UYT24 UYV24 VIP24 VIR24 VSL24 VSN24 WCH24 WCJ24 WMD24 WMF24 WVZ24 WWB24 R65560 T65560 JN65560 JP65560 TJ65560 TL65560 ADF65560 ADH65560 ANB65560 AND65560 AWX65560 AWZ65560 BGT65560 BGV65560 BQP65560 BQR65560 CAL65560 CAN65560 CKH65560 CKJ65560 CUD65560 CUF65560 DDZ65560 DEB65560 DNV65560 DNX65560 DXR65560 DXT65560 EHN65560 EHP65560 ERJ65560 ERL65560 FBF65560 FBH65560 FLB65560 FLD65560 FUX65560 FUZ65560 GET65560 GEV65560 GOP65560 GOR65560 GYL65560 GYN65560 HIH65560 HIJ65560 HSD65560 HSF65560 IBZ65560 ICB65560 ILV65560 ILX65560 IVR65560 IVT65560 JFN65560 JFP65560 JPJ65560 JPL65560 JZF65560 JZH65560 KJB65560 KJD65560 KSX65560 KSZ65560 LCT65560 LCV65560 LMP65560 LMR65560 LWL65560 LWN65560 MGH65560 MGJ65560 MQD65560 MQF65560 MZZ65560 NAB65560 NJV65560 NJX65560 NTR65560 NTT65560 ODN65560 ODP65560 ONJ65560 ONL65560 OXF65560 OXH65560 PHB65560 PHD65560 PQX65560 PQZ65560 QAT65560 QAV65560 QKP65560 QKR65560 QUL65560 QUN65560 REH65560 REJ65560 ROD65560 ROF65560 RXZ65560 RYB65560 SHV65560 SHX65560 SRR65560 SRT65560 TBN65560 TBP65560 TLJ65560 TLL65560 TVF65560 TVH65560 UFB65560 UFD65560 UOX65560 UOZ65560 UYT65560 UYV65560 VIP65560 VIR65560 VSL65560 VSN65560 WCH65560 WCJ65560 WMD65560 WMF65560 WVZ65560 WWB65560 R131096 T131096 JN131096 JP131096 TJ131096 TL131096 ADF131096 ADH131096 ANB131096 AND131096 AWX131096 AWZ131096 BGT131096 BGV131096 BQP131096 BQR131096 CAL131096 CAN131096 CKH131096 CKJ131096 CUD131096 CUF131096 DDZ131096 DEB131096 DNV131096 DNX131096 DXR131096 DXT131096 EHN131096 EHP131096 ERJ131096 ERL131096 FBF131096 FBH131096 FLB131096 FLD131096 FUX131096 FUZ131096 GET131096 GEV131096 GOP131096 GOR131096 GYL131096 GYN131096 HIH131096 HIJ131096 HSD131096 HSF131096 IBZ131096 ICB131096 ILV131096 ILX131096 IVR131096 IVT131096 JFN131096 JFP131096 JPJ131096 JPL131096 JZF131096 JZH131096 KJB131096 KJD131096 KSX131096 KSZ131096 LCT131096 LCV131096 LMP131096 LMR131096 LWL131096 LWN131096 MGH131096 MGJ131096 MQD131096 MQF131096 MZZ131096 NAB131096 NJV131096 NJX131096 NTR131096 NTT131096 ODN131096 ODP131096 ONJ131096 ONL131096 OXF131096 OXH131096 PHB131096 PHD131096 PQX131096 PQZ131096 QAT131096 QAV131096 QKP131096 QKR131096 QUL131096 QUN131096 REH131096 REJ131096 ROD131096 ROF131096 RXZ131096 RYB131096 SHV131096 SHX131096 SRR131096 SRT131096 TBN131096 TBP131096 TLJ131096 TLL131096 TVF131096 TVH131096 UFB131096 UFD131096 UOX131096 UOZ131096 UYT131096 UYV131096 VIP131096 VIR131096 VSL131096 VSN131096 WCH131096 WCJ131096 WMD131096 WMF131096 WVZ131096 WWB131096 R196632 T196632 JN196632 JP196632 TJ196632 TL196632 ADF196632 ADH196632 ANB196632 AND196632 AWX196632 AWZ196632 BGT196632 BGV196632 BQP196632 BQR196632 CAL196632 CAN196632 CKH196632 CKJ196632 CUD196632 CUF196632 DDZ196632 DEB196632 DNV196632 DNX196632 DXR196632 DXT196632 EHN196632 EHP196632 ERJ196632 ERL196632 FBF196632 FBH196632 FLB196632 FLD196632 FUX196632 FUZ196632 GET196632 GEV196632 GOP196632 GOR196632 GYL196632 GYN196632 HIH196632 HIJ196632 HSD196632 HSF196632 IBZ196632 ICB196632 ILV196632 ILX196632 IVR196632 IVT196632 JFN196632 JFP196632 JPJ196632 JPL196632 JZF196632 JZH196632 KJB196632 KJD196632 KSX196632 KSZ196632 LCT196632 LCV196632 LMP196632 LMR196632 LWL196632 LWN196632 MGH196632 MGJ196632 MQD196632 MQF196632 MZZ196632 NAB196632 NJV196632 NJX196632 NTR196632 NTT196632 ODN196632 ODP196632 ONJ196632 ONL196632 OXF196632 OXH196632 PHB196632 PHD196632 PQX196632 PQZ196632 QAT196632 QAV196632 QKP196632 QKR196632 QUL196632 QUN196632 REH196632 REJ196632 ROD196632 ROF196632 RXZ196632 RYB196632 SHV196632 SHX196632 SRR196632 SRT196632 TBN196632 TBP196632 TLJ196632 TLL196632 TVF196632 TVH196632 UFB196632 UFD196632 UOX196632 UOZ196632 UYT196632 UYV196632 VIP196632 VIR196632 VSL196632 VSN196632 WCH196632 WCJ196632 WMD196632 WMF196632 WVZ196632 WWB196632 R262168 T262168 JN262168 JP262168 TJ262168 TL262168 ADF262168 ADH262168 ANB262168 AND262168 AWX262168 AWZ262168 BGT262168 BGV262168 BQP262168 BQR262168 CAL262168 CAN262168 CKH262168 CKJ262168 CUD262168 CUF262168 DDZ262168 DEB262168 DNV262168 DNX262168 DXR262168 DXT262168 EHN262168 EHP262168 ERJ262168 ERL262168 FBF262168 FBH262168 FLB262168 FLD262168 FUX262168 FUZ262168 GET262168 GEV262168 GOP262168 GOR262168 GYL262168 GYN262168 HIH262168 HIJ262168 HSD262168 HSF262168 IBZ262168 ICB262168 ILV262168 ILX262168 IVR262168 IVT262168 JFN262168 JFP262168 JPJ262168 JPL262168 JZF262168 JZH262168 KJB262168 KJD262168 KSX262168 KSZ262168 LCT262168 LCV262168 LMP262168 LMR262168 LWL262168 LWN262168 MGH262168 MGJ262168 MQD262168 MQF262168 MZZ262168 NAB262168 NJV262168 NJX262168 NTR262168 NTT262168 ODN262168 ODP262168 ONJ262168 ONL262168 OXF262168 OXH262168 PHB262168 PHD262168 PQX262168 PQZ262168 QAT262168 QAV262168 QKP262168 QKR262168 QUL262168 QUN262168 REH262168 REJ262168 ROD262168 ROF262168 RXZ262168 RYB262168 SHV262168 SHX262168 SRR262168 SRT262168 TBN262168 TBP262168 TLJ262168 TLL262168 TVF262168 TVH262168 UFB262168 UFD262168 UOX262168 UOZ262168 UYT262168 UYV262168 VIP262168 VIR262168 VSL262168 VSN262168 WCH262168 WCJ262168 WMD262168 WMF262168 WVZ262168 WWB262168 R327704 T327704 JN327704 JP327704 TJ327704 TL327704 ADF327704 ADH327704 ANB327704 AND327704 AWX327704 AWZ327704 BGT327704 BGV327704 BQP327704 BQR327704 CAL327704 CAN327704 CKH327704 CKJ327704 CUD327704 CUF327704 DDZ327704 DEB327704 DNV327704 DNX327704 DXR327704 DXT327704 EHN327704 EHP327704 ERJ327704 ERL327704 FBF327704 FBH327704 FLB327704 FLD327704 FUX327704 FUZ327704 GET327704 GEV327704 GOP327704 GOR327704 GYL327704 GYN327704 HIH327704 HIJ327704 HSD327704 HSF327704 IBZ327704 ICB327704 ILV327704 ILX327704 IVR327704 IVT327704 JFN327704 JFP327704 JPJ327704 JPL327704 JZF327704 JZH327704 KJB327704 KJD327704 KSX327704 KSZ327704 LCT327704 LCV327704 LMP327704 LMR327704 LWL327704 LWN327704 MGH327704 MGJ327704 MQD327704 MQF327704 MZZ327704 NAB327704 NJV327704 NJX327704 NTR327704 NTT327704 ODN327704 ODP327704 ONJ327704 ONL327704 OXF327704 OXH327704 PHB327704 PHD327704 PQX327704 PQZ327704 QAT327704 QAV327704 QKP327704 QKR327704 QUL327704 QUN327704 REH327704 REJ327704 ROD327704 ROF327704 RXZ327704 RYB327704 SHV327704 SHX327704 SRR327704 SRT327704 TBN327704 TBP327704 TLJ327704 TLL327704 TVF327704 TVH327704 UFB327704 UFD327704 UOX327704 UOZ327704 UYT327704 UYV327704 VIP327704 VIR327704 VSL327704 VSN327704 WCH327704 WCJ327704 WMD327704 WMF327704 WVZ327704 WWB327704 R393240 T393240 JN393240 JP393240 TJ393240 TL393240 ADF393240 ADH393240 ANB393240 AND393240 AWX393240 AWZ393240 BGT393240 BGV393240 BQP393240 BQR393240 CAL393240 CAN393240 CKH393240 CKJ393240 CUD393240 CUF393240 DDZ393240 DEB393240 DNV393240 DNX393240 DXR393240 DXT393240 EHN393240 EHP393240 ERJ393240 ERL393240 FBF393240 FBH393240 FLB393240 FLD393240 FUX393240 FUZ393240 GET393240 GEV393240 GOP393240 GOR393240 GYL393240 GYN393240 HIH393240 HIJ393240 HSD393240 HSF393240 IBZ393240 ICB393240 ILV393240 ILX393240 IVR393240 IVT393240 JFN393240 JFP393240 JPJ393240 JPL393240 JZF393240 JZH393240 KJB393240 KJD393240 KSX393240 KSZ393240 LCT393240 LCV393240 LMP393240 LMR393240 LWL393240 LWN393240 MGH393240 MGJ393240 MQD393240 MQF393240 MZZ393240 NAB393240 NJV393240 NJX393240 NTR393240 NTT393240 ODN393240 ODP393240 ONJ393240 ONL393240 OXF393240 OXH393240 PHB393240 PHD393240 PQX393240 PQZ393240 QAT393240 QAV393240 QKP393240 QKR393240 QUL393240 QUN393240 REH393240 REJ393240 ROD393240 ROF393240 RXZ393240 RYB393240 SHV393240 SHX393240 SRR393240 SRT393240 TBN393240 TBP393240 TLJ393240 TLL393240 TVF393240 TVH393240 UFB393240 UFD393240 UOX393240 UOZ393240 UYT393240 UYV393240 VIP393240 VIR393240 VSL393240 VSN393240 WCH393240 WCJ393240 WMD393240 WMF393240 WVZ393240 WWB393240 R458776 T458776 JN458776 JP458776 TJ458776 TL458776 ADF458776 ADH458776 ANB458776 AND458776 AWX458776 AWZ458776 BGT458776 BGV458776 BQP458776 BQR458776 CAL458776 CAN458776 CKH458776 CKJ458776 CUD458776 CUF458776 DDZ458776 DEB458776 DNV458776 DNX458776 DXR458776 DXT458776 EHN458776 EHP458776 ERJ458776 ERL458776 FBF458776 FBH458776 FLB458776 FLD458776 FUX458776 FUZ458776 GET458776 GEV458776 GOP458776 GOR458776 GYL458776 GYN458776 HIH458776 HIJ458776 HSD458776 HSF458776 IBZ458776 ICB458776 ILV458776 ILX458776 IVR458776 IVT458776 JFN458776 JFP458776 JPJ458776 JPL458776 JZF458776 JZH458776 KJB458776 KJD458776 KSX458776 KSZ458776 LCT458776 LCV458776 LMP458776 LMR458776 LWL458776 LWN458776 MGH458776 MGJ458776 MQD458776 MQF458776 MZZ458776 NAB458776 NJV458776 NJX458776 NTR458776 NTT458776 ODN458776 ODP458776 ONJ458776 ONL458776 OXF458776 OXH458776 PHB458776 PHD458776 PQX458776 PQZ458776 QAT458776 QAV458776 QKP458776 QKR458776 QUL458776 QUN458776 REH458776 REJ458776 ROD458776 ROF458776 RXZ458776 RYB458776 SHV458776 SHX458776 SRR458776 SRT458776 TBN458776 TBP458776 TLJ458776 TLL458776 TVF458776 TVH458776 UFB458776 UFD458776 UOX458776 UOZ458776 UYT458776 UYV458776 VIP458776 VIR458776 VSL458776 VSN458776 WCH458776 WCJ458776 WMD458776 WMF458776 WVZ458776 WWB458776 R52431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524312 JN524312 JP524312 TJ524312 TL524312 ADF524312 ADH524312 ANB524312 AND524312 AWX524312 AWZ524312 BGT524312 BGV524312 BQP524312 BQR524312 CAL524312 CAN524312 CKH524312 CKJ524312 CUD524312 CUF524312 DDZ524312 DEB524312 DNV524312 DNX524312 DXR524312 DXT524312 EHN524312 EHP524312 ERJ524312 ERL524312 FBF524312 FBH524312 FLB524312 FLD524312 FUX524312 FUZ524312 GET524312 GEV524312 GOP524312 GOR524312 GYL524312 GYN524312 HIH524312 HIJ524312 HSD524312 HSF524312 IBZ524312 ICB524312 ILV524312 ILX524312 IVR524312 IVT524312 JFN524312 JFP524312 JPJ524312 JPL524312 JZF524312 JZH524312 KJB524312 KJD524312 KSX524312 KSZ524312 LCT524312 LCV524312 LMP524312 LMR524312 LWL524312 LWN524312 MGH524312 MGJ524312 MQD524312 MQF524312 MZZ524312 NAB524312 NJV524312 NJX524312 NTR524312 NTT524312 ODN524312 ODP524312 ONJ524312 ONL524312 OXF524312 OXH524312 PHB524312 PHD524312 PQX524312 PQZ524312 QAT524312 QAV524312 QKP524312 QKR524312 QUL524312 QUN524312 REH524312 REJ524312 ROD524312 ROF524312 RXZ524312 RYB524312 SHV524312 SHX524312 SRR524312 SRT524312 TBN524312 TBP524312 TLJ524312 TLL524312 TVF524312 TVH524312 UFB524312 UFD524312 UOX524312 UOZ524312 UYT524312 UYV524312 VIP524312 VIR524312 VSL524312 VSN524312 WCH524312 WCJ524312 WMD524312 WMF524312 WVZ524312 WWB524312 R589848 T589848 JN589848 JP589848 TJ589848 TL589848 ADF589848 ADH589848 ANB589848 AND589848 AWX589848 AWZ589848 BGT589848 BGV589848 BQP589848 BQR589848 CAL589848 CAN589848 CKH589848 CKJ589848 CUD589848 CUF589848 DDZ589848 DEB589848 DNV589848 DNX589848 DXR589848 DXT589848 EHN589848 EHP589848 ERJ589848 ERL589848 FBF589848 FBH589848 FLB589848 FLD589848 FUX589848 FUZ589848 GET589848 GEV589848 GOP589848 GOR589848 GYL589848 GYN589848 HIH589848 HIJ589848 HSD589848 HSF589848 IBZ589848 ICB589848 ILV589848 ILX589848 IVR589848 IVT589848 JFN589848 JFP589848 JPJ589848 JPL589848 JZF589848 JZH589848 KJB589848 KJD589848 KSX589848 KSZ589848 LCT589848 LCV589848 LMP589848 LMR589848 LWL589848 LWN589848 MGH589848 MGJ589848 MQD589848 MQF589848 MZZ589848 NAB589848 NJV589848 NJX589848 NTR589848 NTT589848 ODN589848 ODP589848 ONJ589848 ONL589848 OXF589848 OXH589848 PHB589848 PHD589848 PQX589848 PQZ589848 QAT589848 QAV589848 QKP589848 QKR589848 QUL589848 QUN589848 REH589848 REJ589848 ROD589848 ROF589848 RXZ589848 RYB589848 SHV589848 SHX589848 SRR589848 SRT589848 TBN589848 TBP589848 TLJ589848 TLL589848 TVF589848 TVH589848 UFB589848 UFD589848 UOX589848 UOZ589848 UYT589848 UYV589848 VIP589848 VIR589848 VSL589848 VSN589848 WCH589848 WCJ589848 WMD589848 WMF589848 WVZ589848 WWB589848 R655384 T655384 JN655384 JP655384 TJ655384 TL655384 ADF655384 ADH655384 ANB655384 AND655384 AWX655384 AWZ655384 BGT655384 BGV655384 BQP655384 BQR655384 CAL655384 CAN655384 CKH655384 CKJ655384 CUD655384 CUF655384 DDZ655384 DEB655384 DNV655384 DNX655384 DXR655384 DXT655384 EHN655384 EHP655384 ERJ655384 ERL655384 FBF655384 FBH655384 FLB655384 FLD655384 FUX655384 FUZ655384 GET655384 GEV655384 GOP655384 GOR655384 GYL655384 GYN655384 HIH655384 HIJ655384 HSD655384 HSF655384 IBZ655384 ICB655384 ILV655384 ILX655384 IVR655384 IVT655384 JFN655384 JFP655384 JPJ655384 JPL655384 JZF655384 JZH655384 KJB655384 KJD655384 KSX655384 KSZ655384 LCT655384 LCV655384 LMP655384 LMR655384 LWL655384 LWN655384 MGH655384 MGJ655384 MQD655384 MQF655384 MZZ655384 NAB655384 NJV655384 NJX655384 NTR655384 NTT655384 ODN655384 ODP655384 ONJ655384 ONL655384 OXF655384 OXH655384 PHB655384 PHD655384 PQX655384 PQZ655384 QAT655384 QAV655384 QKP655384 QKR655384 QUL655384 QUN655384 REH655384 REJ655384 ROD655384 ROF655384 RXZ655384 RYB655384 SHV655384 SHX655384 SRR655384 SRT655384 TBN655384 TBP655384 TLJ655384 TLL655384 TVF655384 TVH655384 UFB655384 UFD655384 UOX655384 UOZ655384 UYT655384 UYV655384 VIP655384 VIR655384 VSL655384 VSN655384 WCH655384 WCJ655384 WMD655384 WMF655384 WVZ655384 WWB655384 R720920 T720920 JN720920 JP720920 TJ720920 TL720920 ADF720920 ADH720920 ANB720920 AND720920 AWX720920 AWZ720920 BGT720920 BGV720920 BQP720920 BQR720920 CAL720920 CAN720920 CKH720920 CKJ720920 CUD720920 CUF720920 DDZ720920 DEB720920 DNV720920 DNX720920 DXR720920 DXT720920 EHN720920 EHP720920 ERJ720920 ERL720920 FBF720920 FBH720920 FLB720920 FLD720920 FUX720920 FUZ720920 GET720920 GEV720920 GOP720920 GOR720920 GYL720920 GYN720920 HIH720920 HIJ720920 HSD720920 HSF720920 IBZ720920 ICB720920 ILV720920 ILX720920 IVR720920 IVT720920 JFN720920 JFP720920 JPJ720920 JPL720920 JZF720920 JZH720920 KJB720920 KJD720920 KSX720920 KSZ720920 LCT720920 LCV720920 LMP720920 LMR720920 LWL720920 LWN720920 MGH720920 MGJ720920 MQD720920 MQF720920 MZZ720920 NAB720920 NJV720920 NJX720920 NTR720920 NTT720920 ODN720920 ODP720920 ONJ720920 ONL720920 OXF720920 OXH720920 PHB720920 PHD720920 PQX720920 PQZ720920 QAT720920 QAV720920 QKP720920 QKR720920 QUL720920 QUN720920 REH720920 REJ720920 ROD720920 ROF720920 RXZ720920 RYB720920 SHV720920 SHX720920 SRR720920 SRT720920 TBN720920 TBP720920 TLJ720920 TLL720920 TVF720920 TVH720920 UFB720920 UFD720920 UOX720920 UOZ720920 UYT720920 UYV720920 VIP720920 VIR720920 VSL720920 VSN720920 WCH720920 WCJ720920 WMD720920 WMF720920 WVZ720920 WWB720920 R786456 T786456 JN786456 JP786456 TJ786456 TL786456 ADF786456 ADH786456 ANB786456 AND786456 AWX786456 AWZ786456 BGT786456 BGV786456 BQP786456 BQR786456 CAL786456 CAN786456 CKH786456 CKJ786456 CUD786456 CUF786456 DDZ786456 DEB786456 DNV786456 DNX786456 DXR786456 DXT786456 EHN786456 EHP786456 ERJ786456 ERL786456 FBF786456 FBH786456 FLB786456 FLD786456 FUX786456 FUZ786456 GET786456 GEV786456 GOP786456 GOR786456 GYL786456 GYN786456 HIH786456 HIJ786456 HSD786456 HSF786456 IBZ786456 ICB786456 ILV786456 ILX786456 IVR786456 IVT786456 JFN786456 JFP786456 JPJ786456 JPL786456 JZF786456 JZH786456 KJB786456 KJD786456 KSX786456 KSZ786456 LCT786456 LCV786456 LMP786456 LMR786456 LWL786456 LWN786456 MGH786456 MGJ786456 MQD786456 MQF786456 MZZ786456 NAB786456 NJV786456 NJX786456 NTR786456 NTT786456 ODN786456 ODP786456 ONJ786456 ONL786456 OXF786456 OXH786456 PHB786456 PHD786456 PQX786456 PQZ786456 QAT786456 QAV786456 QKP786456 QKR786456 QUL786456 QUN786456 REH786456 REJ786456 ROD786456 ROF786456 RXZ786456 RYB786456 SHV786456 SHX786456 SRR786456 SRT786456 TBN786456 TBP786456 TLJ786456 TLL786456 TVF786456 TVH786456 UFB786456 UFD786456 UOX786456 UOZ786456 UYT786456 UYV786456 VIP786456 VIR786456 VSL786456 VSN786456 WCH786456 WCJ786456 WMD786456 WMF786456 WVZ786456 WWB786456 R851992 T851992 JN851992 JP851992 TJ851992 TL851992 ADF851992 ADH851992 ANB851992 AND851992 AWX851992 AWZ851992 BGT851992 BGV851992 BQP851992 BQR851992 CAL851992 CAN851992 CKH851992 CKJ851992 CUD851992 CUF851992 DDZ851992 DEB851992 DNV851992 DNX851992 DXR851992 DXT851992 EHN851992 EHP851992 ERJ851992 ERL851992 FBF851992 FBH851992 FLB851992 FLD851992 FUX851992 FUZ851992 GET851992 GEV851992 GOP851992 GOR851992 GYL851992 GYN851992 HIH851992 HIJ851992 HSD851992 HSF851992 IBZ851992 ICB851992 ILV851992 ILX851992 IVR851992 IVT851992 JFN851992 JFP851992 JPJ851992 JPL851992 JZF851992 JZH851992 KJB851992 KJD851992 KSX851992 KSZ851992 LCT851992 LCV851992 LMP851992 LMR851992 LWL851992 LWN851992 MGH851992 MGJ851992 MQD851992 MQF851992 MZZ851992 NAB851992 NJV851992 NJX851992 NTR851992 NTT851992 ODN851992 ODP851992 ONJ851992 ONL851992 OXF851992 OXH851992 PHB851992 PHD851992 PQX851992 PQZ851992 QAT851992 QAV851992 QKP851992 QKR851992 QUL851992 QUN851992 REH851992 REJ851992 ROD851992 ROF851992 RXZ851992 RYB851992 SHV851992 SHX851992 SRR851992 SRT851992 TBN851992 TBP851992 TLJ851992 TLL851992 TVF851992 TVH851992 UFB851992 UFD851992 UOX851992 UOZ851992 UYT851992 UYV851992 VIP851992 VIR851992 VSL851992 VSN851992 WCH851992 WCJ851992 WMD851992 WMF851992 WVZ851992 WWB851992 R917528 T917528 JN917528 JP917528 TJ917528 TL917528 ADF917528 ADH917528 ANB917528 AND917528 AWX917528 AWZ917528 BGT917528 BGV917528 BQP917528 BQR917528 CAL917528 CAN917528 CKH917528 CKJ917528 CUD917528 CUF917528 DDZ917528 DEB917528 DNV917528 DNX917528 DXR917528 DXT917528 EHN917528 EHP917528 ERJ917528 ERL917528 FBF917528 FBH917528 FLB917528 FLD917528 FUX917528 FUZ917528 GET917528 GEV917528 GOP917528 GOR917528 GYL917528 GYN917528 HIH917528 HIJ917528 HSD917528 HSF917528 IBZ917528 ICB917528 ILV917528 ILX917528 IVR917528 IVT917528 JFN917528 JFP917528 JPJ917528 JPL917528 JZF917528 JZH917528 KJB917528 KJD917528 KSX917528 KSZ917528 LCT917528 LCV917528 LMP917528 LMR917528 LWL917528 LWN917528 MGH917528 MGJ917528 MQD917528 MQF917528 MZZ917528 NAB917528 NJV917528 NJX917528 NTR917528 NTT917528 ODN917528 ODP917528 ONJ917528 ONL917528 OXF917528 OXH917528 PHB917528 PHD917528 PQX917528 PQZ917528 QAT917528 QAV917528 QKP917528 QKR917528 QUL917528 QUN917528 REH917528 REJ917528 ROD917528 ROF917528 RXZ917528 RYB917528 SHV917528 SHX917528 SRR917528 SRT917528 TBN917528 TBP917528 TLJ917528 TLL917528 TVF917528 TVH917528 UFB917528 UFD917528 UOX917528 UOZ917528 UYT917528 UYV917528 VIP917528 VIR917528 VSL917528 VSN917528 WCH917528 WCJ917528 WMD917528 WMF917528 WVZ917528 WWB917528 R983064 T983064 JN983064 JP983064 TJ983064 TL983064 ADF983064 ADH983064 ANB983064 AND983064 AWX983064 AWZ983064 BGT983064 BGV983064 BQP983064 BQR983064 CAL983064 CAN983064 CKH983064 CKJ983064 CUD983064 CUF983064 DDZ983064 DEB983064 DNV983064 DNX983064 DXR983064 DXT983064 EHN983064 EHP983064 ERJ983064 ERL983064 FBF983064 FBH983064 FLB983064 FLD983064 FUX983064 FUZ983064 GET983064 GEV983064 GOP983064 GOR983064 GYL983064 GYN983064 HIH983064 HIJ983064 HSD983064 HSF983064 IBZ983064 ICB983064 ILV983064 ILX983064 IVR983064 IVT983064 JFN983064 JFP983064 JPJ983064 JPL983064 JZF983064 JZH983064 KJB983064 KJD983064 KSX983064 KSZ983064 LCT983064 LCV983064 LMP983064 LMR983064 LWL983064 LWN983064 MGH983064 MGJ983064 MQD983064 MQF983064 MZZ983064 NAB983064 NJV983064 NJX983064 NTR983064 NTT983064 ODN983064 ODP983064 ONJ983064 ONL983064 OXF983064 OXH983064 PHB983064 PHD983064 PQX983064 PQZ983064 QAT983064 QAV983064 QKP983064 QKR983064 QUL983064 QUN983064 REH983064 REJ983064 ROD983064 ROF983064 RXZ983064 RYB983064 SHV983064 SHX983064 SRR983064 SRT983064 TBN983064 TBP983064 TLJ983064 TLL983064 TVF983064 TVH983064 UFB983064 UFD983064 UOX983064 UOZ983064 UYT983064 UYV983064 VIP983064 VIR983064 VSL983064 VSN983064 WCH983064 WCJ983064 WMD983064 WMF983064 WVZ983064 WWB983064"/>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type="list" allowBlank="1" showInputMessage="1" prompt="Выберите значение из списка" errorTitle="Ошибка" error="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O65559:V65559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O131095:V131095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O196631:V196631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O262167:V262167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O327703:V327703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O393239:V393239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O458775:V458775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O524311:V524311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O589847:V589847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O655383:V655383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O720919:V720919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O786455:V786455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O851991:V851991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O917527:V917527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O983063:V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WVW983063:WWD983063">
      <formula1>kind_of_cons</formula1>
    </dataValidation>
    <dataValidation type="textLength" operator="lessThanOrEqual" allowBlank="1" showInputMessage="1" showErrorMessage="1" errorTitle="Ошибка" error="Допускается ввод не более 900 символов!" sqref="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WMI983058:WMI983065 WWE983058:WWE98306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7cf54d0-fa59-4250-8a59-12ed444f9eff}">
  <sheetPr codeName="List05_3">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59" hidden="1" customWidth="1"/>
    <col min="2" max="4" width="3.71428571428571" style="553" hidden="1" customWidth="1"/>
    <col min="5" max="5" width="3.71428571428571" style="499" customWidth="1"/>
    <col min="6" max="6" width="9.71428571428571" style="492" customWidth="1"/>
    <col min="7" max="7" width="37.7142857142857" style="492" customWidth="1"/>
    <col min="8" max="8" width="66.8571428571429" style="492" customWidth="1"/>
    <col min="9" max="9" width="115.714285714286" style="492" customWidth="1"/>
    <col min="10" max="11" width="10.5714285714286" style="553"/>
    <col min="12" max="12" width="11.1428571428571" style="553" customWidth="1"/>
    <col min="13" max="20" width="10.5714285714286" style="553"/>
    <col min="21" max="16384" width="10.5714285714286" style="492"/>
  </cols>
  <sheetData>
    <row r="1" spans="1:1" ht="3" customHeight="1">
      <c r="A1" s="559" t="s">
        <v>48</v>
      </c>
    </row>
    <row r="2" spans="6:9" ht="22.5">
      <c r="F2" s="1271" t="s">
        <v>469</v>
      </c>
      <c r="G2" s="1272"/>
      <c r="H2" s="1273"/>
      <c r="I2" s="608"/>
    </row>
    <row r="3" ht="3" customHeight="1"/>
    <row r="4" spans="1:20" s="538" customFormat="1" ht="11.25">
      <c r="A4" s="558"/>
      <c r="B4" s="558"/>
      <c r="C4" s="558"/>
      <c r="D4" s="558"/>
      <c r="F4" s="1225" t="s">
        <v>444</v>
      </c>
      <c r="G4" s="1225"/>
      <c r="H4" s="1225"/>
      <c r="I4" s="1274"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4"/>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03.09.2021</v>
      </c>
      <c r="I7" s="549" t="s">
        <v>471</v>
      </c>
      <c r="J7" s="583"/>
      <c r="K7" s="558"/>
      <c r="L7" s="558"/>
      <c r="M7" s="558"/>
      <c r="N7" s="558"/>
      <c r="O7" s="558"/>
      <c r="P7" s="558"/>
      <c r="Q7" s="558"/>
      <c r="R7" s="558"/>
      <c r="S7" s="558"/>
      <c r="T7" s="558"/>
    </row>
    <row r="8" spans="1:20" s="538" customFormat="1" ht="45">
      <c r="A8" s="1275">
        <v>1</v>
      </c>
      <c r="B8" s="558"/>
      <c r="C8" s="558"/>
      <c r="D8" s="558"/>
      <c r="F8" s="584" t="str">
        <f>"2."&amp;mergeValue(A8)</f>
        <v>2.1</v>
      </c>
      <c r="G8" s="600" t="s">
        <v>472</v>
      </c>
      <c r="H8" s="572"/>
      <c r="I8" s="549" t="s">
        <v>567</v>
      </c>
      <c r="J8" s="583"/>
      <c r="K8" s="558"/>
      <c r="L8" s="558"/>
      <c r="M8" s="558"/>
      <c r="N8" s="558"/>
      <c r="O8" s="558"/>
      <c r="P8" s="558"/>
      <c r="Q8" s="558"/>
      <c r="R8" s="558"/>
      <c r="S8" s="558"/>
      <c r="T8" s="558"/>
    </row>
    <row r="9" spans="1:20" s="538" customFormat="1" ht="22.5">
      <c r="A9" s="1275"/>
      <c r="B9" s="558"/>
      <c r="C9" s="558"/>
      <c r="D9" s="558"/>
      <c r="F9" s="584" t="str">
        <f>"3."&amp;mergeValue(A9)</f>
        <v>3.1</v>
      </c>
      <c r="G9" s="600" t="s">
        <v>473</v>
      </c>
      <c r="H9" s="572"/>
      <c r="I9" s="549" t="s">
        <v>565</v>
      </c>
      <c r="J9" s="583"/>
      <c r="K9" s="558"/>
      <c r="L9" s="558"/>
      <c r="M9" s="558"/>
      <c r="N9" s="558"/>
      <c r="O9" s="558"/>
      <c r="P9" s="558"/>
      <c r="Q9" s="558"/>
      <c r="R9" s="558"/>
      <c r="S9" s="558"/>
      <c r="T9" s="558"/>
    </row>
    <row r="10" spans="1:20" s="538" customFormat="1" ht="22.5">
      <c r="A10" s="1275"/>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5"/>
      <c r="B11" s="1275">
        <v>1</v>
      </c>
      <c r="C11" s="591"/>
      <c r="D11" s="591"/>
      <c r="F11" s="584" t="str">
        <f>"4."&amp;mergeValue(A11)&amp;"."&amp;mergeValue(B11)</f>
        <v>4.1.1</v>
      </c>
      <c r="G11" s="579" t="s">
        <v>569</v>
      </c>
      <c r="H11" s="572" t="str">
        <f>IF(region_name="","",region_name)</f>
        <v>Свердловская область</v>
      </c>
      <c r="I11" s="549" t="s">
        <v>477</v>
      </c>
      <c r="J11" s="583"/>
      <c r="K11" s="558"/>
      <c r="L11" s="558"/>
      <c r="M11" s="558"/>
      <c r="N11" s="558"/>
      <c r="O11" s="558"/>
      <c r="P11" s="558"/>
      <c r="Q11" s="558"/>
      <c r="R11" s="558"/>
      <c r="S11" s="558"/>
      <c r="T11" s="558"/>
    </row>
    <row r="12" spans="1:20" s="538" customFormat="1" ht="22.5">
      <c r="A12" s="1275"/>
      <c r="B12" s="1275"/>
      <c r="C12" s="1275">
        <v>1</v>
      </c>
      <c r="D12" s="591"/>
      <c r="F12" s="584" t="str">
        <f>"4."&amp;mergeValue(A12)&amp;"."&amp;mergeValue(B12)&amp;"."&amp;mergeValue(C12)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5"/>
      <c r="B13" s="1275"/>
      <c r="C13" s="1275"/>
      <c r="D13" s="591">
        <v>1</v>
      </c>
      <c r="F13" s="584" t="str">
        <f>"4."&amp;mergeValue(A13)&amp;"."&amp;mergeValue(B13)&amp;"."&amp;mergeValue(C13)&amp;"."&amp;mergeValue(D13)</f>
        <v>4.1.1.1.1</v>
      </c>
      <c r="G13" s="601" t="s">
        <v>476</v>
      </c>
      <c r="H13" s="572"/>
      <c r="I13" s="1276" t="s">
        <v>568</v>
      </c>
      <c r="J13" s="583"/>
      <c r="K13" s="558"/>
      <c r="L13" s="558"/>
      <c r="M13" s="558"/>
      <c r="N13" s="558"/>
      <c r="O13" s="558"/>
      <c r="P13" s="558"/>
      <c r="Q13" s="558"/>
      <c r="R13" s="558"/>
      <c r="S13" s="558"/>
      <c r="T13" s="558"/>
    </row>
    <row r="14" spans="1:20" s="538" customFormat="1" ht="18.75">
      <c r="A14" s="1275"/>
      <c r="B14" s="1275"/>
      <c r="C14" s="1275"/>
      <c r="D14" s="591"/>
      <c r="F14" s="587"/>
      <c r="G14" s="519" t="s">
        <v>4</v>
      </c>
      <c r="H14" s="592"/>
      <c r="I14" s="1276"/>
      <c r="J14" s="583"/>
      <c r="K14" s="558"/>
      <c r="L14" s="558"/>
      <c r="M14" s="558"/>
      <c r="N14" s="558"/>
      <c r="O14" s="558"/>
      <c r="P14" s="558"/>
      <c r="Q14" s="558"/>
      <c r="R14" s="558"/>
      <c r="S14" s="558"/>
      <c r="T14" s="558"/>
    </row>
    <row r="15" spans="1:20" s="538" customFormat="1" ht="18.75">
      <c r="A15" s="1275"/>
      <c r="B15" s="1275"/>
      <c r="C15" s="591"/>
      <c r="D15" s="591"/>
      <c r="F15" s="602"/>
      <c r="G15" s="545" t="s">
        <v>400</v>
      </c>
      <c r="H15" s="603"/>
      <c r="I15" s="604"/>
      <c r="J15" s="583"/>
      <c r="K15" s="558"/>
      <c r="L15" s="558"/>
      <c r="M15" s="558"/>
      <c r="N15" s="558"/>
      <c r="O15" s="558"/>
      <c r="P15" s="558"/>
      <c r="Q15" s="558"/>
      <c r="R15" s="558"/>
      <c r="S15" s="558"/>
      <c r="T15" s="558"/>
    </row>
    <row r="16" spans="1:20" s="538" customFormat="1" ht="18.75">
      <c r="A16" s="1275"/>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0" t="s">
        <v>570</v>
      </c>
      <c r="H19" s="1270"/>
      <c r="I19" s="562"/>
      <c r="J19" s="582"/>
      <c r="K19" s="582"/>
      <c r="L19" s="582"/>
      <c r="M19" s="582"/>
      <c r="N19" s="582"/>
      <c r="O19" s="582"/>
      <c r="P19" s="582"/>
      <c r="Q19" s="582"/>
      <c r="R19" s="582"/>
      <c r="S19" s="582"/>
      <c r="T19" s="582"/>
    </row>
  </sheetData>
  <sheetProtection algorithmName="SHA-512" hashValue="2FXz9eWbr+n9An+JmLutXQsUxhmixusR/Gw1TtfD7eG3YE2ocMFFKGHolrhHCruY+KTUVPG6kZ9PhbJLLaoQ3Q==" saltValue="F8W1YmxhRHCPnzjdEaVUcA=="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789b099-23cf-4376-8f22-d6c984890735}">
  <sheetPr codeName="List06_3">
    <tabColor rgb="FFEAEBEE"/>
    <pageSetUpPr fitToPage="1"/>
  </sheetPr>
  <dimension ref="A1:AJ36"/>
  <sheetViews>
    <sheetView showGridLines="0" workbookViewId="0" topLeftCell="I4">
      <selection pane="topLeft" activeCell="A1" sqref="A1"/>
    </sheetView>
  </sheetViews>
  <sheetFormatPr defaultColWidth="10.5736607142857" defaultRowHeight="14.25"/>
  <cols>
    <col min="1" max="6" width="10.5714285714286" style="553" hidden="1" customWidth="1"/>
    <col min="7" max="8" width="9.14285714285714" style="559" hidden="1" customWidth="1"/>
    <col min="9" max="9" width="3.71428571428571" style="500" customWidth="1"/>
    <col min="10" max="11" width="3.71428571428571" style="499" customWidth="1"/>
    <col min="12" max="12" width="12.7142857142857" style="492" customWidth="1"/>
    <col min="13" max="13" width="44.7142857142857" style="492" customWidth="1"/>
    <col min="14" max="14" width="1.71428571428571" style="492" hidden="1" customWidth="1"/>
    <col min="15" max="15" width="29.7142857142857" style="492" hidden="1" customWidth="1"/>
    <col min="16" max="17" width="23.7142857142857" style="492" hidden="1" customWidth="1"/>
    <col min="18" max="18" width="11.7142857142857" style="492" customWidth="1"/>
    <col min="19" max="19" width="3.71428571428571" style="492" customWidth="1"/>
    <col min="20" max="20" width="11.7142857142857" style="492" customWidth="1"/>
    <col min="21" max="21" width="8.57142857142857" style="492" hidden="1" customWidth="1"/>
    <col min="22" max="22" width="4.71428571428571" style="492" customWidth="1"/>
    <col min="23" max="23" width="115.714285714286" style="492" customWidth="1"/>
    <col min="24" max="25" width="10.5714285714286" style="553"/>
    <col min="26" max="26" width="11.1428571428571" style="553" customWidth="1"/>
    <col min="27" max="34" width="10.5714285714286" style="553"/>
    <col min="35" max="256" width="10.5714285714286" style="492"/>
    <col min="257" max="264" width="0" style="492" hidden="1" customWidth="1"/>
    <col min="265" max="265" width="3.71428571428571" style="492" customWidth="1"/>
    <col min="266" max="266" width="3.85714285714286" style="492" customWidth="1"/>
    <col min="267" max="267" width="3.71428571428571" style="492" customWidth="1"/>
    <col min="268" max="268" width="12.7142857142857" style="492" customWidth="1"/>
    <col min="269" max="269" width="52.7142857142857" style="492" customWidth="1"/>
    <col min="270" max="273" width="0" style="492" hidden="1" customWidth="1"/>
    <col min="274" max="274" width="12.2857142857143" style="492" customWidth="1"/>
    <col min="275" max="275" width="6.42857142857143" style="492" customWidth="1"/>
    <col min="276" max="276" width="12.2857142857143" style="492" customWidth="1"/>
    <col min="277" max="277" width="0" style="492" hidden="1" customWidth="1"/>
    <col min="278" max="278" width="3.71428571428571" style="492" customWidth="1"/>
    <col min="279" max="279" width="11.1428571428571" style="492" customWidth="1"/>
    <col min="280" max="281" width="10.5714285714286" style="492"/>
    <col min="282" max="282" width="11.1428571428571" style="492" customWidth="1"/>
    <col min="283" max="512" width="10.5714285714286" style="492"/>
    <col min="513" max="520" width="0" style="492" hidden="1" customWidth="1"/>
    <col min="521" max="521" width="3.71428571428571" style="492" customWidth="1"/>
    <col min="522" max="522" width="3.85714285714286" style="492" customWidth="1"/>
    <col min="523" max="523" width="3.71428571428571" style="492" customWidth="1"/>
    <col min="524" max="524" width="12.7142857142857" style="492" customWidth="1"/>
    <col min="525" max="525" width="52.7142857142857" style="492" customWidth="1"/>
    <col min="526" max="529" width="0" style="492" hidden="1" customWidth="1"/>
    <col min="530" max="530" width="12.2857142857143" style="492" customWidth="1"/>
    <col min="531" max="531" width="6.42857142857143" style="492" customWidth="1"/>
    <col min="532" max="532" width="12.2857142857143" style="492" customWidth="1"/>
    <col min="533" max="533" width="0" style="492" hidden="1" customWidth="1"/>
    <col min="534" max="534" width="3.71428571428571" style="492" customWidth="1"/>
    <col min="535" max="535" width="11.1428571428571" style="492" customWidth="1"/>
    <col min="536" max="537" width="10.5714285714286" style="492"/>
    <col min="538" max="538" width="11.1428571428571" style="492" customWidth="1"/>
    <col min="539" max="768" width="10.5714285714286" style="492"/>
    <col min="769" max="776" width="0" style="492" hidden="1" customWidth="1"/>
    <col min="777" max="777" width="3.71428571428571" style="492" customWidth="1"/>
    <col min="778" max="778" width="3.85714285714286" style="492" customWidth="1"/>
    <col min="779" max="779" width="3.71428571428571" style="492" customWidth="1"/>
    <col min="780" max="780" width="12.7142857142857" style="492" customWidth="1"/>
    <col min="781" max="781" width="52.7142857142857" style="492" customWidth="1"/>
    <col min="782" max="785" width="0" style="492" hidden="1" customWidth="1"/>
    <col min="786" max="786" width="12.2857142857143" style="492" customWidth="1"/>
    <col min="787" max="787" width="6.42857142857143" style="492" customWidth="1"/>
    <col min="788" max="788" width="12.2857142857143" style="492" customWidth="1"/>
    <col min="789" max="789" width="0" style="492" hidden="1" customWidth="1"/>
    <col min="790" max="790" width="3.71428571428571" style="492" customWidth="1"/>
    <col min="791" max="791" width="11.1428571428571" style="492" customWidth="1"/>
    <col min="792" max="793" width="10.5714285714286" style="492"/>
    <col min="794" max="794" width="11.1428571428571" style="492" customWidth="1"/>
    <col min="795" max="1024" width="10.5714285714286" style="492"/>
    <col min="1025" max="1032" width="0" style="492" hidden="1" customWidth="1"/>
    <col min="1033" max="1033" width="3.71428571428571" style="492" customWidth="1"/>
    <col min="1034" max="1034" width="3.85714285714286" style="492" customWidth="1"/>
    <col min="1035" max="1035" width="3.71428571428571" style="492" customWidth="1"/>
    <col min="1036" max="1036" width="12.7142857142857" style="492" customWidth="1"/>
    <col min="1037" max="1037" width="52.7142857142857" style="492" customWidth="1"/>
    <col min="1038" max="1041" width="0" style="492" hidden="1" customWidth="1"/>
    <col min="1042" max="1042" width="12.2857142857143" style="492" customWidth="1"/>
    <col min="1043" max="1043" width="6.42857142857143" style="492" customWidth="1"/>
    <col min="1044" max="1044" width="12.2857142857143" style="492" customWidth="1"/>
    <col min="1045" max="1045" width="0" style="492" hidden="1" customWidth="1"/>
    <col min="1046" max="1046" width="3.71428571428571" style="492" customWidth="1"/>
    <col min="1047" max="1047" width="11.1428571428571" style="492" customWidth="1"/>
    <col min="1048" max="1049" width="10.5714285714286" style="492"/>
    <col min="1050" max="1050" width="11.1428571428571" style="492" customWidth="1"/>
    <col min="1051" max="1280" width="10.5714285714286" style="492"/>
    <col min="1281" max="1288" width="0" style="492" hidden="1" customWidth="1"/>
    <col min="1289" max="1289" width="3.71428571428571" style="492" customWidth="1"/>
    <col min="1290" max="1290" width="3.85714285714286" style="492" customWidth="1"/>
    <col min="1291" max="1291" width="3.71428571428571" style="492" customWidth="1"/>
    <col min="1292" max="1292" width="12.7142857142857" style="492" customWidth="1"/>
    <col min="1293" max="1293" width="52.7142857142857" style="492" customWidth="1"/>
    <col min="1294" max="1297" width="0" style="492" hidden="1" customWidth="1"/>
    <col min="1298" max="1298" width="12.2857142857143" style="492" customWidth="1"/>
    <col min="1299" max="1299" width="6.42857142857143" style="492" customWidth="1"/>
    <col min="1300" max="1300" width="12.2857142857143" style="492" customWidth="1"/>
    <col min="1301" max="1301" width="0" style="492" hidden="1" customWidth="1"/>
    <col min="1302" max="1302" width="3.71428571428571" style="492" customWidth="1"/>
    <col min="1303" max="1303" width="11.1428571428571" style="492" customWidth="1"/>
    <col min="1304" max="1305" width="10.5714285714286" style="492"/>
    <col min="1306" max="1306" width="11.1428571428571" style="492" customWidth="1"/>
    <col min="1307" max="1536" width="10.5714285714286" style="492"/>
    <col min="1537" max="1544" width="0" style="492" hidden="1" customWidth="1"/>
    <col min="1545" max="1545" width="3.71428571428571" style="492" customWidth="1"/>
    <col min="1546" max="1546" width="3.85714285714286" style="492" customWidth="1"/>
    <col min="1547" max="1547" width="3.71428571428571" style="492" customWidth="1"/>
    <col min="1548" max="1548" width="12.7142857142857" style="492" customWidth="1"/>
    <col min="1549" max="1549" width="52.7142857142857" style="492" customWidth="1"/>
    <col min="1550" max="1553" width="0" style="492" hidden="1" customWidth="1"/>
    <col min="1554" max="1554" width="12.2857142857143" style="492" customWidth="1"/>
    <col min="1555" max="1555" width="6.42857142857143" style="492" customWidth="1"/>
    <col min="1556" max="1556" width="12.2857142857143" style="492" customWidth="1"/>
    <col min="1557" max="1557" width="0" style="492" hidden="1" customWidth="1"/>
    <col min="1558" max="1558" width="3.71428571428571" style="492" customWidth="1"/>
    <col min="1559" max="1559" width="11.1428571428571" style="492" customWidth="1"/>
    <col min="1560" max="1561" width="10.5714285714286" style="492"/>
    <col min="1562" max="1562" width="11.1428571428571" style="492" customWidth="1"/>
    <col min="1563" max="1792" width="10.5714285714286" style="492"/>
    <col min="1793" max="1800" width="0" style="492" hidden="1" customWidth="1"/>
    <col min="1801" max="1801" width="3.71428571428571" style="492" customWidth="1"/>
    <col min="1802" max="1802" width="3.85714285714286" style="492" customWidth="1"/>
    <col min="1803" max="1803" width="3.71428571428571" style="492" customWidth="1"/>
    <col min="1804" max="1804" width="12.7142857142857" style="492" customWidth="1"/>
    <col min="1805" max="1805" width="52.7142857142857" style="492" customWidth="1"/>
    <col min="1806" max="1809" width="0" style="492" hidden="1" customWidth="1"/>
    <col min="1810" max="1810" width="12.2857142857143" style="492" customWidth="1"/>
    <col min="1811" max="1811" width="6.42857142857143" style="492" customWidth="1"/>
    <col min="1812" max="1812" width="12.2857142857143" style="492" customWidth="1"/>
    <col min="1813" max="1813" width="0" style="492" hidden="1" customWidth="1"/>
    <col min="1814" max="1814" width="3.71428571428571" style="492" customWidth="1"/>
    <col min="1815" max="1815" width="11.1428571428571" style="492" customWidth="1"/>
    <col min="1816" max="1817" width="10.5714285714286" style="492"/>
    <col min="1818" max="1818" width="11.1428571428571" style="492" customWidth="1"/>
    <col min="1819" max="2048" width="10.5714285714286" style="492"/>
    <col min="2049" max="2056" width="0" style="492" hidden="1" customWidth="1"/>
    <col min="2057" max="2057" width="3.71428571428571" style="492" customWidth="1"/>
    <col min="2058" max="2058" width="3.85714285714286" style="492" customWidth="1"/>
    <col min="2059" max="2059" width="3.71428571428571" style="492" customWidth="1"/>
    <col min="2060" max="2060" width="12.7142857142857" style="492" customWidth="1"/>
    <col min="2061" max="2061" width="52.7142857142857" style="492" customWidth="1"/>
    <col min="2062" max="2065" width="0" style="492" hidden="1" customWidth="1"/>
    <col min="2066" max="2066" width="12.2857142857143" style="492" customWidth="1"/>
    <col min="2067" max="2067" width="6.42857142857143" style="492" customWidth="1"/>
    <col min="2068" max="2068" width="12.2857142857143" style="492" customWidth="1"/>
    <col min="2069" max="2069" width="0" style="492" hidden="1" customWidth="1"/>
    <col min="2070" max="2070" width="3.71428571428571" style="492" customWidth="1"/>
    <col min="2071" max="2071" width="11.1428571428571" style="492" customWidth="1"/>
    <col min="2072" max="2073" width="10.5714285714286" style="492"/>
    <col min="2074" max="2074" width="11.1428571428571" style="492" customWidth="1"/>
    <col min="2075" max="2304" width="10.5714285714286" style="492"/>
    <col min="2305" max="2312" width="0" style="492" hidden="1" customWidth="1"/>
    <col min="2313" max="2313" width="3.71428571428571" style="492" customWidth="1"/>
    <col min="2314" max="2314" width="3.85714285714286" style="492" customWidth="1"/>
    <col min="2315" max="2315" width="3.71428571428571" style="492" customWidth="1"/>
    <col min="2316" max="2316" width="12.7142857142857" style="492" customWidth="1"/>
    <col min="2317" max="2317" width="52.7142857142857" style="492" customWidth="1"/>
    <col min="2318" max="2321" width="0" style="492" hidden="1" customWidth="1"/>
    <col min="2322" max="2322" width="12.2857142857143" style="492" customWidth="1"/>
    <col min="2323" max="2323" width="6.42857142857143" style="492" customWidth="1"/>
    <col min="2324" max="2324" width="12.2857142857143" style="492" customWidth="1"/>
    <col min="2325" max="2325" width="0" style="492" hidden="1" customWidth="1"/>
    <col min="2326" max="2326" width="3.71428571428571" style="492" customWidth="1"/>
    <col min="2327" max="2327" width="11.1428571428571" style="492" customWidth="1"/>
    <col min="2328" max="2329" width="10.5714285714286" style="492"/>
    <col min="2330" max="2330" width="11.1428571428571" style="492" customWidth="1"/>
    <col min="2331" max="2560" width="10.5714285714286" style="492"/>
    <col min="2561" max="2568" width="0" style="492" hidden="1" customWidth="1"/>
    <col min="2569" max="2569" width="3.71428571428571" style="492" customWidth="1"/>
    <col min="2570" max="2570" width="3.85714285714286" style="492" customWidth="1"/>
    <col min="2571" max="2571" width="3.71428571428571" style="492" customWidth="1"/>
    <col min="2572" max="2572" width="12.7142857142857" style="492" customWidth="1"/>
    <col min="2573" max="2573" width="52.7142857142857" style="492" customWidth="1"/>
    <col min="2574" max="2577" width="0" style="492" hidden="1" customWidth="1"/>
    <col min="2578" max="2578" width="12.2857142857143" style="492" customWidth="1"/>
    <col min="2579" max="2579" width="6.42857142857143" style="492" customWidth="1"/>
    <col min="2580" max="2580" width="12.2857142857143" style="492" customWidth="1"/>
    <col min="2581" max="2581" width="0" style="492" hidden="1" customWidth="1"/>
    <col min="2582" max="2582" width="3.71428571428571" style="492" customWidth="1"/>
    <col min="2583" max="2583" width="11.1428571428571" style="492" customWidth="1"/>
    <col min="2584" max="2585" width="10.5714285714286" style="492"/>
    <col min="2586" max="2586" width="11.1428571428571" style="492" customWidth="1"/>
    <col min="2587" max="2816" width="10.5714285714286" style="492"/>
    <col min="2817" max="2824" width="0" style="492" hidden="1" customWidth="1"/>
    <col min="2825" max="2825" width="3.71428571428571" style="492" customWidth="1"/>
    <col min="2826" max="2826" width="3.85714285714286" style="492" customWidth="1"/>
    <col min="2827" max="2827" width="3.71428571428571" style="492" customWidth="1"/>
    <col min="2828" max="2828" width="12.7142857142857" style="492" customWidth="1"/>
    <col min="2829" max="2829" width="52.7142857142857" style="492" customWidth="1"/>
    <col min="2830" max="2833" width="0" style="492" hidden="1" customWidth="1"/>
    <col min="2834" max="2834" width="12.2857142857143" style="492" customWidth="1"/>
    <col min="2835" max="2835" width="6.42857142857143" style="492" customWidth="1"/>
    <col min="2836" max="2836" width="12.2857142857143" style="492" customWidth="1"/>
    <col min="2837" max="2837" width="0" style="492" hidden="1" customWidth="1"/>
    <col min="2838" max="2838" width="3.71428571428571" style="492" customWidth="1"/>
    <col min="2839" max="2839" width="11.1428571428571" style="492" customWidth="1"/>
    <col min="2840" max="2841" width="10.5714285714286" style="492"/>
    <col min="2842" max="2842" width="11.1428571428571" style="492" customWidth="1"/>
    <col min="2843" max="3072" width="10.5714285714286" style="492"/>
    <col min="3073" max="3080" width="0" style="492" hidden="1" customWidth="1"/>
    <col min="3081" max="3081" width="3.71428571428571" style="492" customWidth="1"/>
    <col min="3082" max="3082" width="3.85714285714286" style="492" customWidth="1"/>
    <col min="3083" max="3083" width="3.71428571428571" style="492" customWidth="1"/>
    <col min="3084" max="3084" width="12.7142857142857" style="492" customWidth="1"/>
    <col min="3085" max="3085" width="52.7142857142857" style="492" customWidth="1"/>
    <col min="3086" max="3089" width="0" style="492" hidden="1" customWidth="1"/>
    <col min="3090" max="3090" width="12.2857142857143" style="492" customWidth="1"/>
    <col min="3091" max="3091" width="6.42857142857143" style="492" customWidth="1"/>
    <col min="3092" max="3092" width="12.2857142857143" style="492" customWidth="1"/>
    <col min="3093" max="3093" width="0" style="492" hidden="1" customWidth="1"/>
    <col min="3094" max="3094" width="3.71428571428571" style="492" customWidth="1"/>
    <col min="3095" max="3095" width="11.1428571428571" style="492" customWidth="1"/>
    <col min="3096" max="3097" width="10.5714285714286" style="492"/>
    <col min="3098" max="3098" width="11.1428571428571" style="492" customWidth="1"/>
    <col min="3099" max="3328" width="10.5714285714286" style="492"/>
    <col min="3329" max="3336" width="0" style="492" hidden="1" customWidth="1"/>
    <col min="3337" max="3337" width="3.71428571428571" style="492" customWidth="1"/>
    <col min="3338" max="3338" width="3.85714285714286" style="492" customWidth="1"/>
    <col min="3339" max="3339" width="3.71428571428571" style="492" customWidth="1"/>
    <col min="3340" max="3340" width="12.7142857142857" style="492" customWidth="1"/>
    <col min="3341" max="3341" width="52.7142857142857" style="492" customWidth="1"/>
    <col min="3342" max="3345" width="0" style="492" hidden="1" customWidth="1"/>
    <col min="3346" max="3346" width="12.2857142857143" style="492" customWidth="1"/>
    <col min="3347" max="3347" width="6.42857142857143" style="492" customWidth="1"/>
    <col min="3348" max="3348" width="12.2857142857143" style="492" customWidth="1"/>
    <col min="3349" max="3349" width="0" style="492" hidden="1" customWidth="1"/>
    <col min="3350" max="3350" width="3.71428571428571" style="492" customWidth="1"/>
    <col min="3351" max="3351" width="11.1428571428571" style="492" customWidth="1"/>
    <col min="3352" max="3353" width="10.5714285714286" style="492"/>
    <col min="3354" max="3354" width="11.1428571428571" style="492" customWidth="1"/>
    <col min="3355" max="3584" width="10.5714285714286" style="492"/>
    <col min="3585" max="3592" width="0" style="492" hidden="1" customWidth="1"/>
    <col min="3593" max="3593" width="3.71428571428571" style="492" customWidth="1"/>
    <col min="3594" max="3594" width="3.85714285714286" style="492" customWidth="1"/>
    <col min="3595" max="3595" width="3.71428571428571" style="492" customWidth="1"/>
    <col min="3596" max="3596" width="12.7142857142857" style="492" customWidth="1"/>
    <col min="3597" max="3597" width="52.7142857142857" style="492" customWidth="1"/>
    <col min="3598" max="3601" width="0" style="492" hidden="1" customWidth="1"/>
    <col min="3602" max="3602" width="12.2857142857143" style="492" customWidth="1"/>
    <col min="3603" max="3603" width="6.42857142857143" style="492" customWidth="1"/>
    <col min="3604" max="3604" width="12.2857142857143" style="492" customWidth="1"/>
    <col min="3605" max="3605" width="0" style="492" hidden="1" customWidth="1"/>
    <col min="3606" max="3606" width="3.71428571428571" style="492" customWidth="1"/>
    <col min="3607" max="3607" width="11.1428571428571" style="492" customWidth="1"/>
    <col min="3608" max="3609" width="10.5714285714286" style="492"/>
    <col min="3610" max="3610" width="11.1428571428571" style="492" customWidth="1"/>
    <col min="3611" max="3840" width="10.5714285714286" style="492"/>
    <col min="3841" max="3848" width="0" style="492" hidden="1" customWidth="1"/>
    <col min="3849" max="3849" width="3.71428571428571" style="492" customWidth="1"/>
    <col min="3850" max="3850" width="3.85714285714286" style="492" customWidth="1"/>
    <col min="3851" max="3851" width="3.71428571428571" style="492" customWidth="1"/>
    <col min="3852" max="3852" width="12.7142857142857" style="492" customWidth="1"/>
    <col min="3853" max="3853" width="52.7142857142857" style="492" customWidth="1"/>
    <col min="3854" max="3857" width="0" style="492" hidden="1" customWidth="1"/>
    <col min="3858" max="3858" width="12.2857142857143" style="492" customWidth="1"/>
    <col min="3859" max="3859" width="6.42857142857143" style="492" customWidth="1"/>
    <col min="3860" max="3860" width="12.2857142857143" style="492" customWidth="1"/>
    <col min="3861" max="3861" width="0" style="492" hidden="1" customWidth="1"/>
    <col min="3862" max="3862" width="3.71428571428571" style="492" customWidth="1"/>
    <col min="3863" max="3863" width="11.1428571428571" style="492" customWidth="1"/>
    <col min="3864" max="3865" width="10.5714285714286" style="492"/>
    <col min="3866" max="3866" width="11.1428571428571" style="492" customWidth="1"/>
    <col min="3867" max="4096" width="10.5714285714286" style="492"/>
    <col min="4097" max="4104" width="0" style="492" hidden="1" customWidth="1"/>
    <col min="4105" max="4105" width="3.71428571428571" style="492" customWidth="1"/>
    <col min="4106" max="4106" width="3.85714285714286" style="492" customWidth="1"/>
    <col min="4107" max="4107" width="3.71428571428571" style="492" customWidth="1"/>
    <col min="4108" max="4108" width="12.7142857142857" style="492" customWidth="1"/>
    <col min="4109" max="4109" width="52.7142857142857" style="492" customWidth="1"/>
    <col min="4110" max="4113" width="0" style="492" hidden="1" customWidth="1"/>
    <col min="4114" max="4114" width="12.2857142857143" style="492" customWidth="1"/>
    <col min="4115" max="4115" width="6.42857142857143" style="492" customWidth="1"/>
    <col min="4116" max="4116" width="12.2857142857143" style="492" customWidth="1"/>
    <col min="4117" max="4117" width="0" style="492" hidden="1" customWidth="1"/>
    <col min="4118" max="4118" width="3.71428571428571" style="492" customWidth="1"/>
    <col min="4119" max="4119" width="11.1428571428571" style="492" customWidth="1"/>
    <col min="4120" max="4121" width="10.5714285714286" style="492"/>
    <col min="4122" max="4122" width="11.1428571428571" style="492" customWidth="1"/>
    <col min="4123" max="4352" width="10.5714285714286" style="492"/>
    <col min="4353" max="4360" width="0" style="492" hidden="1" customWidth="1"/>
    <col min="4361" max="4361" width="3.71428571428571" style="492" customWidth="1"/>
    <col min="4362" max="4362" width="3.85714285714286" style="492" customWidth="1"/>
    <col min="4363" max="4363" width="3.71428571428571" style="492" customWidth="1"/>
    <col min="4364" max="4364" width="12.7142857142857" style="492" customWidth="1"/>
    <col min="4365" max="4365" width="52.7142857142857" style="492" customWidth="1"/>
    <col min="4366" max="4369" width="0" style="492" hidden="1" customWidth="1"/>
    <col min="4370" max="4370" width="12.2857142857143" style="492" customWidth="1"/>
    <col min="4371" max="4371" width="6.42857142857143" style="492" customWidth="1"/>
    <col min="4372" max="4372" width="12.2857142857143" style="492" customWidth="1"/>
    <col min="4373" max="4373" width="0" style="492" hidden="1" customWidth="1"/>
    <col min="4374" max="4374" width="3.71428571428571" style="492" customWidth="1"/>
    <col min="4375" max="4375" width="11.1428571428571" style="492" customWidth="1"/>
    <col min="4376" max="4377" width="10.5714285714286" style="492"/>
    <col min="4378" max="4378" width="11.1428571428571" style="492" customWidth="1"/>
    <col min="4379" max="4608" width="10.5714285714286" style="492"/>
    <col min="4609" max="4616" width="0" style="492" hidden="1" customWidth="1"/>
    <col min="4617" max="4617" width="3.71428571428571" style="492" customWidth="1"/>
    <col min="4618" max="4618" width="3.85714285714286" style="492" customWidth="1"/>
    <col min="4619" max="4619" width="3.71428571428571" style="492" customWidth="1"/>
    <col min="4620" max="4620" width="12.7142857142857" style="492" customWidth="1"/>
    <col min="4621" max="4621" width="52.7142857142857" style="492" customWidth="1"/>
    <col min="4622" max="4625" width="0" style="492" hidden="1" customWidth="1"/>
    <col min="4626" max="4626" width="12.2857142857143" style="492" customWidth="1"/>
    <col min="4627" max="4627" width="6.42857142857143" style="492" customWidth="1"/>
    <col min="4628" max="4628" width="12.2857142857143" style="492" customWidth="1"/>
    <col min="4629" max="4629" width="0" style="492" hidden="1" customWidth="1"/>
    <col min="4630" max="4630" width="3.71428571428571" style="492" customWidth="1"/>
    <col min="4631" max="4631" width="11.1428571428571" style="492" customWidth="1"/>
    <col min="4632" max="4633" width="10.5714285714286" style="492"/>
    <col min="4634" max="4634" width="11.1428571428571" style="492" customWidth="1"/>
    <col min="4635" max="4864" width="10.5714285714286" style="492"/>
    <col min="4865" max="4872" width="0" style="492" hidden="1" customWidth="1"/>
    <col min="4873" max="4873" width="3.71428571428571" style="492" customWidth="1"/>
    <col min="4874" max="4874" width="3.85714285714286" style="492" customWidth="1"/>
    <col min="4875" max="4875" width="3.71428571428571" style="492" customWidth="1"/>
    <col min="4876" max="4876" width="12.7142857142857" style="492" customWidth="1"/>
    <col min="4877" max="4877" width="52.7142857142857" style="492" customWidth="1"/>
    <col min="4878" max="4881" width="0" style="492" hidden="1" customWidth="1"/>
    <col min="4882" max="4882" width="12.2857142857143" style="492" customWidth="1"/>
    <col min="4883" max="4883" width="6.42857142857143" style="492" customWidth="1"/>
    <col min="4884" max="4884" width="12.2857142857143" style="492" customWidth="1"/>
    <col min="4885" max="4885" width="0" style="492" hidden="1" customWidth="1"/>
    <col min="4886" max="4886" width="3.71428571428571" style="492" customWidth="1"/>
    <col min="4887" max="4887" width="11.1428571428571" style="492" customWidth="1"/>
    <col min="4888" max="4889" width="10.5714285714286" style="492"/>
    <col min="4890" max="4890" width="11.1428571428571" style="492" customWidth="1"/>
    <col min="4891" max="5120" width="10.5714285714286" style="492"/>
    <col min="5121" max="5128" width="0" style="492" hidden="1" customWidth="1"/>
    <col min="5129" max="5129" width="3.71428571428571" style="492" customWidth="1"/>
    <col min="5130" max="5130" width="3.85714285714286" style="492" customWidth="1"/>
    <col min="5131" max="5131" width="3.71428571428571" style="492" customWidth="1"/>
    <col min="5132" max="5132" width="12.7142857142857" style="492" customWidth="1"/>
    <col min="5133" max="5133" width="52.7142857142857" style="492" customWidth="1"/>
    <col min="5134" max="5137" width="0" style="492" hidden="1" customWidth="1"/>
    <col min="5138" max="5138" width="12.2857142857143" style="492" customWidth="1"/>
    <col min="5139" max="5139" width="6.42857142857143" style="492" customWidth="1"/>
    <col min="5140" max="5140" width="12.2857142857143" style="492" customWidth="1"/>
    <col min="5141" max="5141" width="0" style="492" hidden="1" customWidth="1"/>
    <col min="5142" max="5142" width="3.71428571428571" style="492" customWidth="1"/>
    <col min="5143" max="5143" width="11.1428571428571" style="492" customWidth="1"/>
    <col min="5144" max="5145" width="10.5714285714286" style="492"/>
    <col min="5146" max="5146" width="11.1428571428571" style="492" customWidth="1"/>
    <col min="5147" max="5376" width="10.5714285714286" style="492"/>
    <col min="5377" max="5384" width="0" style="492" hidden="1" customWidth="1"/>
    <col min="5385" max="5385" width="3.71428571428571" style="492" customWidth="1"/>
    <col min="5386" max="5386" width="3.85714285714286" style="492" customWidth="1"/>
    <col min="5387" max="5387" width="3.71428571428571" style="492" customWidth="1"/>
    <col min="5388" max="5388" width="12.7142857142857" style="492" customWidth="1"/>
    <col min="5389" max="5389" width="52.7142857142857" style="492" customWidth="1"/>
    <col min="5390" max="5393" width="0" style="492" hidden="1" customWidth="1"/>
    <col min="5394" max="5394" width="12.2857142857143" style="492" customWidth="1"/>
    <col min="5395" max="5395" width="6.42857142857143" style="492" customWidth="1"/>
    <col min="5396" max="5396" width="12.2857142857143" style="492" customWidth="1"/>
    <col min="5397" max="5397" width="0" style="492" hidden="1" customWidth="1"/>
    <col min="5398" max="5398" width="3.71428571428571" style="492" customWidth="1"/>
    <col min="5399" max="5399" width="11.1428571428571" style="492" customWidth="1"/>
    <col min="5400" max="5401" width="10.5714285714286" style="492"/>
    <col min="5402" max="5402" width="11.1428571428571" style="492" customWidth="1"/>
    <col min="5403" max="5632" width="10.5714285714286" style="492"/>
    <col min="5633" max="5640" width="0" style="492" hidden="1" customWidth="1"/>
    <col min="5641" max="5641" width="3.71428571428571" style="492" customWidth="1"/>
    <col min="5642" max="5642" width="3.85714285714286" style="492" customWidth="1"/>
    <col min="5643" max="5643" width="3.71428571428571" style="492" customWidth="1"/>
    <col min="5644" max="5644" width="12.7142857142857" style="492" customWidth="1"/>
    <col min="5645" max="5645" width="52.7142857142857" style="492" customWidth="1"/>
    <col min="5646" max="5649" width="0" style="492" hidden="1" customWidth="1"/>
    <col min="5650" max="5650" width="12.2857142857143" style="492" customWidth="1"/>
    <col min="5651" max="5651" width="6.42857142857143" style="492" customWidth="1"/>
    <col min="5652" max="5652" width="12.2857142857143" style="492" customWidth="1"/>
    <col min="5653" max="5653" width="0" style="492" hidden="1" customWidth="1"/>
    <col min="5654" max="5654" width="3.71428571428571" style="492" customWidth="1"/>
    <col min="5655" max="5655" width="11.1428571428571" style="492" customWidth="1"/>
    <col min="5656" max="5657" width="10.5714285714286" style="492"/>
    <col min="5658" max="5658" width="11.1428571428571" style="492" customWidth="1"/>
    <col min="5659" max="5888" width="10.5714285714286" style="492"/>
    <col min="5889" max="5896" width="0" style="492" hidden="1" customWidth="1"/>
    <col min="5897" max="5897" width="3.71428571428571" style="492" customWidth="1"/>
    <col min="5898" max="5898" width="3.85714285714286" style="492" customWidth="1"/>
    <col min="5899" max="5899" width="3.71428571428571" style="492" customWidth="1"/>
    <col min="5900" max="5900" width="12.7142857142857" style="492" customWidth="1"/>
    <col min="5901" max="5901" width="52.7142857142857" style="492" customWidth="1"/>
    <col min="5902" max="5905" width="0" style="492" hidden="1" customWidth="1"/>
    <col min="5906" max="5906" width="12.2857142857143" style="492" customWidth="1"/>
    <col min="5907" max="5907" width="6.42857142857143" style="492" customWidth="1"/>
    <col min="5908" max="5908" width="12.2857142857143" style="492" customWidth="1"/>
    <col min="5909" max="5909" width="0" style="492" hidden="1" customWidth="1"/>
    <col min="5910" max="5910" width="3.71428571428571" style="492" customWidth="1"/>
    <col min="5911" max="5911" width="11.1428571428571" style="492" customWidth="1"/>
    <col min="5912" max="5913" width="10.5714285714286" style="492"/>
    <col min="5914" max="5914" width="11.1428571428571" style="492" customWidth="1"/>
    <col min="5915" max="6144" width="10.5714285714286" style="492"/>
    <col min="6145" max="6152" width="0" style="492" hidden="1" customWidth="1"/>
    <col min="6153" max="6153" width="3.71428571428571" style="492" customWidth="1"/>
    <col min="6154" max="6154" width="3.85714285714286" style="492" customWidth="1"/>
    <col min="6155" max="6155" width="3.71428571428571" style="492" customWidth="1"/>
    <col min="6156" max="6156" width="12.7142857142857" style="492" customWidth="1"/>
    <col min="6157" max="6157" width="52.7142857142857" style="492" customWidth="1"/>
    <col min="6158" max="6161" width="0" style="492" hidden="1" customWidth="1"/>
    <col min="6162" max="6162" width="12.2857142857143" style="492" customWidth="1"/>
    <col min="6163" max="6163" width="6.42857142857143" style="492" customWidth="1"/>
    <col min="6164" max="6164" width="12.2857142857143" style="492" customWidth="1"/>
    <col min="6165" max="6165" width="0" style="492" hidden="1" customWidth="1"/>
    <col min="6166" max="6166" width="3.71428571428571" style="492" customWidth="1"/>
    <col min="6167" max="6167" width="11.1428571428571" style="492" customWidth="1"/>
    <col min="6168" max="6169" width="10.5714285714286" style="492"/>
    <col min="6170" max="6170" width="11.1428571428571" style="492" customWidth="1"/>
    <col min="6171" max="6400" width="10.5714285714286" style="492"/>
    <col min="6401" max="6408" width="0" style="492" hidden="1" customWidth="1"/>
    <col min="6409" max="6409" width="3.71428571428571" style="492" customWidth="1"/>
    <col min="6410" max="6410" width="3.85714285714286" style="492" customWidth="1"/>
    <col min="6411" max="6411" width="3.71428571428571" style="492" customWidth="1"/>
    <col min="6412" max="6412" width="12.7142857142857" style="492" customWidth="1"/>
    <col min="6413" max="6413" width="52.7142857142857" style="492" customWidth="1"/>
    <col min="6414" max="6417" width="0" style="492" hidden="1" customWidth="1"/>
    <col min="6418" max="6418" width="12.2857142857143" style="492" customWidth="1"/>
    <col min="6419" max="6419" width="6.42857142857143" style="492" customWidth="1"/>
    <col min="6420" max="6420" width="12.2857142857143" style="492" customWidth="1"/>
    <col min="6421" max="6421" width="0" style="492" hidden="1" customWidth="1"/>
    <col min="6422" max="6422" width="3.71428571428571" style="492" customWidth="1"/>
    <col min="6423" max="6423" width="11.1428571428571" style="492" customWidth="1"/>
    <col min="6424" max="6425" width="10.5714285714286" style="492"/>
    <col min="6426" max="6426" width="11.1428571428571" style="492" customWidth="1"/>
    <col min="6427" max="6656" width="10.5714285714286" style="492"/>
    <col min="6657" max="6664" width="0" style="492" hidden="1" customWidth="1"/>
    <col min="6665" max="6665" width="3.71428571428571" style="492" customWidth="1"/>
    <col min="6666" max="6666" width="3.85714285714286" style="492" customWidth="1"/>
    <col min="6667" max="6667" width="3.71428571428571" style="492" customWidth="1"/>
    <col min="6668" max="6668" width="12.7142857142857" style="492" customWidth="1"/>
    <col min="6669" max="6669" width="52.7142857142857" style="492" customWidth="1"/>
    <col min="6670" max="6673" width="0" style="492" hidden="1" customWidth="1"/>
    <col min="6674" max="6674" width="12.2857142857143" style="492" customWidth="1"/>
    <col min="6675" max="6675" width="6.42857142857143" style="492" customWidth="1"/>
    <col min="6676" max="6676" width="12.2857142857143" style="492" customWidth="1"/>
    <col min="6677" max="6677" width="0" style="492" hidden="1" customWidth="1"/>
    <col min="6678" max="6678" width="3.71428571428571" style="492" customWidth="1"/>
    <col min="6679" max="6679" width="11.1428571428571" style="492" customWidth="1"/>
    <col min="6680" max="6681" width="10.5714285714286" style="492"/>
    <col min="6682" max="6682" width="11.1428571428571" style="492" customWidth="1"/>
    <col min="6683" max="6912" width="10.5714285714286" style="492"/>
    <col min="6913" max="6920" width="0" style="492" hidden="1" customWidth="1"/>
    <col min="6921" max="6921" width="3.71428571428571" style="492" customWidth="1"/>
    <col min="6922" max="6922" width="3.85714285714286" style="492" customWidth="1"/>
    <col min="6923" max="6923" width="3.71428571428571" style="492" customWidth="1"/>
    <col min="6924" max="6924" width="12.7142857142857" style="492" customWidth="1"/>
    <col min="6925" max="6925" width="52.7142857142857" style="492" customWidth="1"/>
    <col min="6926" max="6929" width="0" style="492" hidden="1" customWidth="1"/>
    <col min="6930" max="6930" width="12.2857142857143" style="492" customWidth="1"/>
    <col min="6931" max="6931" width="6.42857142857143" style="492" customWidth="1"/>
    <col min="6932" max="6932" width="12.2857142857143" style="492" customWidth="1"/>
    <col min="6933" max="6933" width="0" style="492" hidden="1" customWidth="1"/>
    <col min="6934" max="6934" width="3.71428571428571" style="492" customWidth="1"/>
    <col min="6935" max="6935" width="11.1428571428571" style="492" customWidth="1"/>
    <col min="6936" max="6937" width="10.5714285714286" style="492"/>
    <col min="6938" max="6938" width="11.1428571428571" style="492" customWidth="1"/>
    <col min="6939" max="7168" width="10.5714285714286" style="492"/>
    <col min="7169" max="7176" width="0" style="492" hidden="1" customWidth="1"/>
    <col min="7177" max="7177" width="3.71428571428571" style="492" customWidth="1"/>
    <col min="7178" max="7178" width="3.85714285714286" style="492" customWidth="1"/>
    <col min="7179" max="7179" width="3.71428571428571" style="492" customWidth="1"/>
    <col min="7180" max="7180" width="12.7142857142857" style="492" customWidth="1"/>
    <col min="7181" max="7181" width="52.7142857142857" style="492" customWidth="1"/>
    <col min="7182" max="7185" width="0" style="492" hidden="1" customWidth="1"/>
    <col min="7186" max="7186" width="12.2857142857143" style="492" customWidth="1"/>
    <col min="7187" max="7187" width="6.42857142857143" style="492" customWidth="1"/>
    <col min="7188" max="7188" width="12.2857142857143" style="492" customWidth="1"/>
    <col min="7189" max="7189" width="0" style="492" hidden="1" customWidth="1"/>
    <col min="7190" max="7190" width="3.71428571428571" style="492" customWidth="1"/>
    <col min="7191" max="7191" width="11.1428571428571" style="492" customWidth="1"/>
    <col min="7192" max="7193" width="10.5714285714286" style="492"/>
    <col min="7194" max="7194" width="11.1428571428571" style="492" customWidth="1"/>
    <col min="7195" max="7424" width="10.5714285714286" style="492"/>
    <col min="7425" max="7432" width="0" style="492" hidden="1" customWidth="1"/>
    <col min="7433" max="7433" width="3.71428571428571" style="492" customWidth="1"/>
    <col min="7434" max="7434" width="3.85714285714286" style="492" customWidth="1"/>
    <col min="7435" max="7435" width="3.71428571428571" style="492" customWidth="1"/>
    <col min="7436" max="7436" width="12.7142857142857" style="492" customWidth="1"/>
    <col min="7437" max="7437" width="52.7142857142857" style="492" customWidth="1"/>
    <col min="7438" max="7441" width="0" style="492" hidden="1" customWidth="1"/>
    <col min="7442" max="7442" width="12.2857142857143" style="492" customWidth="1"/>
    <col min="7443" max="7443" width="6.42857142857143" style="492" customWidth="1"/>
    <col min="7444" max="7444" width="12.2857142857143" style="492" customWidth="1"/>
    <col min="7445" max="7445" width="0" style="492" hidden="1" customWidth="1"/>
    <col min="7446" max="7446" width="3.71428571428571" style="492" customWidth="1"/>
    <col min="7447" max="7447" width="11.1428571428571" style="492" customWidth="1"/>
    <col min="7448" max="7449" width="10.5714285714286" style="492"/>
    <col min="7450" max="7450" width="11.1428571428571" style="492" customWidth="1"/>
    <col min="7451" max="7680" width="10.5714285714286" style="492"/>
    <col min="7681" max="7688" width="0" style="492" hidden="1" customWidth="1"/>
    <col min="7689" max="7689" width="3.71428571428571" style="492" customWidth="1"/>
    <col min="7690" max="7690" width="3.85714285714286" style="492" customWidth="1"/>
    <col min="7691" max="7691" width="3.71428571428571" style="492" customWidth="1"/>
    <col min="7692" max="7692" width="12.7142857142857" style="492" customWidth="1"/>
    <col min="7693" max="7693" width="52.7142857142857" style="492" customWidth="1"/>
    <col min="7694" max="7697" width="0" style="492" hidden="1" customWidth="1"/>
    <col min="7698" max="7698" width="12.2857142857143" style="492" customWidth="1"/>
    <col min="7699" max="7699" width="6.42857142857143" style="492" customWidth="1"/>
    <col min="7700" max="7700" width="12.2857142857143" style="492" customWidth="1"/>
    <col min="7701" max="7701" width="0" style="492" hidden="1" customWidth="1"/>
    <col min="7702" max="7702" width="3.71428571428571" style="492" customWidth="1"/>
    <col min="7703" max="7703" width="11.1428571428571" style="492" customWidth="1"/>
    <col min="7704" max="7705" width="10.5714285714286" style="492"/>
    <col min="7706" max="7706" width="11.1428571428571" style="492" customWidth="1"/>
    <col min="7707" max="7936" width="10.5714285714286" style="492"/>
    <col min="7937" max="7944" width="0" style="492" hidden="1" customWidth="1"/>
    <col min="7945" max="7945" width="3.71428571428571" style="492" customWidth="1"/>
    <col min="7946" max="7946" width="3.85714285714286" style="492" customWidth="1"/>
    <col min="7947" max="7947" width="3.71428571428571" style="492" customWidth="1"/>
    <col min="7948" max="7948" width="12.7142857142857" style="492" customWidth="1"/>
    <col min="7949" max="7949" width="52.7142857142857" style="492" customWidth="1"/>
    <col min="7950" max="7953" width="0" style="492" hidden="1" customWidth="1"/>
    <col min="7954" max="7954" width="12.2857142857143" style="492" customWidth="1"/>
    <col min="7955" max="7955" width="6.42857142857143" style="492" customWidth="1"/>
    <col min="7956" max="7956" width="12.2857142857143" style="492" customWidth="1"/>
    <col min="7957" max="7957" width="0" style="492" hidden="1" customWidth="1"/>
    <col min="7958" max="7958" width="3.71428571428571" style="492" customWidth="1"/>
    <col min="7959" max="7959" width="11.1428571428571" style="492" customWidth="1"/>
    <col min="7960" max="7961" width="10.5714285714286" style="492"/>
    <col min="7962" max="7962" width="11.1428571428571" style="492" customWidth="1"/>
    <col min="7963" max="8192" width="10.5714285714286" style="492"/>
    <col min="8193" max="8200" width="0" style="492" hidden="1" customWidth="1"/>
    <col min="8201" max="8201" width="3.71428571428571" style="492" customWidth="1"/>
    <col min="8202" max="8202" width="3.85714285714286" style="492" customWidth="1"/>
    <col min="8203" max="8203" width="3.71428571428571" style="492" customWidth="1"/>
    <col min="8204" max="8204" width="12.7142857142857" style="492" customWidth="1"/>
    <col min="8205" max="8205" width="52.7142857142857" style="492" customWidth="1"/>
    <col min="8206" max="8209" width="0" style="492" hidden="1" customWidth="1"/>
    <col min="8210" max="8210" width="12.2857142857143" style="492" customWidth="1"/>
    <col min="8211" max="8211" width="6.42857142857143" style="492" customWidth="1"/>
    <col min="8212" max="8212" width="12.2857142857143" style="492" customWidth="1"/>
    <col min="8213" max="8213" width="0" style="492" hidden="1" customWidth="1"/>
    <col min="8214" max="8214" width="3.71428571428571" style="492" customWidth="1"/>
    <col min="8215" max="8215" width="11.1428571428571" style="492" customWidth="1"/>
    <col min="8216" max="8217" width="10.5714285714286" style="492"/>
    <col min="8218" max="8218" width="11.1428571428571" style="492" customWidth="1"/>
    <col min="8219" max="8448" width="10.5714285714286" style="492"/>
    <col min="8449" max="8456" width="0" style="492" hidden="1" customWidth="1"/>
    <col min="8457" max="8457" width="3.71428571428571" style="492" customWidth="1"/>
    <col min="8458" max="8458" width="3.85714285714286" style="492" customWidth="1"/>
    <col min="8459" max="8459" width="3.71428571428571" style="492" customWidth="1"/>
    <col min="8460" max="8460" width="12.7142857142857" style="492" customWidth="1"/>
    <col min="8461" max="8461" width="52.7142857142857" style="492" customWidth="1"/>
    <col min="8462" max="8465" width="0" style="492" hidden="1" customWidth="1"/>
    <col min="8466" max="8466" width="12.2857142857143" style="492" customWidth="1"/>
    <col min="8467" max="8467" width="6.42857142857143" style="492" customWidth="1"/>
    <col min="8468" max="8468" width="12.2857142857143" style="492" customWidth="1"/>
    <col min="8469" max="8469" width="0" style="492" hidden="1" customWidth="1"/>
    <col min="8470" max="8470" width="3.71428571428571" style="492" customWidth="1"/>
    <col min="8471" max="8471" width="11.1428571428571" style="492" customWidth="1"/>
    <col min="8472" max="8473" width="10.5714285714286" style="492"/>
    <col min="8474" max="8474" width="11.1428571428571" style="492" customWidth="1"/>
    <col min="8475" max="8704" width="10.5714285714286" style="492"/>
    <col min="8705" max="8712" width="0" style="492" hidden="1" customWidth="1"/>
    <col min="8713" max="8713" width="3.71428571428571" style="492" customWidth="1"/>
    <col min="8714" max="8714" width="3.85714285714286" style="492" customWidth="1"/>
    <col min="8715" max="8715" width="3.71428571428571" style="492" customWidth="1"/>
    <col min="8716" max="8716" width="12.7142857142857" style="492" customWidth="1"/>
    <col min="8717" max="8717" width="52.7142857142857" style="492" customWidth="1"/>
    <col min="8718" max="8721" width="0" style="492" hidden="1" customWidth="1"/>
    <col min="8722" max="8722" width="12.2857142857143" style="492" customWidth="1"/>
    <col min="8723" max="8723" width="6.42857142857143" style="492" customWidth="1"/>
    <col min="8724" max="8724" width="12.2857142857143" style="492" customWidth="1"/>
    <col min="8725" max="8725" width="0" style="492" hidden="1" customWidth="1"/>
    <col min="8726" max="8726" width="3.71428571428571" style="492" customWidth="1"/>
    <col min="8727" max="8727" width="11.1428571428571" style="492" customWidth="1"/>
    <col min="8728" max="8729" width="10.5714285714286" style="492"/>
    <col min="8730" max="8730" width="11.1428571428571" style="492" customWidth="1"/>
    <col min="8731" max="8960" width="10.5714285714286" style="492"/>
    <col min="8961" max="8968" width="0" style="492" hidden="1" customWidth="1"/>
    <col min="8969" max="8969" width="3.71428571428571" style="492" customWidth="1"/>
    <col min="8970" max="8970" width="3.85714285714286" style="492" customWidth="1"/>
    <col min="8971" max="8971" width="3.71428571428571" style="492" customWidth="1"/>
    <col min="8972" max="8972" width="12.7142857142857" style="492" customWidth="1"/>
    <col min="8973" max="8973" width="52.7142857142857" style="492" customWidth="1"/>
    <col min="8974" max="8977" width="0" style="492" hidden="1" customWidth="1"/>
    <col min="8978" max="8978" width="12.2857142857143" style="492" customWidth="1"/>
    <col min="8979" max="8979" width="6.42857142857143" style="492" customWidth="1"/>
    <col min="8980" max="8980" width="12.2857142857143" style="492" customWidth="1"/>
    <col min="8981" max="8981" width="0" style="492" hidden="1" customWidth="1"/>
    <col min="8982" max="8982" width="3.71428571428571" style="492" customWidth="1"/>
    <col min="8983" max="8983" width="11.1428571428571" style="492" customWidth="1"/>
    <col min="8984" max="8985" width="10.5714285714286" style="492"/>
    <col min="8986" max="8986" width="11.1428571428571" style="492" customWidth="1"/>
    <col min="8987" max="9216" width="10.5714285714286" style="492"/>
    <col min="9217" max="9224" width="0" style="492" hidden="1" customWidth="1"/>
    <col min="9225" max="9225" width="3.71428571428571" style="492" customWidth="1"/>
    <col min="9226" max="9226" width="3.85714285714286" style="492" customWidth="1"/>
    <col min="9227" max="9227" width="3.71428571428571" style="492" customWidth="1"/>
    <col min="9228" max="9228" width="12.7142857142857" style="492" customWidth="1"/>
    <col min="9229" max="9229" width="52.7142857142857" style="492" customWidth="1"/>
    <col min="9230" max="9233" width="0" style="492" hidden="1" customWidth="1"/>
    <col min="9234" max="9234" width="12.2857142857143" style="492" customWidth="1"/>
    <col min="9235" max="9235" width="6.42857142857143" style="492" customWidth="1"/>
    <col min="9236" max="9236" width="12.2857142857143" style="492" customWidth="1"/>
    <col min="9237" max="9237" width="0" style="492" hidden="1" customWidth="1"/>
    <col min="9238" max="9238" width="3.71428571428571" style="492" customWidth="1"/>
    <col min="9239" max="9239" width="11.1428571428571" style="492" customWidth="1"/>
    <col min="9240" max="9241" width="10.5714285714286" style="492"/>
    <col min="9242" max="9242" width="11.1428571428571" style="492" customWidth="1"/>
    <col min="9243" max="9472" width="10.5714285714286" style="492"/>
    <col min="9473" max="9480" width="0" style="492" hidden="1" customWidth="1"/>
    <col min="9481" max="9481" width="3.71428571428571" style="492" customWidth="1"/>
    <col min="9482" max="9482" width="3.85714285714286" style="492" customWidth="1"/>
    <col min="9483" max="9483" width="3.71428571428571" style="492" customWidth="1"/>
    <col min="9484" max="9484" width="12.7142857142857" style="492" customWidth="1"/>
    <col min="9485" max="9485" width="52.7142857142857" style="492" customWidth="1"/>
    <col min="9486" max="9489" width="0" style="492" hidden="1" customWidth="1"/>
    <col min="9490" max="9490" width="12.2857142857143" style="492" customWidth="1"/>
    <col min="9491" max="9491" width="6.42857142857143" style="492" customWidth="1"/>
    <col min="9492" max="9492" width="12.2857142857143" style="492" customWidth="1"/>
    <col min="9493" max="9493" width="0" style="492" hidden="1" customWidth="1"/>
    <col min="9494" max="9494" width="3.71428571428571" style="492" customWidth="1"/>
    <col min="9495" max="9495" width="11.1428571428571" style="492" customWidth="1"/>
    <col min="9496" max="9497" width="10.5714285714286" style="492"/>
    <col min="9498" max="9498" width="11.1428571428571" style="492" customWidth="1"/>
    <col min="9499" max="9728" width="10.5714285714286" style="492"/>
    <col min="9729" max="9736" width="0" style="492" hidden="1" customWidth="1"/>
    <col min="9737" max="9737" width="3.71428571428571" style="492" customWidth="1"/>
    <col min="9738" max="9738" width="3.85714285714286" style="492" customWidth="1"/>
    <col min="9739" max="9739" width="3.71428571428571" style="492" customWidth="1"/>
    <col min="9740" max="9740" width="12.7142857142857" style="492" customWidth="1"/>
    <col min="9741" max="9741" width="52.7142857142857" style="492" customWidth="1"/>
    <col min="9742" max="9745" width="0" style="492" hidden="1" customWidth="1"/>
    <col min="9746" max="9746" width="12.2857142857143" style="492" customWidth="1"/>
    <col min="9747" max="9747" width="6.42857142857143" style="492" customWidth="1"/>
    <col min="9748" max="9748" width="12.2857142857143" style="492" customWidth="1"/>
    <col min="9749" max="9749" width="0" style="492" hidden="1" customWidth="1"/>
    <col min="9750" max="9750" width="3.71428571428571" style="492" customWidth="1"/>
    <col min="9751" max="9751" width="11.1428571428571" style="492" customWidth="1"/>
    <col min="9752" max="9753" width="10.5714285714286" style="492"/>
    <col min="9754" max="9754" width="11.1428571428571" style="492" customWidth="1"/>
    <col min="9755" max="9984" width="10.5714285714286" style="492"/>
    <col min="9985" max="9992" width="0" style="492" hidden="1" customWidth="1"/>
    <col min="9993" max="9993" width="3.71428571428571" style="492" customWidth="1"/>
    <col min="9994" max="9994" width="3.85714285714286" style="492" customWidth="1"/>
    <col min="9995" max="9995" width="3.71428571428571" style="492" customWidth="1"/>
    <col min="9996" max="9996" width="12.7142857142857" style="492" customWidth="1"/>
    <col min="9997" max="9997" width="52.7142857142857" style="492" customWidth="1"/>
    <col min="9998" max="10001" width="0" style="492" hidden="1" customWidth="1"/>
    <col min="10002" max="10002" width="12.2857142857143" style="492" customWidth="1"/>
    <col min="10003" max="10003" width="6.42857142857143" style="492" customWidth="1"/>
    <col min="10004" max="10004" width="12.2857142857143" style="492" customWidth="1"/>
    <col min="10005" max="10005" width="0" style="492" hidden="1" customWidth="1"/>
    <col min="10006" max="10006" width="3.71428571428571" style="492" customWidth="1"/>
    <col min="10007" max="10007" width="11.1428571428571" style="492" customWidth="1"/>
    <col min="10008" max="10009" width="10.5714285714286" style="492"/>
    <col min="10010" max="10010" width="11.1428571428571" style="492" customWidth="1"/>
    <col min="10011" max="10240" width="10.5714285714286" style="492"/>
    <col min="10241" max="10248" width="0" style="492" hidden="1" customWidth="1"/>
    <col min="10249" max="10249" width="3.71428571428571" style="492" customWidth="1"/>
    <col min="10250" max="10250" width="3.85714285714286" style="492" customWidth="1"/>
    <col min="10251" max="10251" width="3.71428571428571" style="492" customWidth="1"/>
    <col min="10252" max="10252" width="12.7142857142857" style="492" customWidth="1"/>
    <col min="10253" max="10253" width="52.7142857142857" style="492" customWidth="1"/>
    <col min="10254" max="10257" width="0" style="492" hidden="1" customWidth="1"/>
    <col min="10258" max="10258" width="12.2857142857143" style="492" customWidth="1"/>
    <col min="10259" max="10259" width="6.42857142857143" style="492" customWidth="1"/>
    <col min="10260" max="10260" width="12.2857142857143" style="492" customWidth="1"/>
    <col min="10261" max="10261" width="0" style="492" hidden="1" customWidth="1"/>
    <col min="10262" max="10262" width="3.71428571428571" style="492" customWidth="1"/>
    <col min="10263" max="10263" width="11.1428571428571" style="492" customWidth="1"/>
    <col min="10264" max="10265" width="10.5714285714286" style="492"/>
    <col min="10266" max="10266" width="11.1428571428571" style="492" customWidth="1"/>
    <col min="10267" max="10496" width="10.5714285714286" style="492"/>
    <col min="10497" max="10504" width="0" style="492" hidden="1" customWidth="1"/>
    <col min="10505" max="10505" width="3.71428571428571" style="492" customWidth="1"/>
    <col min="10506" max="10506" width="3.85714285714286" style="492" customWidth="1"/>
    <col min="10507" max="10507" width="3.71428571428571" style="492" customWidth="1"/>
    <col min="10508" max="10508" width="12.7142857142857" style="492" customWidth="1"/>
    <col min="10509" max="10509" width="52.7142857142857" style="492" customWidth="1"/>
    <col min="10510" max="10513" width="0" style="492" hidden="1" customWidth="1"/>
    <col min="10514" max="10514" width="12.2857142857143" style="492" customWidth="1"/>
    <col min="10515" max="10515" width="6.42857142857143" style="492" customWidth="1"/>
    <col min="10516" max="10516" width="12.2857142857143" style="492" customWidth="1"/>
    <col min="10517" max="10517" width="0" style="492" hidden="1" customWidth="1"/>
    <col min="10518" max="10518" width="3.71428571428571" style="492" customWidth="1"/>
    <col min="10519" max="10519" width="11.1428571428571" style="492" customWidth="1"/>
    <col min="10520" max="10521" width="10.5714285714286" style="492"/>
    <col min="10522" max="10522" width="11.1428571428571" style="492" customWidth="1"/>
    <col min="10523" max="10752" width="10.5714285714286" style="492"/>
    <col min="10753" max="10760" width="0" style="492" hidden="1" customWidth="1"/>
    <col min="10761" max="10761" width="3.71428571428571" style="492" customWidth="1"/>
    <col min="10762" max="10762" width="3.85714285714286" style="492" customWidth="1"/>
    <col min="10763" max="10763" width="3.71428571428571" style="492" customWidth="1"/>
    <col min="10764" max="10764" width="12.7142857142857" style="492" customWidth="1"/>
    <col min="10765" max="10765" width="52.7142857142857" style="492" customWidth="1"/>
    <col min="10766" max="10769" width="0" style="492" hidden="1" customWidth="1"/>
    <col min="10770" max="10770" width="12.2857142857143" style="492" customWidth="1"/>
    <col min="10771" max="10771" width="6.42857142857143" style="492" customWidth="1"/>
    <col min="10772" max="10772" width="12.2857142857143" style="492" customWidth="1"/>
    <col min="10773" max="10773" width="0" style="492" hidden="1" customWidth="1"/>
    <col min="10774" max="10774" width="3.71428571428571" style="492" customWidth="1"/>
    <col min="10775" max="10775" width="11.1428571428571" style="492" customWidth="1"/>
    <col min="10776" max="10777" width="10.5714285714286" style="492"/>
    <col min="10778" max="10778" width="11.1428571428571" style="492" customWidth="1"/>
    <col min="10779" max="11008" width="10.5714285714286" style="492"/>
    <col min="11009" max="11016" width="0" style="492" hidden="1" customWidth="1"/>
    <col min="11017" max="11017" width="3.71428571428571" style="492" customWidth="1"/>
    <col min="11018" max="11018" width="3.85714285714286" style="492" customWidth="1"/>
    <col min="11019" max="11019" width="3.71428571428571" style="492" customWidth="1"/>
    <col min="11020" max="11020" width="12.7142857142857" style="492" customWidth="1"/>
    <col min="11021" max="11021" width="52.7142857142857" style="492" customWidth="1"/>
    <col min="11022" max="11025" width="0" style="492" hidden="1" customWidth="1"/>
    <col min="11026" max="11026" width="12.2857142857143" style="492" customWidth="1"/>
    <col min="11027" max="11027" width="6.42857142857143" style="492" customWidth="1"/>
    <col min="11028" max="11028" width="12.2857142857143" style="492" customWidth="1"/>
    <col min="11029" max="11029" width="0" style="492" hidden="1" customWidth="1"/>
    <col min="11030" max="11030" width="3.71428571428571" style="492" customWidth="1"/>
    <col min="11031" max="11031" width="11.1428571428571" style="492" customWidth="1"/>
    <col min="11032" max="11033" width="10.5714285714286" style="492"/>
    <col min="11034" max="11034" width="11.1428571428571" style="492" customWidth="1"/>
    <col min="11035" max="11264" width="10.5714285714286" style="492"/>
    <col min="11265" max="11272" width="0" style="492" hidden="1" customWidth="1"/>
    <col min="11273" max="11273" width="3.71428571428571" style="492" customWidth="1"/>
    <col min="11274" max="11274" width="3.85714285714286" style="492" customWidth="1"/>
    <col min="11275" max="11275" width="3.71428571428571" style="492" customWidth="1"/>
    <col min="11276" max="11276" width="12.7142857142857" style="492" customWidth="1"/>
    <col min="11277" max="11277" width="52.7142857142857" style="492" customWidth="1"/>
    <col min="11278" max="11281" width="0" style="492" hidden="1" customWidth="1"/>
    <col min="11282" max="11282" width="12.2857142857143" style="492" customWidth="1"/>
    <col min="11283" max="11283" width="6.42857142857143" style="492" customWidth="1"/>
    <col min="11284" max="11284" width="12.2857142857143" style="492" customWidth="1"/>
    <col min="11285" max="11285" width="0" style="492" hidden="1" customWidth="1"/>
    <col min="11286" max="11286" width="3.71428571428571" style="492" customWidth="1"/>
    <col min="11287" max="11287" width="11.1428571428571" style="492" customWidth="1"/>
    <col min="11288" max="11289" width="10.5714285714286" style="492"/>
    <col min="11290" max="11290" width="11.1428571428571" style="492" customWidth="1"/>
    <col min="11291" max="11520" width="10.5714285714286" style="492"/>
    <col min="11521" max="11528" width="0" style="492" hidden="1" customWidth="1"/>
    <col min="11529" max="11529" width="3.71428571428571" style="492" customWidth="1"/>
    <col min="11530" max="11530" width="3.85714285714286" style="492" customWidth="1"/>
    <col min="11531" max="11531" width="3.71428571428571" style="492" customWidth="1"/>
    <col min="11532" max="11532" width="12.7142857142857" style="492" customWidth="1"/>
    <col min="11533" max="11533" width="52.7142857142857" style="492" customWidth="1"/>
    <col min="11534" max="11537" width="0" style="492" hidden="1" customWidth="1"/>
    <col min="11538" max="11538" width="12.2857142857143" style="492" customWidth="1"/>
    <col min="11539" max="11539" width="6.42857142857143" style="492" customWidth="1"/>
    <col min="11540" max="11540" width="12.2857142857143" style="492" customWidth="1"/>
    <col min="11541" max="11541" width="0" style="492" hidden="1" customWidth="1"/>
    <col min="11542" max="11542" width="3.71428571428571" style="492" customWidth="1"/>
    <col min="11543" max="11543" width="11.1428571428571" style="492" customWidth="1"/>
    <col min="11544" max="11545" width="10.5714285714286" style="492"/>
    <col min="11546" max="11546" width="11.1428571428571" style="492" customWidth="1"/>
    <col min="11547" max="11776" width="10.5714285714286" style="492"/>
    <col min="11777" max="11784" width="0" style="492" hidden="1" customWidth="1"/>
    <col min="11785" max="11785" width="3.71428571428571" style="492" customWidth="1"/>
    <col min="11786" max="11786" width="3.85714285714286" style="492" customWidth="1"/>
    <col min="11787" max="11787" width="3.71428571428571" style="492" customWidth="1"/>
    <col min="11788" max="11788" width="12.7142857142857" style="492" customWidth="1"/>
    <col min="11789" max="11789" width="52.7142857142857" style="492" customWidth="1"/>
    <col min="11790" max="11793" width="0" style="492" hidden="1" customWidth="1"/>
    <col min="11794" max="11794" width="12.2857142857143" style="492" customWidth="1"/>
    <col min="11795" max="11795" width="6.42857142857143" style="492" customWidth="1"/>
    <col min="11796" max="11796" width="12.2857142857143" style="492" customWidth="1"/>
    <col min="11797" max="11797" width="0" style="492" hidden="1" customWidth="1"/>
    <col min="11798" max="11798" width="3.71428571428571" style="492" customWidth="1"/>
    <col min="11799" max="11799" width="11.1428571428571" style="492" customWidth="1"/>
    <col min="11800" max="11801" width="10.5714285714286" style="492"/>
    <col min="11802" max="11802" width="11.1428571428571" style="492" customWidth="1"/>
    <col min="11803" max="12032" width="10.5714285714286" style="492"/>
    <col min="12033" max="12040" width="0" style="492" hidden="1" customWidth="1"/>
    <col min="12041" max="12041" width="3.71428571428571" style="492" customWidth="1"/>
    <col min="12042" max="12042" width="3.85714285714286" style="492" customWidth="1"/>
    <col min="12043" max="12043" width="3.71428571428571" style="492" customWidth="1"/>
    <col min="12044" max="12044" width="12.7142857142857" style="492" customWidth="1"/>
    <col min="12045" max="12045" width="52.7142857142857" style="492" customWidth="1"/>
    <col min="12046" max="12049" width="0" style="492" hidden="1" customWidth="1"/>
    <col min="12050" max="12050" width="12.2857142857143" style="492" customWidth="1"/>
    <col min="12051" max="12051" width="6.42857142857143" style="492" customWidth="1"/>
    <col min="12052" max="12052" width="12.2857142857143" style="492" customWidth="1"/>
    <col min="12053" max="12053" width="0" style="492" hidden="1" customWidth="1"/>
    <col min="12054" max="12054" width="3.71428571428571" style="492" customWidth="1"/>
    <col min="12055" max="12055" width="11.1428571428571" style="492" customWidth="1"/>
    <col min="12056" max="12057" width="10.5714285714286" style="492"/>
    <col min="12058" max="12058" width="11.1428571428571" style="492" customWidth="1"/>
    <col min="12059" max="12288" width="10.5714285714286" style="492"/>
    <col min="12289" max="12296" width="0" style="492" hidden="1" customWidth="1"/>
    <col min="12297" max="12297" width="3.71428571428571" style="492" customWidth="1"/>
    <col min="12298" max="12298" width="3.85714285714286" style="492" customWidth="1"/>
    <col min="12299" max="12299" width="3.71428571428571" style="492" customWidth="1"/>
    <col min="12300" max="12300" width="12.7142857142857" style="492" customWidth="1"/>
    <col min="12301" max="12301" width="52.7142857142857" style="492" customWidth="1"/>
    <col min="12302" max="12305" width="0" style="492" hidden="1" customWidth="1"/>
    <col min="12306" max="12306" width="12.2857142857143" style="492" customWidth="1"/>
    <col min="12307" max="12307" width="6.42857142857143" style="492" customWidth="1"/>
    <col min="12308" max="12308" width="12.2857142857143" style="492" customWidth="1"/>
    <col min="12309" max="12309" width="0" style="492" hidden="1" customWidth="1"/>
    <col min="12310" max="12310" width="3.71428571428571" style="492" customWidth="1"/>
    <col min="12311" max="12311" width="11.1428571428571" style="492" customWidth="1"/>
    <col min="12312" max="12313" width="10.5714285714286" style="492"/>
    <col min="12314" max="12314" width="11.1428571428571" style="492" customWidth="1"/>
    <col min="12315" max="12544" width="10.5714285714286" style="492"/>
    <col min="12545" max="12552" width="0" style="492" hidden="1" customWidth="1"/>
    <col min="12553" max="12553" width="3.71428571428571" style="492" customWidth="1"/>
    <col min="12554" max="12554" width="3.85714285714286" style="492" customWidth="1"/>
    <col min="12555" max="12555" width="3.71428571428571" style="492" customWidth="1"/>
    <col min="12556" max="12556" width="12.7142857142857" style="492" customWidth="1"/>
    <col min="12557" max="12557" width="52.7142857142857" style="492" customWidth="1"/>
    <col min="12558" max="12561" width="0" style="492" hidden="1" customWidth="1"/>
    <col min="12562" max="12562" width="12.2857142857143" style="492" customWidth="1"/>
    <col min="12563" max="12563" width="6.42857142857143" style="492" customWidth="1"/>
    <col min="12564" max="12564" width="12.2857142857143" style="492" customWidth="1"/>
    <col min="12565" max="12565" width="0" style="492" hidden="1" customWidth="1"/>
    <col min="12566" max="12566" width="3.71428571428571" style="492" customWidth="1"/>
    <col min="12567" max="12567" width="11.1428571428571" style="492" customWidth="1"/>
    <col min="12568" max="12569" width="10.5714285714286" style="492"/>
    <col min="12570" max="12570" width="11.1428571428571" style="492" customWidth="1"/>
    <col min="12571" max="12800" width="10.5714285714286" style="492"/>
    <col min="12801" max="12808" width="0" style="492" hidden="1" customWidth="1"/>
    <col min="12809" max="12809" width="3.71428571428571" style="492" customWidth="1"/>
    <col min="12810" max="12810" width="3.85714285714286" style="492" customWidth="1"/>
    <col min="12811" max="12811" width="3.71428571428571" style="492" customWidth="1"/>
    <col min="12812" max="12812" width="12.7142857142857" style="492" customWidth="1"/>
    <col min="12813" max="12813" width="52.7142857142857" style="492" customWidth="1"/>
    <col min="12814" max="12817" width="0" style="492" hidden="1" customWidth="1"/>
    <col min="12818" max="12818" width="12.2857142857143" style="492" customWidth="1"/>
    <col min="12819" max="12819" width="6.42857142857143" style="492" customWidth="1"/>
    <col min="12820" max="12820" width="12.2857142857143" style="492" customWidth="1"/>
    <col min="12821" max="12821" width="0" style="492" hidden="1" customWidth="1"/>
    <col min="12822" max="12822" width="3.71428571428571" style="492" customWidth="1"/>
    <col min="12823" max="12823" width="11.1428571428571" style="492" customWidth="1"/>
    <col min="12824" max="12825" width="10.5714285714286" style="492"/>
    <col min="12826" max="12826" width="11.1428571428571" style="492" customWidth="1"/>
    <col min="12827" max="13056" width="10.5714285714286" style="492"/>
    <col min="13057" max="13064" width="0" style="492" hidden="1" customWidth="1"/>
    <col min="13065" max="13065" width="3.71428571428571" style="492" customWidth="1"/>
    <col min="13066" max="13066" width="3.85714285714286" style="492" customWidth="1"/>
    <col min="13067" max="13067" width="3.71428571428571" style="492" customWidth="1"/>
    <col min="13068" max="13068" width="12.7142857142857" style="492" customWidth="1"/>
    <col min="13069" max="13069" width="52.7142857142857" style="492" customWidth="1"/>
    <col min="13070" max="13073" width="0" style="492" hidden="1" customWidth="1"/>
    <col min="13074" max="13074" width="12.2857142857143" style="492" customWidth="1"/>
    <col min="13075" max="13075" width="6.42857142857143" style="492" customWidth="1"/>
    <col min="13076" max="13076" width="12.2857142857143" style="492" customWidth="1"/>
    <col min="13077" max="13077" width="0" style="492" hidden="1" customWidth="1"/>
    <col min="13078" max="13078" width="3.71428571428571" style="492" customWidth="1"/>
    <col min="13079" max="13079" width="11.1428571428571" style="492" customWidth="1"/>
    <col min="13080" max="13081" width="10.5714285714286" style="492"/>
    <col min="13082" max="13082" width="11.1428571428571" style="492" customWidth="1"/>
    <col min="13083" max="13312" width="10.5714285714286" style="492"/>
    <col min="13313" max="13320" width="0" style="492" hidden="1" customWidth="1"/>
    <col min="13321" max="13321" width="3.71428571428571" style="492" customWidth="1"/>
    <col min="13322" max="13322" width="3.85714285714286" style="492" customWidth="1"/>
    <col min="13323" max="13323" width="3.71428571428571" style="492" customWidth="1"/>
    <col min="13324" max="13324" width="12.7142857142857" style="492" customWidth="1"/>
    <col min="13325" max="13325" width="52.7142857142857" style="492" customWidth="1"/>
    <col min="13326" max="13329" width="0" style="492" hidden="1" customWidth="1"/>
    <col min="13330" max="13330" width="12.2857142857143" style="492" customWidth="1"/>
    <col min="13331" max="13331" width="6.42857142857143" style="492" customWidth="1"/>
    <col min="13332" max="13332" width="12.2857142857143" style="492" customWidth="1"/>
    <col min="13333" max="13333" width="0" style="492" hidden="1" customWidth="1"/>
    <col min="13334" max="13334" width="3.71428571428571" style="492" customWidth="1"/>
    <col min="13335" max="13335" width="11.1428571428571" style="492" customWidth="1"/>
    <col min="13336" max="13337" width="10.5714285714286" style="492"/>
    <col min="13338" max="13338" width="11.1428571428571" style="492" customWidth="1"/>
    <col min="13339" max="13568" width="10.5714285714286" style="492"/>
    <col min="13569" max="13576" width="0" style="492" hidden="1" customWidth="1"/>
    <col min="13577" max="13577" width="3.71428571428571" style="492" customWidth="1"/>
    <col min="13578" max="13578" width="3.85714285714286" style="492" customWidth="1"/>
    <col min="13579" max="13579" width="3.71428571428571" style="492" customWidth="1"/>
    <col min="13580" max="13580" width="12.7142857142857" style="492" customWidth="1"/>
    <col min="13581" max="13581" width="52.7142857142857" style="492" customWidth="1"/>
    <col min="13582" max="13585" width="0" style="492" hidden="1" customWidth="1"/>
    <col min="13586" max="13586" width="12.2857142857143" style="492" customWidth="1"/>
    <col min="13587" max="13587" width="6.42857142857143" style="492" customWidth="1"/>
    <col min="13588" max="13588" width="12.2857142857143" style="492" customWidth="1"/>
    <col min="13589" max="13589" width="0" style="492" hidden="1" customWidth="1"/>
    <col min="13590" max="13590" width="3.71428571428571" style="492" customWidth="1"/>
    <col min="13591" max="13591" width="11.1428571428571" style="492" customWidth="1"/>
    <col min="13592" max="13593" width="10.5714285714286" style="492"/>
    <col min="13594" max="13594" width="11.1428571428571" style="492" customWidth="1"/>
    <col min="13595" max="13824" width="10.5714285714286" style="492"/>
    <col min="13825" max="13832" width="0" style="492" hidden="1" customWidth="1"/>
    <col min="13833" max="13833" width="3.71428571428571" style="492" customWidth="1"/>
    <col min="13834" max="13834" width="3.85714285714286" style="492" customWidth="1"/>
    <col min="13835" max="13835" width="3.71428571428571" style="492" customWidth="1"/>
    <col min="13836" max="13836" width="12.7142857142857" style="492" customWidth="1"/>
    <col min="13837" max="13837" width="52.7142857142857" style="492" customWidth="1"/>
    <col min="13838" max="13841" width="0" style="492" hidden="1" customWidth="1"/>
    <col min="13842" max="13842" width="12.2857142857143" style="492" customWidth="1"/>
    <col min="13843" max="13843" width="6.42857142857143" style="492" customWidth="1"/>
    <col min="13844" max="13844" width="12.2857142857143" style="492" customWidth="1"/>
    <col min="13845" max="13845" width="0" style="492" hidden="1" customWidth="1"/>
    <col min="13846" max="13846" width="3.71428571428571" style="492" customWidth="1"/>
    <col min="13847" max="13847" width="11.1428571428571" style="492" customWidth="1"/>
    <col min="13848" max="13849" width="10.5714285714286" style="492"/>
    <col min="13850" max="13850" width="11.1428571428571" style="492" customWidth="1"/>
    <col min="13851" max="14080" width="10.5714285714286" style="492"/>
    <col min="14081" max="14088" width="0" style="492" hidden="1" customWidth="1"/>
    <col min="14089" max="14089" width="3.71428571428571" style="492" customWidth="1"/>
    <col min="14090" max="14090" width="3.85714285714286" style="492" customWidth="1"/>
    <col min="14091" max="14091" width="3.71428571428571" style="492" customWidth="1"/>
    <col min="14092" max="14092" width="12.7142857142857" style="492" customWidth="1"/>
    <col min="14093" max="14093" width="52.7142857142857" style="492" customWidth="1"/>
    <col min="14094" max="14097" width="0" style="492" hidden="1" customWidth="1"/>
    <col min="14098" max="14098" width="12.2857142857143" style="492" customWidth="1"/>
    <col min="14099" max="14099" width="6.42857142857143" style="492" customWidth="1"/>
    <col min="14100" max="14100" width="12.2857142857143" style="492" customWidth="1"/>
    <col min="14101" max="14101" width="0" style="492" hidden="1" customWidth="1"/>
    <col min="14102" max="14102" width="3.71428571428571" style="492" customWidth="1"/>
    <col min="14103" max="14103" width="11.1428571428571" style="492" customWidth="1"/>
    <col min="14104" max="14105" width="10.5714285714286" style="492"/>
    <col min="14106" max="14106" width="11.1428571428571" style="492" customWidth="1"/>
    <col min="14107" max="14336" width="10.5714285714286" style="492"/>
    <col min="14337" max="14344" width="0" style="492" hidden="1" customWidth="1"/>
    <col min="14345" max="14345" width="3.71428571428571" style="492" customWidth="1"/>
    <col min="14346" max="14346" width="3.85714285714286" style="492" customWidth="1"/>
    <col min="14347" max="14347" width="3.71428571428571" style="492" customWidth="1"/>
    <col min="14348" max="14348" width="12.7142857142857" style="492" customWidth="1"/>
    <col min="14349" max="14349" width="52.7142857142857" style="492" customWidth="1"/>
    <col min="14350" max="14353" width="0" style="492" hidden="1" customWidth="1"/>
    <col min="14354" max="14354" width="12.2857142857143" style="492" customWidth="1"/>
    <col min="14355" max="14355" width="6.42857142857143" style="492" customWidth="1"/>
    <col min="14356" max="14356" width="12.2857142857143" style="492" customWidth="1"/>
    <col min="14357" max="14357" width="0" style="492" hidden="1" customWidth="1"/>
    <col min="14358" max="14358" width="3.71428571428571" style="492" customWidth="1"/>
    <col min="14359" max="14359" width="11.1428571428571" style="492" customWidth="1"/>
    <col min="14360" max="14361" width="10.5714285714286" style="492"/>
    <col min="14362" max="14362" width="11.1428571428571" style="492" customWidth="1"/>
    <col min="14363" max="14592" width="10.5714285714286" style="492"/>
    <col min="14593" max="14600" width="0" style="492" hidden="1" customWidth="1"/>
    <col min="14601" max="14601" width="3.71428571428571" style="492" customWidth="1"/>
    <col min="14602" max="14602" width="3.85714285714286" style="492" customWidth="1"/>
    <col min="14603" max="14603" width="3.71428571428571" style="492" customWidth="1"/>
    <col min="14604" max="14604" width="12.7142857142857" style="492" customWidth="1"/>
    <col min="14605" max="14605" width="52.7142857142857" style="492" customWidth="1"/>
    <col min="14606" max="14609" width="0" style="492" hidden="1" customWidth="1"/>
    <col min="14610" max="14610" width="12.2857142857143" style="492" customWidth="1"/>
    <col min="14611" max="14611" width="6.42857142857143" style="492" customWidth="1"/>
    <col min="14612" max="14612" width="12.2857142857143" style="492" customWidth="1"/>
    <col min="14613" max="14613" width="0" style="492" hidden="1" customWidth="1"/>
    <col min="14614" max="14614" width="3.71428571428571" style="492" customWidth="1"/>
    <col min="14615" max="14615" width="11.1428571428571" style="492" customWidth="1"/>
    <col min="14616" max="14617" width="10.5714285714286" style="492"/>
    <col min="14618" max="14618" width="11.1428571428571" style="492" customWidth="1"/>
    <col min="14619" max="14848" width="10.5714285714286" style="492"/>
    <col min="14849" max="14856" width="0" style="492" hidden="1" customWidth="1"/>
    <col min="14857" max="14857" width="3.71428571428571" style="492" customWidth="1"/>
    <col min="14858" max="14858" width="3.85714285714286" style="492" customWidth="1"/>
    <col min="14859" max="14859" width="3.71428571428571" style="492" customWidth="1"/>
    <col min="14860" max="14860" width="12.7142857142857" style="492" customWidth="1"/>
    <col min="14861" max="14861" width="52.7142857142857" style="492" customWidth="1"/>
    <col min="14862" max="14865" width="0" style="492" hidden="1" customWidth="1"/>
    <col min="14866" max="14866" width="12.2857142857143" style="492" customWidth="1"/>
    <col min="14867" max="14867" width="6.42857142857143" style="492" customWidth="1"/>
    <col min="14868" max="14868" width="12.2857142857143" style="492" customWidth="1"/>
    <col min="14869" max="14869" width="0" style="492" hidden="1" customWidth="1"/>
    <col min="14870" max="14870" width="3.71428571428571" style="492" customWidth="1"/>
    <col min="14871" max="14871" width="11.1428571428571" style="492" customWidth="1"/>
    <col min="14872" max="14873" width="10.5714285714286" style="492"/>
    <col min="14874" max="14874" width="11.1428571428571" style="492" customWidth="1"/>
    <col min="14875" max="15104" width="10.5714285714286" style="492"/>
    <col min="15105" max="15112" width="0" style="492" hidden="1" customWidth="1"/>
    <col min="15113" max="15113" width="3.71428571428571" style="492" customWidth="1"/>
    <col min="15114" max="15114" width="3.85714285714286" style="492" customWidth="1"/>
    <col min="15115" max="15115" width="3.71428571428571" style="492" customWidth="1"/>
    <col min="15116" max="15116" width="12.7142857142857" style="492" customWidth="1"/>
    <col min="15117" max="15117" width="52.7142857142857" style="492" customWidth="1"/>
    <col min="15118" max="15121" width="0" style="492" hidden="1" customWidth="1"/>
    <col min="15122" max="15122" width="12.2857142857143" style="492" customWidth="1"/>
    <col min="15123" max="15123" width="6.42857142857143" style="492" customWidth="1"/>
    <col min="15124" max="15124" width="12.2857142857143" style="492" customWidth="1"/>
    <col min="15125" max="15125" width="0" style="492" hidden="1" customWidth="1"/>
    <col min="15126" max="15126" width="3.71428571428571" style="492" customWidth="1"/>
    <col min="15127" max="15127" width="11.1428571428571" style="492" customWidth="1"/>
    <col min="15128" max="15129" width="10.5714285714286" style="492"/>
    <col min="15130" max="15130" width="11.1428571428571" style="492" customWidth="1"/>
    <col min="15131" max="15360" width="10.5714285714286" style="492"/>
    <col min="15361" max="15368" width="0" style="492" hidden="1" customWidth="1"/>
    <col min="15369" max="15369" width="3.71428571428571" style="492" customWidth="1"/>
    <col min="15370" max="15370" width="3.85714285714286" style="492" customWidth="1"/>
    <col min="15371" max="15371" width="3.71428571428571" style="492" customWidth="1"/>
    <col min="15372" max="15372" width="12.7142857142857" style="492" customWidth="1"/>
    <col min="15373" max="15373" width="52.7142857142857" style="492" customWidth="1"/>
    <col min="15374" max="15377" width="0" style="492" hidden="1" customWidth="1"/>
    <col min="15378" max="15378" width="12.2857142857143" style="492" customWidth="1"/>
    <col min="15379" max="15379" width="6.42857142857143" style="492" customWidth="1"/>
    <col min="15380" max="15380" width="12.2857142857143" style="492" customWidth="1"/>
    <col min="15381" max="15381" width="0" style="492" hidden="1" customWidth="1"/>
    <col min="15382" max="15382" width="3.71428571428571" style="492" customWidth="1"/>
    <col min="15383" max="15383" width="11.1428571428571" style="492" customWidth="1"/>
    <col min="15384" max="15385" width="10.5714285714286" style="492"/>
    <col min="15386" max="15386" width="11.1428571428571" style="492" customWidth="1"/>
    <col min="15387" max="15616" width="10.5714285714286" style="492"/>
    <col min="15617" max="15624" width="0" style="492" hidden="1" customWidth="1"/>
    <col min="15625" max="15625" width="3.71428571428571" style="492" customWidth="1"/>
    <col min="15626" max="15626" width="3.85714285714286" style="492" customWidth="1"/>
    <col min="15627" max="15627" width="3.71428571428571" style="492" customWidth="1"/>
    <col min="15628" max="15628" width="12.7142857142857" style="492" customWidth="1"/>
    <col min="15629" max="15629" width="52.7142857142857" style="492" customWidth="1"/>
    <col min="15630" max="15633" width="0" style="492" hidden="1" customWidth="1"/>
    <col min="15634" max="15634" width="12.2857142857143" style="492" customWidth="1"/>
    <col min="15635" max="15635" width="6.42857142857143" style="492" customWidth="1"/>
    <col min="15636" max="15636" width="12.2857142857143" style="492" customWidth="1"/>
    <col min="15637" max="15637" width="0" style="492" hidden="1" customWidth="1"/>
    <col min="15638" max="15638" width="3.71428571428571" style="492" customWidth="1"/>
    <col min="15639" max="15639" width="11.1428571428571" style="492" customWidth="1"/>
    <col min="15640" max="15641" width="10.5714285714286" style="492"/>
    <col min="15642" max="15642" width="11.1428571428571" style="492" customWidth="1"/>
    <col min="15643" max="15872" width="10.5714285714286" style="492"/>
    <col min="15873" max="15880" width="0" style="492" hidden="1" customWidth="1"/>
    <col min="15881" max="15881" width="3.71428571428571" style="492" customWidth="1"/>
    <col min="15882" max="15882" width="3.85714285714286" style="492" customWidth="1"/>
    <col min="15883" max="15883" width="3.71428571428571" style="492" customWidth="1"/>
    <col min="15884" max="15884" width="12.7142857142857" style="492" customWidth="1"/>
    <col min="15885" max="15885" width="52.7142857142857" style="492" customWidth="1"/>
    <col min="15886" max="15889" width="0" style="492" hidden="1" customWidth="1"/>
    <col min="15890" max="15890" width="12.2857142857143" style="492" customWidth="1"/>
    <col min="15891" max="15891" width="6.42857142857143" style="492" customWidth="1"/>
    <col min="15892" max="15892" width="12.2857142857143" style="492" customWidth="1"/>
    <col min="15893" max="15893" width="0" style="492" hidden="1" customWidth="1"/>
    <col min="15894" max="15894" width="3.71428571428571" style="492" customWidth="1"/>
    <col min="15895" max="15895" width="11.1428571428571" style="492" customWidth="1"/>
    <col min="15896" max="15897" width="10.5714285714286" style="492"/>
    <col min="15898" max="15898" width="11.1428571428571" style="492" customWidth="1"/>
    <col min="15899" max="16128" width="10.5714285714286" style="492"/>
    <col min="16129" max="16136" width="0" style="492" hidden="1" customWidth="1"/>
    <col min="16137" max="16137" width="3.71428571428571" style="492" customWidth="1"/>
    <col min="16138" max="16138" width="3.85714285714286" style="492" customWidth="1"/>
    <col min="16139" max="16139" width="3.71428571428571" style="492" customWidth="1"/>
    <col min="16140" max="16140" width="12.7142857142857" style="492" customWidth="1"/>
    <col min="16141" max="16141" width="52.7142857142857" style="492" customWidth="1"/>
    <col min="16142" max="16145" width="0" style="492" hidden="1" customWidth="1"/>
    <col min="16146" max="16146" width="12.2857142857143" style="492" customWidth="1"/>
    <col min="16147" max="16147" width="6.42857142857143" style="492" customWidth="1"/>
    <col min="16148" max="16148" width="12.2857142857143" style="492" customWidth="1"/>
    <col min="16149" max="16149" width="0" style="492" hidden="1" customWidth="1"/>
    <col min="16150" max="16150" width="3.71428571428571" style="492" customWidth="1"/>
    <col min="16151" max="16151" width="11.1428571428571" style="492" customWidth="1"/>
    <col min="16152" max="16153" width="10.5714285714286" style="492"/>
    <col min="16154" max="16154" width="11.1428571428571" style="492" customWidth="1"/>
    <col min="16155" max="16384" width="10.5714285714286" style="492"/>
  </cols>
  <sheetData>
    <row r="1" spans="17:18" ht="14.25" hidden="1">
      <c r="Q1" s="551"/>
      <c r="R1" s="551"/>
    </row>
    <row r="2" spans="21:21" ht="14.25" hidden="1">
      <c r="U2" s="551"/>
    </row>
    <row r="3" ht="14.25" hidden="1"/>
    <row r="4" spans="10:21" ht="3" customHeight="1">
      <c r="J4" s="498"/>
      <c r="K4" s="498"/>
      <c r="L4" s="493"/>
      <c r="M4" s="493"/>
      <c r="N4" s="493"/>
      <c r="O4" s="501"/>
      <c r="P4" s="501"/>
      <c r="Q4" s="501"/>
      <c r="R4" s="501"/>
      <c r="S4" s="501"/>
      <c r="T4" s="501"/>
      <c r="U4" s="501"/>
    </row>
    <row r="5" spans="10:21" ht="26.1" customHeight="1">
      <c r="J5" s="498"/>
      <c r="K5" s="498"/>
      <c r="L5" s="1304" t="s">
        <v>716</v>
      </c>
      <c r="M5" s="1304"/>
      <c r="N5" s="1304"/>
      <c r="O5" s="1304"/>
      <c r="P5" s="1304"/>
      <c r="Q5" s="1304"/>
      <c r="R5" s="1304"/>
      <c r="S5" s="1304"/>
      <c r="T5" s="1304"/>
      <c r="U5" s="632"/>
    </row>
    <row r="6" spans="10:22" ht="3" customHeight="1">
      <c r="J6" s="498"/>
      <c r="K6" s="498"/>
      <c r="L6" s="493"/>
      <c r="M6" s="493"/>
      <c r="N6" s="493"/>
      <c r="O6" s="497"/>
      <c r="P6" s="497"/>
      <c r="Q6" s="497"/>
      <c r="R6" s="497"/>
      <c r="S6" s="497"/>
      <c r="T6" s="497"/>
      <c r="U6" s="497"/>
      <c r="V6" s="501"/>
    </row>
    <row r="7" spans="1:34" s="775" customFormat="1" ht="5.25" hidden="1">
      <c r="A7" s="1092"/>
      <c r="B7" s="1092"/>
      <c r="C7" s="1092"/>
      <c r="D7" s="1092"/>
      <c r="E7" s="1092"/>
      <c r="F7" s="1092"/>
      <c r="G7" s="1095"/>
      <c r="H7" s="1095"/>
      <c r="I7" s="746"/>
      <c r="J7" s="747"/>
      <c r="K7" s="747"/>
      <c r="L7" s="748"/>
      <c r="M7" s="1160"/>
      <c r="N7" s="748"/>
      <c r="O7" s="1314"/>
      <c r="P7" s="1314"/>
      <c r="Q7" s="778"/>
      <c r="R7" s="778"/>
      <c r="S7" s="778"/>
      <c r="T7" s="778"/>
      <c r="U7" s="779"/>
      <c r="V7" s="780"/>
      <c r="X7" s="1092"/>
      <c r="Y7" s="1092"/>
      <c r="Z7" s="1092"/>
      <c r="AA7" s="1092"/>
      <c r="AB7" s="1092"/>
      <c r="AC7" s="1092"/>
      <c r="AD7" s="1092"/>
      <c r="AE7" s="1092"/>
      <c r="AF7" s="1092"/>
      <c r="AG7" s="1092"/>
      <c r="AH7" s="1092"/>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28" s="745" customFormat="1" ht="5.25" hidden="1">
      <c r="A9" s="1114"/>
      <c r="B9" s="1114"/>
      <c r="C9" s="1114"/>
      <c r="D9" s="1114"/>
      <c r="E9" s="1114"/>
      <c r="F9" s="1114"/>
      <c r="G9" s="1114"/>
      <c r="H9" s="1114"/>
      <c r="L9" s="1163"/>
      <c r="M9" s="1039"/>
      <c r="O9" s="1280"/>
      <c r="P9" s="1280"/>
      <c r="Q9" s="1280"/>
      <c r="R9" s="1280"/>
      <c r="S9" s="1280"/>
      <c r="T9" s="1280"/>
      <c r="U9" s="779"/>
      <c r="V9" s="779"/>
      <c r="X9" s="1114"/>
      <c r="Y9" s="1114"/>
      <c r="Z9" s="1114"/>
      <c r="AA9" s="1114"/>
      <c r="AB9" s="1114"/>
    </row>
    <row r="10" spans="1:34" s="538" customFormat="1" ht="18.75">
      <c r="A10" s="558"/>
      <c r="B10" s="558"/>
      <c r="C10" s="558"/>
      <c r="D10" s="558"/>
      <c r="E10" s="558"/>
      <c r="F10" s="558"/>
      <c r="G10" s="558"/>
      <c r="H10" s="558"/>
      <c r="L10" s="468"/>
      <c r="M10" s="585" t="str">
        <f>"Дата подачи заявления об "&amp;IF(datePr_ch="","утверждении","изменении")&amp;" тарифов"</f>
        <v>Дата подачи заявления об утверждении тарифов</v>
      </c>
      <c r="N10" s="1118"/>
      <c r="O10" s="1281" t="str">
        <f>IF(datePr_ch="",IF(datePr="","",datePr),datePr_ch)</f>
        <v>20.04.2021</v>
      </c>
      <c r="P10" s="1281"/>
      <c r="Q10" s="1281"/>
      <c r="R10" s="1281"/>
      <c r="S10" s="1281"/>
      <c r="T10" s="1281"/>
      <c r="U10" s="550"/>
      <c r="V10" s="550"/>
      <c r="W10" s="488"/>
      <c r="X10" s="558"/>
      <c r="Y10" s="558"/>
      <c r="Z10" s="558"/>
      <c r="AA10" s="558"/>
      <c r="AB10" s="558"/>
      <c r="AC10" s="558"/>
      <c r="AD10" s="558"/>
      <c r="AE10" s="558"/>
      <c r="AF10" s="558"/>
      <c r="AG10" s="558"/>
      <c r="AH10" s="558"/>
    </row>
    <row r="11" spans="1:34" s="538" customFormat="1" ht="22.5">
      <c r="A11" s="558"/>
      <c r="B11" s="558"/>
      <c r="C11" s="558"/>
      <c r="D11" s="558"/>
      <c r="E11" s="558"/>
      <c r="F11" s="558"/>
      <c r="G11" s="558"/>
      <c r="H11" s="558"/>
      <c r="L11" s="521"/>
      <c r="M11" s="585" t="str">
        <f>"Номер подачи заявления об "&amp;IF(numberPr_ch="","утверждении","изменении")&amp;" тарифов"</f>
        <v>Номер подачи заявления об утверждении тарифов</v>
      </c>
      <c r="N11" s="1118"/>
      <c r="O11" s="1281" t="str">
        <f>IF(numberPr_ch="",IF(numberPr="","",numberPr),numberPr_ch)</f>
        <v>01-03/02</v>
      </c>
      <c r="P11" s="1281"/>
      <c r="Q11" s="1281"/>
      <c r="R11" s="1281"/>
      <c r="S11" s="1281"/>
      <c r="T11" s="1281"/>
      <c r="U11" s="550"/>
      <c r="V11" s="550"/>
      <c r="W11" s="488"/>
      <c r="X11" s="558"/>
      <c r="Y11" s="558"/>
      <c r="Z11" s="558"/>
      <c r="AA11" s="558"/>
      <c r="AB11" s="558"/>
      <c r="AC11" s="558"/>
      <c r="AD11" s="558"/>
      <c r="AE11" s="558"/>
      <c r="AF11" s="558"/>
      <c r="AG11" s="558"/>
      <c r="AH11" s="558"/>
    </row>
    <row r="12" spans="1:28" s="745" customFormat="1" ht="5.25" hidden="1">
      <c r="A12" s="1114"/>
      <c r="B12" s="1114"/>
      <c r="C12" s="1114"/>
      <c r="D12" s="1114"/>
      <c r="E12" s="1114"/>
      <c r="F12" s="1114"/>
      <c r="G12" s="1114"/>
      <c r="H12" s="1114"/>
      <c r="L12" s="1163"/>
      <c r="M12" s="1039"/>
      <c r="O12" s="1280"/>
      <c r="P12" s="1280"/>
      <c r="Q12" s="1280"/>
      <c r="R12" s="1280"/>
      <c r="S12" s="1280"/>
      <c r="T12" s="1280"/>
      <c r="U12" s="779"/>
      <c r="V12" s="779"/>
      <c r="X12" s="1114"/>
      <c r="Y12" s="1114"/>
      <c r="Z12" s="1114"/>
      <c r="AA12" s="1114"/>
      <c r="AB12" s="1114"/>
    </row>
    <row r="13" spans="1:34" s="538" customFormat="1" ht="11.25" hidden="1">
      <c r="A13" s="558"/>
      <c r="B13" s="558"/>
      <c r="C13" s="558"/>
      <c r="D13" s="558"/>
      <c r="E13" s="558"/>
      <c r="F13" s="558"/>
      <c r="G13" s="558"/>
      <c r="H13" s="558"/>
      <c r="L13" s="1305"/>
      <c r="M13" s="1305"/>
      <c r="N13" s="535"/>
      <c r="O13" s="550"/>
      <c r="P13" s="550"/>
      <c r="Q13" s="550"/>
      <c r="R13" s="550"/>
      <c r="S13" s="550"/>
      <c r="T13" s="550"/>
      <c r="U13" s="556" t="s">
        <v>370</v>
      </c>
      <c r="X13" s="558"/>
      <c r="Y13" s="558"/>
      <c r="Z13" s="558"/>
      <c r="AA13" s="558"/>
      <c r="AB13" s="558"/>
      <c r="AC13" s="558"/>
      <c r="AD13" s="558"/>
      <c r="AE13" s="558"/>
      <c r="AF13" s="558"/>
      <c r="AG13" s="558"/>
      <c r="AH13" s="558"/>
    </row>
    <row r="14" spans="10:21" ht="14.25">
      <c r="J14" s="498"/>
      <c r="K14" s="498"/>
      <c r="L14" s="493"/>
      <c r="M14" s="493"/>
      <c r="N14" s="471"/>
      <c r="O14" s="1282"/>
      <c r="P14" s="1282"/>
      <c r="Q14" s="1282"/>
      <c r="R14" s="1282"/>
      <c r="S14" s="1282"/>
      <c r="T14" s="1282"/>
      <c r="U14" s="1282"/>
    </row>
    <row r="15" spans="10:23" ht="14.25">
      <c r="J15" s="498"/>
      <c r="K15" s="498"/>
      <c r="L15" s="1225" t="s">
        <v>444</v>
      </c>
      <c r="M15" s="1225"/>
      <c r="N15" s="1225"/>
      <c r="O15" s="1225"/>
      <c r="P15" s="1225"/>
      <c r="Q15" s="1225"/>
      <c r="R15" s="1225"/>
      <c r="S15" s="1225"/>
      <c r="T15" s="1225"/>
      <c r="U15" s="1225"/>
      <c r="V15" s="1225"/>
      <c r="W15" s="1225" t="s">
        <v>445</v>
      </c>
    </row>
    <row r="16" spans="10:23" ht="14.25" customHeight="1">
      <c r="J16" s="498"/>
      <c r="K16" s="498"/>
      <c r="L16" s="1288" t="s">
        <v>90</v>
      </c>
      <c r="M16" s="1288" t="s">
        <v>601</v>
      </c>
      <c r="N16" s="629"/>
      <c r="O16" s="1289" t="s">
        <v>603</v>
      </c>
      <c r="P16" s="1290"/>
      <c r="Q16" s="1290"/>
      <c r="R16" s="1290"/>
      <c r="S16" s="1290"/>
      <c r="T16" s="1291"/>
      <c r="U16" s="1299" t="s">
        <v>338</v>
      </c>
      <c r="V16" s="1285" t="s">
        <v>273</v>
      </c>
      <c r="W16" s="1225"/>
    </row>
    <row r="17" spans="10:23" ht="14.25" customHeight="1">
      <c r="J17" s="498"/>
      <c r="K17" s="498"/>
      <c r="L17" s="1288"/>
      <c r="M17" s="1288"/>
      <c r="N17" s="630"/>
      <c r="O17" s="1294" t="s">
        <v>577</v>
      </c>
      <c r="P17" s="1292" t="s">
        <v>269</v>
      </c>
      <c r="Q17" s="1293"/>
      <c r="R17" s="1296" t="s">
        <v>614</v>
      </c>
      <c r="S17" s="1297"/>
      <c r="T17" s="1298"/>
      <c r="U17" s="1300"/>
      <c r="V17" s="1286"/>
      <c r="W17" s="1225"/>
    </row>
    <row r="18" spans="10:23" ht="33.75" customHeight="1">
      <c r="J18" s="498"/>
      <c r="K18" s="498"/>
      <c r="L18" s="1288"/>
      <c r="M18" s="1288"/>
      <c r="N18" s="631"/>
      <c r="O18" s="1295"/>
      <c r="P18" s="504" t="s">
        <v>578</v>
      </c>
      <c r="Q18" s="504" t="s">
        <v>6</v>
      </c>
      <c r="R18" s="505" t="s">
        <v>272</v>
      </c>
      <c r="S18" s="1283" t="s">
        <v>271</v>
      </c>
      <c r="T18" s="1284"/>
      <c r="U18" s="1301"/>
      <c r="V18" s="1287"/>
      <c r="W18" s="1225"/>
    </row>
    <row r="19" spans="10:23" ht="14.25">
      <c r="J19" s="498"/>
      <c r="K19" s="537">
        <v>1</v>
      </c>
      <c r="L19" s="615" t="s">
        <v>91</v>
      </c>
      <c r="M19" s="615" t="s">
        <v>47</v>
      </c>
      <c r="N19" s="617" t="str">
        <f ca="1">OFFSET(N19,0,-1)</f>
        <v>2</v>
      </c>
      <c r="O19" s="616">
        <f ca="1">OFFSET(O19,0,-1)+1</f>
        <v>3</v>
      </c>
      <c r="P19" s="616">
        <f ca="1">OFFSET(P19,0,-1)+1</f>
        <v>4</v>
      </c>
      <c r="Q19" s="616">
        <f ca="1">OFFSET(Q19,0,-1)+1</f>
        <v>5</v>
      </c>
      <c r="R19" s="616">
        <f ca="1">OFFSET(R19,0,-1)+1</f>
        <v>6</v>
      </c>
      <c r="S19" s="1306">
        <f ca="1">OFFSET(S19,0,-1)+1</f>
        <v>7</v>
      </c>
      <c r="T19" s="1306"/>
      <c r="U19" s="616">
        <f ca="1">OFFSET(U19,0,-2)+1</f>
        <v>8</v>
      </c>
      <c r="V19" s="617">
        <f ca="1">OFFSET(V19,0,-1)</f>
        <v>8</v>
      </c>
      <c r="W19" s="616">
        <f ca="1">OFFSET(W19,0,-1)+1</f>
        <v>9</v>
      </c>
    </row>
    <row r="20" spans="1:36" ht="22.5">
      <c r="A20" s="1307">
        <v>1</v>
      </c>
      <c r="B20" s="830"/>
      <c r="C20" s="830"/>
      <c r="D20" s="830"/>
      <c r="E20" s="831"/>
      <c r="F20" s="832"/>
      <c r="G20" s="832"/>
      <c r="H20" s="832"/>
      <c r="I20" s="833"/>
      <c r="J20" s="828"/>
      <c r="K20" s="835"/>
      <c r="L20" s="561">
        <f>mergeValue(A20)</f>
        <v>1</v>
      </c>
      <c r="M20" s="609" t="s">
        <v>19</v>
      </c>
      <c r="N20" s="614"/>
      <c r="O20" s="1308"/>
      <c r="P20" s="1308"/>
      <c r="Q20" s="1308"/>
      <c r="R20" s="1308"/>
      <c r="S20" s="1308"/>
      <c r="T20" s="1308"/>
      <c r="U20" s="1308"/>
      <c r="V20" s="1308"/>
      <c r="W20" s="1122" t="s">
        <v>717</v>
      </c>
      <c r="Y20" s="557"/>
      <c r="Z20" s="557" t="str">
        <f t="shared" si="0" ref="Z20:Z33">IF(M20="","",M20)</f>
        <v>Наименование тарифа</v>
      </c>
      <c r="AA20" s="557"/>
      <c r="AB20" s="557"/>
      <c r="AC20" s="557"/>
      <c r="AI20" s="553"/>
      <c r="AJ20" s="553"/>
    </row>
    <row r="21" spans="1:36" ht="22.5">
      <c r="A21" s="1307"/>
      <c r="B21" s="1307">
        <v>1</v>
      </c>
      <c r="C21" s="830"/>
      <c r="D21" s="830"/>
      <c r="E21" s="832"/>
      <c r="F21" s="832"/>
      <c r="G21" s="832"/>
      <c r="H21" s="832"/>
      <c r="I21" s="827"/>
      <c r="J21" s="826"/>
      <c r="K21" s="829"/>
      <c r="L21" s="561" t="str">
        <f>mergeValue(A21)&amp;"."&amp;mergeValue(B21)</f>
        <v>1.1</v>
      </c>
      <c r="M21" s="515" t="s">
        <v>15</v>
      </c>
      <c r="N21" s="614"/>
      <c r="O21" s="1308"/>
      <c r="P21" s="1308"/>
      <c r="Q21" s="1308"/>
      <c r="R21" s="1308"/>
      <c r="S21" s="1308"/>
      <c r="T21" s="1308"/>
      <c r="U21" s="1308"/>
      <c r="V21" s="1308"/>
      <c r="W21" s="1122" t="s">
        <v>458</v>
      </c>
      <c r="Y21" s="557"/>
      <c r="Z21" s="557" t="str">
        <f t="shared" si="0"/>
        <v>Территория действия тарифа</v>
      </c>
      <c r="AA21" s="557"/>
      <c r="AB21" s="557"/>
      <c r="AC21" s="557"/>
      <c r="AI21" s="553"/>
      <c r="AJ21" s="553"/>
    </row>
    <row r="22" spans="1:36" ht="22.5">
      <c r="A22" s="1307"/>
      <c r="B22" s="1307"/>
      <c r="C22" s="1307">
        <v>1</v>
      </c>
      <c r="D22" s="830"/>
      <c r="E22" s="832"/>
      <c r="F22" s="832"/>
      <c r="G22" s="832"/>
      <c r="H22" s="832"/>
      <c r="I22" s="834"/>
      <c r="J22" s="826"/>
      <c r="K22" s="829"/>
      <c r="L22" s="561" t="str">
        <f>mergeValue(A22)&amp;"."&amp;mergeValue(B22)&amp;"."&amp;mergeValue(C22)</f>
        <v>1.1.1</v>
      </c>
      <c r="M22" s="516" t="s">
        <v>7</v>
      </c>
      <c r="N22" s="614"/>
      <c r="O22" s="1308"/>
      <c r="P22" s="1308"/>
      <c r="Q22" s="1308"/>
      <c r="R22" s="1308"/>
      <c r="S22" s="1308"/>
      <c r="T22" s="1308"/>
      <c r="U22" s="1308"/>
      <c r="V22" s="1308"/>
      <c r="W22" s="1122" t="s">
        <v>599</v>
      </c>
      <c r="Y22" s="557"/>
      <c r="Z22" s="557" t="str">
        <f t="shared" si="0"/>
        <v xml:space="preserve">Наименование системы теплоснабжения </v>
      </c>
      <c r="AA22" s="557"/>
      <c r="AB22" s="557"/>
      <c r="AC22" s="557"/>
      <c r="AI22" s="553"/>
      <c r="AJ22" s="553"/>
    </row>
    <row r="23" spans="1:36" ht="22.5">
      <c r="A23" s="1307"/>
      <c r="B23" s="1307"/>
      <c r="C23" s="1307"/>
      <c r="D23" s="1307">
        <v>1</v>
      </c>
      <c r="E23" s="832"/>
      <c r="F23" s="832"/>
      <c r="G23" s="832"/>
      <c r="H23" s="832"/>
      <c r="I23" s="834"/>
      <c r="J23" s="826"/>
      <c r="K23" s="829"/>
      <c r="L23" s="561" t="str">
        <f>mergeValue(A23)&amp;"."&amp;mergeValue(B23)&amp;"."&amp;mergeValue(C23)&amp;"."&amp;mergeValue(D23)</f>
        <v>1.1.1.1</v>
      </c>
      <c r="M23" s="517" t="s">
        <v>21</v>
      </c>
      <c r="N23" s="614"/>
      <c r="O23" s="1308"/>
      <c r="P23" s="1308"/>
      <c r="Q23" s="1308"/>
      <c r="R23" s="1308"/>
      <c r="S23" s="1308"/>
      <c r="T23" s="1308"/>
      <c r="U23" s="1308"/>
      <c r="V23" s="1308"/>
      <c r="W23" s="1122" t="s">
        <v>600</v>
      </c>
      <c r="Y23" s="557"/>
      <c r="Z23" s="557" t="str">
        <f t="shared" si="0"/>
        <v xml:space="preserve">Источник тепловой энергии  </v>
      </c>
      <c r="AA23" s="557"/>
      <c r="AB23" s="557"/>
      <c r="AC23" s="557"/>
      <c r="AI23" s="553"/>
      <c r="AJ23" s="553"/>
    </row>
    <row r="24" spans="1:36" ht="78.75">
      <c r="A24" s="1307"/>
      <c r="B24" s="1307"/>
      <c r="C24" s="1307"/>
      <c r="D24" s="1307"/>
      <c r="E24" s="1307">
        <v>1</v>
      </c>
      <c r="F24" s="832"/>
      <c r="G24" s="832"/>
      <c r="H24" s="830">
        <v>1</v>
      </c>
      <c r="I24" s="1307">
        <v>1</v>
      </c>
      <c r="J24" s="832"/>
      <c r="K24" s="837"/>
      <c r="L24" s="561" t="str">
        <f>mergeValue(A24)&amp;"."&amp;mergeValue(B24)&amp;"."&amp;mergeValue(C24)&amp;"."&amp;mergeValue(D24)&amp;"."&amp;mergeValue(E24)</f>
        <v>1.1.1.1.1</v>
      </c>
      <c r="M24" s="523" t="s">
        <v>8</v>
      </c>
      <c r="N24" s="614"/>
      <c r="O24" s="1309"/>
      <c r="P24" s="1309"/>
      <c r="Q24" s="1309"/>
      <c r="R24" s="1309"/>
      <c r="S24" s="1309"/>
      <c r="T24" s="1309"/>
      <c r="U24" s="1309"/>
      <c r="V24" s="1309"/>
      <c r="W24" s="1122" t="s">
        <v>718</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307"/>
      <c r="B25" s="1307"/>
      <c r="C25" s="1307"/>
      <c r="D25" s="1307"/>
      <c r="E25" s="1307"/>
      <c r="F25" s="1307">
        <v>1</v>
      </c>
      <c r="G25" s="830"/>
      <c r="H25" s="830"/>
      <c r="I25" s="1307"/>
      <c r="J25" s="1307">
        <v>1</v>
      </c>
      <c r="K25" s="838"/>
      <c r="L25" s="561" t="str">
        <f>mergeValue(A25)&amp;"."&amp;mergeValue(B25)&amp;"."&amp;mergeValue(C25)&amp;"."&amp;mergeValue(D25)&amp;"."&amp;mergeValue(E25)&amp;"."&amp;mergeValue(F25)</f>
        <v>1.1.1.1.1.1</v>
      </c>
      <c r="M25" s="524" t="s">
        <v>9</v>
      </c>
      <c r="N25" s="614"/>
      <c r="O25" s="1310"/>
      <c r="P25" s="1311"/>
      <c r="Q25" s="1311"/>
      <c r="R25" s="1311"/>
      <c r="S25" s="1311"/>
      <c r="T25" s="1311"/>
      <c r="U25" s="1311"/>
      <c r="V25" s="1312"/>
      <c r="W25" s="1122" t="s">
        <v>719</v>
      </c>
      <c r="Y25" s="557"/>
      <c r="Z25" s="557" t="str">
        <f t="shared" si="0"/>
        <v>Группа потребителей</v>
      </c>
      <c r="AA25" s="557"/>
      <c r="AB25" s="557"/>
      <c r="AC25" s="557"/>
      <c r="AI25" s="553"/>
      <c r="AJ25" s="553"/>
    </row>
    <row r="26" spans="1:36" ht="122.1" customHeight="1">
      <c r="A26" s="1307"/>
      <c r="B26" s="1307"/>
      <c r="C26" s="1307"/>
      <c r="D26" s="1307"/>
      <c r="E26" s="1307"/>
      <c r="F26" s="1307"/>
      <c r="G26" s="830">
        <v>1</v>
      </c>
      <c r="H26" s="830"/>
      <c r="I26" s="1307"/>
      <c r="J26" s="1307"/>
      <c r="K26" s="838">
        <v>1</v>
      </c>
      <c r="L26" s="561" t="str">
        <f>mergeValue(A26)&amp;"."&amp;mergeValue(B26)&amp;"."&amp;mergeValue(C26)&amp;"."&amp;mergeValue(D26)&amp;"."&amp;mergeValue(E26)&amp;"."&amp;mergeValue(F26)&amp;"."&amp;mergeValue(G26)</f>
        <v>1.1.1.1.1.1.1</v>
      </c>
      <c r="M26" s="1081"/>
      <c r="N26" s="614"/>
      <c r="O26" s="531"/>
      <c r="P26" s="531"/>
      <c r="Q26" s="1033"/>
      <c r="R26" s="1302"/>
      <c r="S26" s="1303" t="s">
        <v>82</v>
      </c>
      <c r="T26" s="1302"/>
      <c r="U26" s="1303" t="s">
        <v>83</v>
      </c>
      <c r="V26" s="531"/>
      <c r="W26" s="1277" t="s">
        <v>720</v>
      </c>
      <c r="X26" s="553" t="str">
        <f>strCheckDate(O27:V27)</f>
        <v/>
      </c>
      <c r="Y26" s="557"/>
      <c r="Z26" s="557" t="str">
        <f t="shared" si="0"/>
        <v/>
      </c>
      <c r="AA26" s="557"/>
      <c r="AB26" s="557"/>
      <c r="AC26" s="557"/>
      <c r="AI26" s="553"/>
      <c r="AJ26" s="553"/>
    </row>
    <row r="27" spans="1:36" ht="11.25" hidden="1">
      <c r="A27" s="1307"/>
      <c r="B27" s="1307"/>
      <c r="C27" s="1307"/>
      <c r="D27" s="1307"/>
      <c r="E27" s="1307"/>
      <c r="F27" s="1307"/>
      <c r="G27" s="830"/>
      <c r="H27" s="830"/>
      <c r="I27" s="1307"/>
      <c r="J27" s="1307"/>
      <c r="K27" s="838"/>
      <c r="L27" s="568"/>
      <c r="M27" s="614"/>
      <c r="N27" s="614"/>
      <c r="O27" s="531"/>
      <c r="P27" s="531"/>
      <c r="Q27" s="552" t="str">
        <f>R26&amp;"-"&amp;T26</f>
        <v>-</v>
      </c>
      <c r="R27" s="1302"/>
      <c r="S27" s="1303"/>
      <c r="T27" s="1302"/>
      <c r="U27" s="1303"/>
      <c r="V27" s="531"/>
      <c r="W27" s="1278"/>
      <c r="Y27" s="557"/>
      <c r="Z27" s="557" t="str">
        <f t="shared" si="0"/>
        <v/>
      </c>
      <c r="AA27" s="557"/>
      <c r="AB27" s="557"/>
      <c r="AC27" s="557"/>
      <c r="AI27" s="553"/>
      <c r="AJ27" s="553"/>
    </row>
    <row r="28" spans="1:36" ht="15" customHeight="1">
      <c r="A28" s="1307"/>
      <c r="B28" s="1307"/>
      <c r="C28" s="1307"/>
      <c r="D28" s="1307"/>
      <c r="E28" s="1307"/>
      <c r="F28" s="1307"/>
      <c r="G28" s="832"/>
      <c r="H28" s="830"/>
      <c r="I28" s="1307"/>
      <c r="J28" s="1307"/>
      <c r="K28" s="837"/>
      <c r="L28" s="507"/>
      <c r="M28" s="526" t="s">
        <v>24</v>
      </c>
      <c r="N28" s="533"/>
      <c r="O28" s="533"/>
      <c r="P28" s="533"/>
      <c r="Q28" s="533"/>
      <c r="R28" s="533"/>
      <c r="S28" s="533"/>
      <c r="T28" s="533"/>
      <c r="U28" s="533"/>
      <c r="V28" s="529"/>
      <c r="W28" s="1279"/>
      <c r="Y28" s="557"/>
      <c r="Z28" s="557" t="str">
        <f t="shared" si="0"/>
        <v>Добавить вид теплоносителя (параметры теплоносителя)</v>
      </c>
      <c r="AA28" s="557"/>
      <c r="AB28" s="557"/>
      <c r="AC28" s="557"/>
      <c r="AI28" s="553"/>
      <c r="AJ28" s="553"/>
    </row>
    <row r="29" spans="1:36" ht="15" customHeight="1">
      <c r="A29" s="1307"/>
      <c r="B29" s="1307"/>
      <c r="C29" s="1307"/>
      <c r="D29" s="1307"/>
      <c r="E29" s="1307"/>
      <c r="F29" s="832"/>
      <c r="G29" s="832"/>
      <c r="H29" s="830"/>
      <c r="I29" s="1307"/>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307"/>
      <c r="B30" s="1307"/>
      <c r="C30" s="1307"/>
      <c r="D30" s="1307"/>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307"/>
      <c r="B31" s="1307"/>
      <c r="C31" s="1307"/>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307"/>
      <c r="B32" s="1307"/>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307"/>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4" s="491" customFormat="1" ht="15" customHeight="1">
      <c r="A34" s="824"/>
      <c r="B34" s="824"/>
      <c r="C34" s="824"/>
      <c r="D34" s="824"/>
      <c r="E34" s="824"/>
      <c r="F34" s="824"/>
      <c r="G34" s="824"/>
      <c r="H34" s="824"/>
      <c r="I34" s="824"/>
      <c r="J34" s="824"/>
      <c r="K34" s="824"/>
      <c r="L34" s="462"/>
      <c r="M34" s="534" t="s">
        <v>307</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4"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2:23" ht="105.75" customHeight="1">
      <c r="L36" s="1">
        <v>1</v>
      </c>
      <c r="M36" s="1270" t="s">
        <v>721</v>
      </c>
      <c r="N36" s="1270"/>
      <c r="O36" s="1270"/>
      <c r="P36" s="1270"/>
      <c r="Q36" s="1270"/>
      <c r="R36" s="1270"/>
      <c r="S36" s="1270"/>
      <c r="T36" s="1270"/>
      <c r="U36" s="1270"/>
      <c r="V36" s="1270"/>
      <c r="W36" s="1270"/>
    </row>
  </sheetData>
  <sheetProtection algorithmName="SHA-512" hashValue="OKk0e6sSQITiThNn4BSe7q9e+OHA0q7LMBr6TNSRAOFXnC+btaW/lW+YEd5WeYO92EgQO2REE+pnXv+17MziXA==" saltValue="ecuwEO344/ck6lx0OfdgUA==" spinCount="100000" sheet="1" objects="1" scenarios="1" formatColumns="0" formatRows="0"/>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14">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allowBlank="1" showInputMessage="1" showErrorMessage="1" prompt="Для выбора выполните двойной щелчок левой клавиши мыши по соответствующей ячейке." sqref="O7 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dataValidation allowBlank="1" showInputMessage="1" showErrorMessage="1" prompt="Для выбора выполните двойной щелчок левой клавиши мыши по соответствующей ячейке." sqref="WWC458778 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dataValidation allowBlank="1" showInputMessage="1" showErrorMessage="1" prompt="Для выбора выполните двойной щелчок левой клавиши мыши по соответствующей ячейке." sqref="WWC98306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type="list" allowBlank="1" showInputMessage="1" showErrorMessage="1" prompt="Выберите значение из списка" errorTitle="Ошибка" error="Выберите значение из списка" sqref="O25">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7a16e60-f0bb-468a-8f46-95b2c1f213cb}">
  <sheetPr codeName="List05_3_i">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757" hidden="1" customWidth="1"/>
    <col min="2" max="4" width="3.71428571428571" style="758" hidden="1" customWidth="1"/>
    <col min="5" max="5" width="3.71428571428571" style="759" customWidth="1"/>
    <col min="6" max="6" width="9.71428571428571" style="750" customWidth="1"/>
    <col min="7" max="7" width="37.7142857142857" style="750" customWidth="1"/>
    <col min="8" max="8" width="66.8571428571429" style="750" customWidth="1"/>
    <col min="9" max="9" width="115.714285714286" style="750" customWidth="1"/>
    <col min="10" max="11" width="10.5714285714286" style="758"/>
    <col min="12" max="12" width="11.1428571428571" style="758" customWidth="1"/>
    <col min="13" max="20" width="10.5714285714286" style="758"/>
    <col min="21" max="16384" width="10.5714285714286" style="750"/>
  </cols>
  <sheetData>
    <row r="1" spans="1:1" ht="3" customHeight="1">
      <c r="A1" s="757" t="s">
        <v>48</v>
      </c>
    </row>
    <row r="2" spans="6:9" ht="22.5">
      <c r="F2" s="1271" t="s">
        <v>469</v>
      </c>
      <c r="G2" s="1272"/>
      <c r="H2" s="1273"/>
      <c r="I2" s="756"/>
    </row>
    <row r="3" ht="3" customHeight="1"/>
    <row r="4" spans="1:20" s="538" customFormat="1" ht="11.25">
      <c r="A4" s="733"/>
      <c r="B4" s="733"/>
      <c r="C4" s="733"/>
      <c r="D4" s="733"/>
      <c r="F4" s="1225" t="s">
        <v>444</v>
      </c>
      <c r="G4" s="1225"/>
      <c r="H4" s="1225"/>
      <c r="I4" s="1274" t="s">
        <v>445</v>
      </c>
      <c r="J4" s="733"/>
      <c r="K4" s="733"/>
      <c r="L4" s="733"/>
      <c r="M4" s="733"/>
      <c r="N4" s="733"/>
      <c r="O4" s="733"/>
      <c r="P4" s="733"/>
      <c r="Q4" s="733"/>
      <c r="R4" s="733"/>
      <c r="S4" s="733"/>
      <c r="T4" s="733"/>
    </row>
    <row r="5" spans="1:20" s="538" customFormat="1" ht="11.25" customHeight="1">
      <c r="A5" s="733"/>
      <c r="B5" s="733"/>
      <c r="C5" s="733"/>
      <c r="D5" s="733"/>
      <c r="F5" s="738" t="s">
        <v>90</v>
      </c>
      <c r="G5" s="760" t="s">
        <v>447</v>
      </c>
      <c r="H5" s="752" t="s">
        <v>438</v>
      </c>
      <c r="I5" s="1274"/>
      <c r="J5" s="733"/>
      <c r="K5" s="733"/>
      <c r="L5" s="733"/>
      <c r="M5" s="733"/>
      <c r="N5" s="733"/>
      <c r="O5" s="733"/>
      <c r="P5" s="733"/>
      <c r="Q5" s="733"/>
      <c r="R5" s="733"/>
      <c r="S5" s="733"/>
      <c r="T5" s="733"/>
    </row>
    <row r="6" spans="1:20" s="538" customFormat="1" ht="12" customHeight="1">
      <c r="A6" s="733"/>
      <c r="B6" s="733"/>
      <c r="C6" s="733"/>
      <c r="D6" s="733"/>
      <c r="F6" s="761" t="s">
        <v>91</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470</v>
      </c>
      <c r="H7" s="755" t="str">
        <f>IF(dateCh="","",dateCh)</f>
        <v>03.09.2021</v>
      </c>
      <c r="I7" s="766" t="s">
        <v>471</v>
      </c>
      <c r="J7" s="583"/>
      <c r="K7" s="733"/>
      <c r="L7" s="733"/>
      <c r="M7" s="733"/>
      <c r="N7" s="733"/>
      <c r="O7" s="733"/>
      <c r="P7" s="733"/>
      <c r="Q7" s="733"/>
      <c r="R7" s="733"/>
      <c r="S7" s="733"/>
      <c r="T7" s="733"/>
    </row>
    <row r="8" spans="1:20" s="538" customFormat="1" ht="45">
      <c r="A8" s="1275">
        <v>1</v>
      </c>
      <c r="B8" s="733"/>
      <c r="C8" s="733"/>
      <c r="D8" s="733"/>
      <c r="F8" s="764" t="str">
        <f>"2."&amp;mergeValue(A8)</f>
        <v>2.1</v>
      </c>
      <c r="G8" s="765" t="s">
        <v>472</v>
      </c>
      <c r="H8" s="755"/>
      <c r="I8" s="766" t="s">
        <v>567</v>
      </c>
      <c r="J8" s="583"/>
      <c r="K8" s="733"/>
      <c r="L8" s="733"/>
      <c r="M8" s="733"/>
      <c r="N8" s="733"/>
      <c r="O8" s="733"/>
      <c r="P8" s="733"/>
      <c r="Q8" s="733"/>
      <c r="R8" s="733"/>
      <c r="S8" s="733"/>
      <c r="T8" s="733"/>
    </row>
    <row r="9" spans="1:20" s="538" customFormat="1" ht="22.5">
      <c r="A9" s="1275"/>
      <c r="B9" s="733"/>
      <c r="C9" s="733"/>
      <c r="D9" s="733"/>
      <c r="F9" s="764" t="str">
        <f>"3."&amp;mergeValue(A9)</f>
        <v>3.1</v>
      </c>
      <c r="G9" s="765" t="s">
        <v>473</v>
      </c>
      <c r="H9" s="755"/>
      <c r="I9" s="766" t="s">
        <v>565</v>
      </c>
      <c r="J9" s="583"/>
      <c r="K9" s="733"/>
      <c r="L9" s="733"/>
      <c r="M9" s="733"/>
      <c r="N9" s="733"/>
      <c r="O9" s="733"/>
      <c r="P9" s="733"/>
      <c r="Q9" s="733"/>
      <c r="R9" s="733"/>
      <c r="S9" s="733"/>
      <c r="T9" s="733"/>
    </row>
    <row r="10" spans="1:20" s="538" customFormat="1" ht="22.5">
      <c r="A10" s="1275"/>
      <c r="B10" s="733"/>
      <c r="C10" s="733"/>
      <c r="D10" s="733"/>
      <c r="F10" s="764" t="str">
        <f>"4."&amp;mergeValue(A10)</f>
        <v>4.1</v>
      </c>
      <c r="G10" s="765" t="s">
        <v>474</v>
      </c>
      <c r="H10" s="752" t="s">
        <v>448</v>
      </c>
      <c r="I10" s="766"/>
      <c r="J10" s="583"/>
      <c r="K10" s="733"/>
      <c r="L10" s="733"/>
      <c r="M10" s="733"/>
      <c r="N10" s="733"/>
      <c r="O10" s="733"/>
      <c r="P10" s="733"/>
      <c r="Q10" s="733"/>
      <c r="R10" s="733"/>
      <c r="S10" s="733"/>
      <c r="T10" s="733"/>
    </row>
    <row r="11" spans="1:20" s="538" customFormat="1" ht="18.75">
      <c r="A11" s="1275"/>
      <c r="B11" s="1275">
        <v>1</v>
      </c>
      <c r="C11" s="739"/>
      <c r="D11" s="739"/>
      <c r="F11" s="764" t="str">
        <f>"4."&amp;mergeValue(A11)&amp;"."&amp;mergeValue(B11)</f>
        <v>4.1.1</v>
      </c>
      <c r="G11" s="777" t="s">
        <v>569</v>
      </c>
      <c r="H11" s="755" t="str">
        <f>IF(region_name="","",region_name)</f>
        <v>Свердловская область</v>
      </c>
      <c r="I11" s="766" t="s">
        <v>477</v>
      </c>
      <c r="J11" s="583"/>
      <c r="K11" s="733"/>
      <c r="L11" s="733"/>
      <c r="M11" s="733"/>
      <c r="N11" s="733"/>
      <c r="O11" s="733"/>
      <c r="P11" s="733"/>
      <c r="Q11" s="733"/>
      <c r="R11" s="733"/>
      <c r="S11" s="733"/>
      <c r="T11" s="733"/>
    </row>
    <row r="12" spans="1:20" s="538" customFormat="1" ht="22.5">
      <c r="A12" s="1275"/>
      <c r="B12" s="1275"/>
      <c r="C12" s="1275">
        <v>1</v>
      </c>
      <c r="D12" s="739"/>
      <c r="F12" s="764" t="str">
        <f>"4."&amp;mergeValue(A12)&amp;"."&amp;mergeValue(B12)&amp;"."&amp;mergeValue(C12)</f>
        <v>4.1.1.1</v>
      </c>
      <c r="G12" s="767" t="s">
        <v>475</v>
      </c>
      <c r="H12" s="755"/>
      <c r="I12" s="766" t="s">
        <v>478</v>
      </c>
      <c r="J12" s="583"/>
      <c r="K12" s="733"/>
      <c r="L12" s="733"/>
      <c r="M12" s="733"/>
      <c r="N12" s="733"/>
      <c r="O12" s="733"/>
      <c r="P12" s="733"/>
      <c r="Q12" s="733"/>
      <c r="R12" s="733"/>
      <c r="S12" s="733"/>
      <c r="T12" s="733"/>
    </row>
    <row r="13" spans="1:20" s="538" customFormat="1" ht="39" customHeight="1">
      <c r="A13" s="1275"/>
      <c r="B13" s="1275"/>
      <c r="C13" s="1275"/>
      <c r="D13" s="739">
        <v>1</v>
      </c>
      <c r="F13" s="764" t="str">
        <f>"4."&amp;mergeValue(A13)&amp;"."&amp;mergeValue(B13)&amp;"."&amp;mergeValue(C13)&amp;"."&amp;mergeValue(D13)</f>
        <v>4.1.1.1.1</v>
      </c>
      <c r="G13" s="768" t="s">
        <v>476</v>
      </c>
      <c r="H13" s="755"/>
      <c r="I13" s="1276" t="s">
        <v>568</v>
      </c>
      <c r="J13" s="583"/>
      <c r="K13" s="733"/>
      <c r="L13" s="733"/>
      <c r="M13" s="733"/>
      <c r="N13" s="733"/>
      <c r="O13" s="733"/>
      <c r="P13" s="733"/>
      <c r="Q13" s="733"/>
      <c r="R13" s="733"/>
      <c r="S13" s="733"/>
      <c r="T13" s="733"/>
    </row>
    <row r="14" spans="1:20" s="538" customFormat="1" ht="18.75">
      <c r="A14" s="1275"/>
      <c r="B14" s="1275"/>
      <c r="C14" s="1275"/>
      <c r="D14" s="739"/>
      <c r="F14" s="769"/>
      <c r="G14" s="721" t="s">
        <v>4</v>
      </c>
      <c r="H14" s="592"/>
      <c r="I14" s="1276"/>
      <c r="J14" s="583"/>
      <c r="K14" s="733"/>
      <c r="L14" s="733"/>
      <c r="M14" s="733"/>
      <c r="N14" s="733"/>
      <c r="O14" s="733"/>
      <c r="P14" s="733"/>
      <c r="Q14" s="733"/>
      <c r="R14" s="733"/>
      <c r="S14" s="733"/>
      <c r="T14" s="733"/>
    </row>
    <row r="15" spans="1:20" s="538" customFormat="1" ht="18.75">
      <c r="A15" s="1275"/>
      <c r="B15" s="1275"/>
      <c r="C15" s="739"/>
      <c r="D15" s="739"/>
      <c r="F15" s="602"/>
      <c r="G15" s="545" t="s">
        <v>400</v>
      </c>
      <c r="H15" s="603"/>
      <c r="I15" s="604"/>
      <c r="J15" s="583"/>
      <c r="K15" s="733"/>
      <c r="L15" s="733"/>
      <c r="M15" s="733"/>
      <c r="N15" s="733"/>
      <c r="O15" s="733"/>
      <c r="P15" s="733"/>
      <c r="Q15" s="733"/>
      <c r="R15" s="733"/>
      <c r="S15" s="733"/>
      <c r="T15" s="733"/>
    </row>
    <row r="16" spans="1:20" s="538" customFormat="1" ht="18.75">
      <c r="A16" s="1275"/>
      <c r="B16" s="733"/>
      <c r="C16" s="733"/>
      <c r="D16" s="733"/>
      <c r="F16" s="769"/>
      <c r="G16" s="695" t="s">
        <v>482</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481</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0" t="s">
        <v>570</v>
      </c>
      <c r="H19" s="1270"/>
      <c r="I19" s="773"/>
      <c r="J19" s="735"/>
      <c r="K19" s="735"/>
      <c r="L19" s="735"/>
      <c r="M19" s="735"/>
      <c r="N19" s="735"/>
      <c r="O19" s="735"/>
      <c r="P19" s="735"/>
      <c r="Q19" s="735"/>
      <c r="R19" s="735"/>
      <c r="S19" s="735"/>
      <c r="T19" s="735"/>
    </row>
  </sheetData>
  <sheetProtection algorithmName="SHA-512" hashValue="F5pLijT7CQ9TWLkpAPzlZSIPVPNcikuWWOboYxG2vYGjKwltuNuFzWtO6kqxw2t7/NlDDSJp7ktSnuUMtngEyw==" saltValue="LgeaifY1HEvri68aZ13C1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8e1de31-074f-4d53-b0c3-cd9478d09adf}">
  <sheetPr codeName="List06_3_i">
    <tabColor rgb="FFEAEBEE"/>
  </sheetPr>
  <dimension ref="A1:AJ36"/>
  <sheetViews>
    <sheetView showGridLines="0" workbookViewId="0" topLeftCell="I4">
      <selection pane="topLeft" activeCell="A1" sqref="A1"/>
    </sheetView>
  </sheetViews>
  <sheetFormatPr defaultColWidth="10.5736607142857" defaultRowHeight="14.25"/>
  <cols>
    <col min="1" max="6" width="10.5714285714286" style="758" hidden="1" customWidth="1"/>
    <col min="7" max="8" width="9.14285714285714" style="757" hidden="1" customWidth="1"/>
    <col min="9" max="9" width="3.71428571428571" style="652" customWidth="1"/>
    <col min="10" max="11" width="3.71428571428571" style="759" customWidth="1"/>
    <col min="12" max="12" width="12.7142857142857" style="750" customWidth="1"/>
    <col min="13" max="13" width="44.7142857142857" style="750" customWidth="1"/>
    <col min="14" max="14" width="1.71428571428571" style="750" hidden="1" customWidth="1"/>
    <col min="15" max="17" width="23.7142857142857" style="750" hidden="1" customWidth="1"/>
    <col min="18" max="18" width="11.7142857142857" style="750" customWidth="1"/>
    <col min="19" max="19" width="3.71428571428571" style="750" customWidth="1"/>
    <col min="20" max="20" width="11.7142857142857" style="750" customWidth="1"/>
    <col min="21" max="21" width="8.57142857142857" style="750" hidden="1" customWidth="1"/>
    <col min="22" max="22" width="4.71428571428571" style="750" customWidth="1"/>
    <col min="23" max="23" width="115.714285714286" style="750" customWidth="1"/>
    <col min="24" max="25" width="10.5714285714286" style="758"/>
    <col min="26" max="26" width="11.1428571428571" style="758" customWidth="1"/>
    <col min="27" max="34" width="10.5714285714286" style="758"/>
    <col min="35" max="256" width="10.5714285714286" style="750"/>
    <col min="257" max="264" width="0" style="750" hidden="1" customWidth="1"/>
    <col min="265" max="265" width="3.71428571428571" style="750" customWidth="1"/>
    <col min="266" max="266" width="3.85714285714286" style="750" customWidth="1"/>
    <col min="267" max="267" width="3.71428571428571" style="750" customWidth="1"/>
    <col min="268" max="268" width="12.7142857142857" style="750" customWidth="1"/>
    <col min="269" max="269" width="52.7142857142857" style="750" customWidth="1"/>
    <col min="270" max="273" width="0" style="750" hidden="1" customWidth="1"/>
    <col min="274" max="274" width="12.2857142857143" style="750" customWidth="1"/>
    <col min="275" max="275" width="6.42857142857143" style="750" customWidth="1"/>
    <col min="276" max="276" width="12.2857142857143" style="750" customWidth="1"/>
    <col min="277" max="277" width="0" style="750" hidden="1" customWidth="1"/>
    <col min="278" max="278" width="3.71428571428571" style="750" customWidth="1"/>
    <col min="279" max="279" width="11.1428571428571" style="750" customWidth="1"/>
    <col min="280" max="281" width="10.5714285714286" style="750"/>
    <col min="282" max="282" width="11.1428571428571" style="750" customWidth="1"/>
    <col min="283" max="512" width="10.5714285714286" style="750"/>
    <col min="513" max="520" width="0" style="750" hidden="1" customWidth="1"/>
    <col min="521" max="521" width="3.71428571428571" style="750" customWidth="1"/>
    <col min="522" max="522" width="3.85714285714286" style="750" customWidth="1"/>
    <col min="523" max="523" width="3.71428571428571" style="750" customWidth="1"/>
    <col min="524" max="524" width="12.7142857142857" style="750" customWidth="1"/>
    <col min="525" max="525" width="52.7142857142857" style="750" customWidth="1"/>
    <col min="526" max="529" width="0" style="750" hidden="1" customWidth="1"/>
    <col min="530" max="530" width="12.2857142857143" style="750" customWidth="1"/>
    <col min="531" max="531" width="6.42857142857143" style="750" customWidth="1"/>
    <col min="532" max="532" width="12.2857142857143" style="750" customWidth="1"/>
    <col min="533" max="533" width="0" style="750" hidden="1" customWidth="1"/>
    <col min="534" max="534" width="3.71428571428571" style="750" customWidth="1"/>
    <col min="535" max="535" width="11.1428571428571" style="750" customWidth="1"/>
    <col min="536" max="537" width="10.5714285714286" style="750"/>
    <col min="538" max="538" width="11.1428571428571" style="750" customWidth="1"/>
    <col min="539" max="768" width="10.5714285714286" style="750"/>
    <col min="769" max="776" width="0" style="750" hidden="1" customWidth="1"/>
    <col min="777" max="777" width="3.71428571428571" style="750" customWidth="1"/>
    <col min="778" max="778" width="3.85714285714286" style="750" customWidth="1"/>
    <col min="779" max="779" width="3.71428571428571" style="750" customWidth="1"/>
    <col min="780" max="780" width="12.7142857142857" style="750" customWidth="1"/>
    <col min="781" max="781" width="52.7142857142857" style="750" customWidth="1"/>
    <col min="782" max="785" width="0" style="750" hidden="1" customWidth="1"/>
    <col min="786" max="786" width="12.2857142857143" style="750" customWidth="1"/>
    <col min="787" max="787" width="6.42857142857143" style="750" customWidth="1"/>
    <col min="788" max="788" width="12.2857142857143" style="750" customWidth="1"/>
    <col min="789" max="789" width="0" style="750" hidden="1" customWidth="1"/>
    <col min="790" max="790" width="3.71428571428571" style="750" customWidth="1"/>
    <col min="791" max="791" width="11.1428571428571" style="750" customWidth="1"/>
    <col min="792" max="793" width="10.5714285714286" style="750"/>
    <col min="794" max="794" width="11.1428571428571" style="750" customWidth="1"/>
    <col min="795" max="1024" width="10.5714285714286" style="750"/>
    <col min="1025" max="1032" width="0" style="750" hidden="1" customWidth="1"/>
    <col min="1033" max="1033" width="3.71428571428571" style="750" customWidth="1"/>
    <col min="1034" max="1034" width="3.85714285714286" style="750" customWidth="1"/>
    <col min="1035" max="1035" width="3.71428571428571" style="750" customWidth="1"/>
    <col min="1036" max="1036" width="12.7142857142857" style="750" customWidth="1"/>
    <col min="1037" max="1037" width="52.7142857142857" style="750" customWidth="1"/>
    <col min="1038" max="1041" width="0" style="750" hidden="1" customWidth="1"/>
    <col min="1042" max="1042" width="12.2857142857143" style="750" customWidth="1"/>
    <col min="1043" max="1043" width="6.42857142857143" style="750" customWidth="1"/>
    <col min="1044" max="1044" width="12.2857142857143" style="750" customWidth="1"/>
    <col min="1045" max="1045" width="0" style="750" hidden="1" customWidth="1"/>
    <col min="1046" max="1046" width="3.71428571428571" style="750" customWidth="1"/>
    <col min="1047" max="1047" width="11.1428571428571" style="750" customWidth="1"/>
    <col min="1048" max="1049" width="10.5714285714286" style="750"/>
    <col min="1050" max="1050" width="11.1428571428571" style="750" customWidth="1"/>
    <col min="1051" max="1280" width="10.5714285714286" style="750"/>
    <col min="1281" max="1288" width="0" style="750" hidden="1" customWidth="1"/>
    <col min="1289" max="1289" width="3.71428571428571" style="750" customWidth="1"/>
    <col min="1290" max="1290" width="3.85714285714286" style="750" customWidth="1"/>
    <col min="1291" max="1291" width="3.71428571428571" style="750" customWidth="1"/>
    <col min="1292" max="1292" width="12.7142857142857" style="750" customWidth="1"/>
    <col min="1293" max="1293" width="52.7142857142857" style="750" customWidth="1"/>
    <col min="1294" max="1297" width="0" style="750" hidden="1" customWidth="1"/>
    <col min="1298" max="1298" width="12.2857142857143" style="750" customWidth="1"/>
    <col min="1299" max="1299" width="6.42857142857143" style="750" customWidth="1"/>
    <col min="1300" max="1300" width="12.2857142857143" style="750" customWidth="1"/>
    <col min="1301" max="1301" width="0" style="750" hidden="1" customWidth="1"/>
    <col min="1302" max="1302" width="3.71428571428571" style="750" customWidth="1"/>
    <col min="1303" max="1303" width="11.1428571428571" style="750" customWidth="1"/>
    <col min="1304" max="1305" width="10.5714285714286" style="750"/>
    <col min="1306" max="1306" width="11.1428571428571" style="750" customWidth="1"/>
    <col min="1307" max="1536" width="10.5714285714286" style="750"/>
    <col min="1537" max="1544" width="0" style="750" hidden="1" customWidth="1"/>
    <col min="1545" max="1545" width="3.71428571428571" style="750" customWidth="1"/>
    <col min="1546" max="1546" width="3.85714285714286" style="750" customWidth="1"/>
    <col min="1547" max="1547" width="3.71428571428571" style="750" customWidth="1"/>
    <col min="1548" max="1548" width="12.7142857142857" style="750" customWidth="1"/>
    <col min="1549" max="1549" width="52.7142857142857" style="750" customWidth="1"/>
    <col min="1550" max="1553" width="0" style="750" hidden="1" customWidth="1"/>
    <col min="1554" max="1554" width="12.2857142857143" style="750" customWidth="1"/>
    <col min="1555" max="1555" width="6.42857142857143" style="750" customWidth="1"/>
    <col min="1556" max="1556" width="12.2857142857143" style="750" customWidth="1"/>
    <col min="1557" max="1557" width="0" style="750" hidden="1" customWidth="1"/>
    <col min="1558" max="1558" width="3.71428571428571" style="750" customWidth="1"/>
    <col min="1559" max="1559" width="11.1428571428571" style="750" customWidth="1"/>
    <col min="1560" max="1561" width="10.5714285714286" style="750"/>
    <col min="1562" max="1562" width="11.1428571428571" style="750" customWidth="1"/>
    <col min="1563" max="1792" width="10.5714285714286" style="750"/>
    <col min="1793" max="1800" width="0" style="750" hidden="1" customWidth="1"/>
    <col min="1801" max="1801" width="3.71428571428571" style="750" customWidth="1"/>
    <col min="1802" max="1802" width="3.85714285714286" style="750" customWidth="1"/>
    <col min="1803" max="1803" width="3.71428571428571" style="750" customWidth="1"/>
    <col min="1804" max="1804" width="12.7142857142857" style="750" customWidth="1"/>
    <col min="1805" max="1805" width="52.7142857142857" style="750" customWidth="1"/>
    <col min="1806" max="1809" width="0" style="750" hidden="1" customWidth="1"/>
    <col min="1810" max="1810" width="12.2857142857143" style="750" customWidth="1"/>
    <col min="1811" max="1811" width="6.42857142857143" style="750" customWidth="1"/>
    <col min="1812" max="1812" width="12.2857142857143" style="750" customWidth="1"/>
    <col min="1813" max="1813" width="0" style="750" hidden="1" customWidth="1"/>
    <col min="1814" max="1814" width="3.71428571428571" style="750" customWidth="1"/>
    <col min="1815" max="1815" width="11.1428571428571" style="750" customWidth="1"/>
    <col min="1816" max="1817" width="10.5714285714286" style="750"/>
    <col min="1818" max="1818" width="11.1428571428571" style="750" customWidth="1"/>
    <col min="1819" max="2048" width="10.5714285714286" style="750"/>
    <col min="2049" max="2056" width="0" style="750" hidden="1" customWidth="1"/>
    <col min="2057" max="2057" width="3.71428571428571" style="750" customWidth="1"/>
    <col min="2058" max="2058" width="3.85714285714286" style="750" customWidth="1"/>
    <col min="2059" max="2059" width="3.71428571428571" style="750" customWidth="1"/>
    <col min="2060" max="2060" width="12.7142857142857" style="750" customWidth="1"/>
    <col min="2061" max="2061" width="52.7142857142857" style="750" customWidth="1"/>
    <col min="2062" max="2065" width="0" style="750" hidden="1" customWidth="1"/>
    <col min="2066" max="2066" width="12.2857142857143" style="750" customWidth="1"/>
    <col min="2067" max="2067" width="6.42857142857143" style="750" customWidth="1"/>
    <col min="2068" max="2068" width="12.2857142857143" style="750" customWidth="1"/>
    <col min="2069" max="2069" width="0" style="750" hidden="1" customWidth="1"/>
    <col min="2070" max="2070" width="3.71428571428571" style="750" customWidth="1"/>
    <col min="2071" max="2071" width="11.1428571428571" style="750" customWidth="1"/>
    <col min="2072" max="2073" width="10.5714285714286" style="750"/>
    <col min="2074" max="2074" width="11.1428571428571" style="750" customWidth="1"/>
    <col min="2075" max="2304" width="10.5714285714286" style="750"/>
    <col min="2305" max="2312" width="0" style="750" hidden="1" customWidth="1"/>
    <col min="2313" max="2313" width="3.71428571428571" style="750" customWidth="1"/>
    <col min="2314" max="2314" width="3.85714285714286" style="750" customWidth="1"/>
    <col min="2315" max="2315" width="3.71428571428571" style="750" customWidth="1"/>
    <col min="2316" max="2316" width="12.7142857142857" style="750" customWidth="1"/>
    <col min="2317" max="2317" width="52.7142857142857" style="750" customWidth="1"/>
    <col min="2318" max="2321" width="0" style="750" hidden="1" customWidth="1"/>
    <col min="2322" max="2322" width="12.2857142857143" style="750" customWidth="1"/>
    <col min="2323" max="2323" width="6.42857142857143" style="750" customWidth="1"/>
    <col min="2324" max="2324" width="12.2857142857143" style="750" customWidth="1"/>
    <col min="2325" max="2325" width="0" style="750" hidden="1" customWidth="1"/>
    <col min="2326" max="2326" width="3.71428571428571" style="750" customWidth="1"/>
    <col min="2327" max="2327" width="11.1428571428571" style="750" customWidth="1"/>
    <col min="2328" max="2329" width="10.5714285714286" style="750"/>
    <col min="2330" max="2330" width="11.1428571428571" style="750" customWidth="1"/>
    <col min="2331" max="2560" width="10.5714285714286" style="750"/>
    <col min="2561" max="2568" width="0" style="750" hidden="1" customWidth="1"/>
    <col min="2569" max="2569" width="3.71428571428571" style="750" customWidth="1"/>
    <col min="2570" max="2570" width="3.85714285714286" style="750" customWidth="1"/>
    <col min="2571" max="2571" width="3.71428571428571" style="750" customWidth="1"/>
    <col min="2572" max="2572" width="12.7142857142857" style="750" customWidth="1"/>
    <col min="2573" max="2573" width="52.7142857142857" style="750" customWidth="1"/>
    <col min="2574" max="2577" width="0" style="750" hidden="1" customWidth="1"/>
    <col min="2578" max="2578" width="12.2857142857143" style="750" customWidth="1"/>
    <col min="2579" max="2579" width="6.42857142857143" style="750" customWidth="1"/>
    <col min="2580" max="2580" width="12.2857142857143" style="750" customWidth="1"/>
    <col min="2581" max="2581" width="0" style="750" hidden="1" customWidth="1"/>
    <col min="2582" max="2582" width="3.71428571428571" style="750" customWidth="1"/>
    <col min="2583" max="2583" width="11.1428571428571" style="750" customWidth="1"/>
    <col min="2584" max="2585" width="10.5714285714286" style="750"/>
    <col min="2586" max="2586" width="11.1428571428571" style="750" customWidth="1"/>
    <col min="2587" max="2816" width="10.5714285714286" style="750"/>
    <col min="2817" max="2824" width="0" style="750" hidden="1" customWidth="1"/>
    <col min="2825" max="2825" width="3.71428571428571" style="750" customWidth="1"/>
    <col min="2826" max="2826" width="3.85714285714286" style="750" customWidth="1"/>
    <col min="2827" max="2827" width="3.71428571428571" style="750" customWidth="1"/>
    <col min="2828" max="2828" width="12.7142857142857" style="750" customWidth="1"/>
    <col min="2829" max="2829" width="52.7142857142857" style="750" customWidth="1"/>
    <col min="2830" max="2833" width="0" style="750" hidden="1" customWidth="1"/>
    <col min="2834" max="2834" width="12.2857142857143" style="750" customWidth="1"/>
    <col min="2835" max="2835" width="6.42857142857143" style="750" customWidth="1"/>
    <col min="2836" max="2836" width="12.2857142857143" style="750" customWidth="1"/>
    <col min="2837" max="2837" width="0" style="750" hidden="1" customWidth="1"/>
    <col min="2838" max="2838" width="3.71428571428571" style="750" customWidth="1"/>
    <col min="2839" max="2839" width="11.1428571428571" style="750" customWidth="1"/>
    <col min="2840" max="2841" width="10.5714285714286" style="750"/>
    <col min="2842" max="2842" width="11.1428571428571" style="750" customWidth="1"/>
    <col min="2843" max="3072" width="10.5714285714286" style="750"/>
    <col min="3073" max="3080" width="0" style="750" hidden="1" customWidth="1"/>
    <col min="3081" max="3081" width="3.71428571428571" style="750" customWidth="1"/>
    <col min="3082" max="3082" width="3.85714285714286" style="750" customWidth="1"/>
    <col min="3083" max="3083" width="3.71428571428571" style="750" customWidth="1"/>
    <col min="3084" max="3084" width="12.7142857142857" style="750" customWidth="1"/>
    <col min="3085" max="3085" width="52.7142857142857" style="750" customWidth="1"/>
    <col min="3086" max="3089" width="0" style="750" hidden="1" customWidth="1"/>
    <col min="3090" max="3090" width="12.2857142857143" style="750" customWidth="1"/>
    <col min="3091" max="3091" width="6.42857142857143" style="750" customWidth="1"/>
    <col min="3092" max="3092" width="12.2857142857143" style="750" customWidth="1"/>
    <col min="3093" max="3093" width="0" style="750" hidden="1" customWidth="1"/>
    <col min="3094" max="3094" width="3.71428571428571" style="750" customWidth="1"/>
    <col min="3095" max="3095" width="11.1428571428571" style="750" customWidth="1"/>
    <col min="3096" max="3097" width="10.5714285714286" style="750"/>
    <col min="3098" max="3098" width="11.1428571428571" style="750" customWidth="1"/>
    <col min="3099" max="3328" width="10.5714285714286" style="750"/>
    <col min="3329" max="3336" width="0" style="750" hidden="1" customWidth="1"/>
    <col min="3337" max="3337" width="3.71428571428571" style="750" customWidth="1"/>
    <col min="3338" max="3338" width="3.85714285714286" style="750" customWidth="1"/>
    <col min="3339" max="3339" width="3.71428571428571" style="750" customWidth="1"/>
    <col min="3340" max="3340" width="12.7142857142857" style="750" customWidth="1"/>
    <col min="3341" max="3341" width="52.7142857142857" style="750" customWidth="1"/>
    <col min="3342" max="3345" width="0" style="750" hidden="1" customWidth="1"/>
    <col min="3346" max="3346" width="12.2857142857143" style="750" customWidth="1"/>
    <col min="3347" max="3347" width="6.42857142857143" style="750" customWidth="1"/>
    <col min="3348" max="3348" width="12.2857142857143" style="750" customWidth="1"/>
    <col min="3349" max="3349" width="0" style="750" hidden="1" customWidth="1"/>
    <col min="3350" max="3350" width="3.71428571428571" style="750" customWidth="1"/>
    <col min="3351" max="3351" width="11.1428571428571" style="750" customWidth="1"/>
    <col min="3352" max="3353" width="10.5714285714286" style="750"/>
    <col min="3354" max="3354" width="11.1428571428571" style="750" customWidth="1"/>
    <col min="3355" max="3584" width="10.5714285714286" style="750"/>
    <col min="3585" max="3592" width="0" style="750" hidden="1" customWidth="1"/>
    <col min="3593" max="3593" width="3.71428571428571" style="750" customWidth="1"/>
    <col min="3594" max="3594" width="3.85714285714286" style="750" customWidth="1"/>
    <col min="3595" max="3595" width="3.71428571428571" style="750" customWidth="1"/>
    <col min="3596" max="3596" width="12.7142857142857" style="750" customWidth="1"/>
    <col min="3597" max="3597" width="52.7142857142857" style="750" customWidth="1"/>
    <col min="3598" max="3601" width="0" style="750" hidden="1" customWidth="1"/>
    <col min="3602" max="3602" width="12.2857142857143" style="750" customWidth="1"/>
    <col min="3603" max="3603" width="6.42857142857143" style="750" customWidth="1"/>
    <col min="3604" max="3604" width="12.2857142857143" style="750" customWidth="1"/>
    <col min="3605" max="3605" width="0" style="750" hidden="1" customWidth="1"/>
    <col min="3606" max="3606" width="3.71428571428571" style="750" customWidth="1"/>
    <col min="3607" max="3607" width="11.1428571428571" style="750" customWidth="1"/>
    <col min="3608" max="3609" width="10.5714285714286" style="750"/>
    <col min="3610" max="3610" width="11.1428571428571" style="750" customWidth="1"/>
    <col min="3611" max="3840" width="10.5714285714286" style="750"/>
    <col min="3841" max="3848" width="0" style="750" hidden="1" customWidth="1"/>
    <col min="3849" max="3849" width="3.71428571428571" style="750" customWidth="1"/>
    <col min="3850" max="3850" width="3.85714285714286" style="750" customWidth="1"/>
    <col min="3851" max="3851" width="3.71428571428571" style="750" customWidth="1"/>
    <col min="3852" max="3852" width="12.7142857142857" style="750" customWidth="1"/>
    <col min="3853" max="3853" width="52.7142857142857" style="750" customWidth="1"/>
    <col min="3854" max="3857" width="0" style="750" hidden="1" customWidth="1"/>
    <col min="3858" max="3858" width="12.2857142857143" style="750" customWidth="1"/>
    <col min="3859" max="3859" width="6.42857142857143" style="750" customWidth="1"/>
    <col min="3860" max="3860" width="12.2857142857143" style="750" customWidth="1"/>
    <col min="3861" max="3861" width="0" style="750" hidden="1" customWidth="1"/>
    <col min="3862" max="3862" width="3.71428571428571" style="750" customWidth="1"/>
    <col min="3863" max="3863" width="11.1428571428571" style="750" customWidth="1"/>
    <col min="3864" max="3865" width="10.5714285714286" style="750"/>
    <col min="3866" max="3866" width="11.1428571428571" style="750" customWidth="1"/>
    <col min="3867" max="4096" width="10.5714285714286" style="750"/>
    <col min="4097" max="4104" width="0" style="750" hidden="1" customWidth="1"/>
    <col min="4105" max="4105" width="3.71428571428571" style="750" customWidth="1"/>
    <col min="4106" max="4106" width="3.85714285714286" style="750" customWidth="1"/>
    <col min="4107" max="4107" width="3.71428571428571" style="750" customWidth="1"/>
    <col min="4108" max="4108" width="12.7142857142857" style="750" customWidth="1"/>
    <col min="4109" max="4109" width="52.7142857142857" style="750" customWidth="1"/>
    <col min="4110" max="4113" width="0" style="750" hidden="1" customWidth="1"/>
    <col min="4114" max="4114" width="12.2857142857143" style="750" customWidth="1"/>
    <col min="4115" max="4115" width="6.42857142857143" style="750" customWidth="1"/>
    <col min="4116" max="4116" width="12.2857142857143" style="750" customWidth="1"/>
    <col min="4117" max="4117" width="0" style="750" hidden="1" customWidth="1"/>
    <col min="4118" max="4118" width="3.71428571428571" style="750" customWidth="1"/>
    <col min="4119" max="4119" width="11.1428571428571" style="750" customWidth="1"/>
    <col min="4120" max="4121" width="10.5714285714286" style="750"/>
    <col min="4122" max="4122" width="11.1428571428571" style="750" customWidth="1"/>
    <col min="4123" max="4352" width="10.5714285714286" style="750"/>
    <col min="4353" max="4360" width="0" style="750" hidden="1" customWidth="1"/>
    <col min="4361" max="4361" width="3.71428571428571" style="750" customWidth="1"/>
    <col min="4362" max="4362" width="3.85714285714286" style="750" customWidth="1"/>
    <col min="4363" max="4363" width="3.71428571428571" style="750" customWidth="1"/>
    <col min="4364" max="4364" width="12.7142857142857" style="750" customWidth="1"/>
    <col min="4365" max="4365" width="52.7142857142857" style="750" customWidth="1"/>
    <col min="4366" max="4369" width="0" style="750" hidden="1" customWidth="1"/>
    <col min="4370" max="4370" width="12.2857142857143" style="750" customWidth="1"/>
    <col min="4371" max="4371" width="6.42857142857143" style="750" customWidth="1"/>
    <col min="4372" max="4372" width="12.2857142857143" style="750" customWidth="1"/>
    <col min="4373" max="4373" width="0" style="750" hidden="1" customWidth="1"/>
    <col min="4374" max="4374" width="3.71428571428571" style="750" customWidth="1"/>
    <col min="4375" max="4375" width="11.1428571428571" style="750" customWidth="1"/>
    <col min="4376" max="4377" width="10.5714285714286" style="750"/>
    <col min="4378" max="4378" width="11.1428571428571" style="750" customWidth="1"/>
    <col min="4379" max="4608" width="10.5714285714286" style="750"/>
    <col min="4609" max="4616" width="0" style="750" hidden="1" customWidth="1"/>
    <col min="4617" max="4617" width="3.71428571428571" style="750" customWidth="1"/>
    <col min="4618" max="4618" width="3.85714285714286" style="750" customWidth="1"/>
    <col min="4619" max="4619" width="3.71428571428571" style="750" customWidth="1"/>
    <col min="4620" max="4620" width="12.7142857142857" style="750" customWidth="1"/>
    <col min="4621" max="4621" width="52.7142857142857" style="750" customWidth="1"/>
    <col min="4622" max="4625" width="0" style="750" hidden="1" customWidth="1"/>
    <col min="4626" max="4626" width="12.2857142857143" style="750" customWidth="1"/>
    <col min="4627" max="4627" width="6.42857142857143" style="750" customWidth="1"/>
    <col min="4628" max="4628" width="12.2857142857143" style="750" customWidth="1"/>
    <col min="4629" max="4629" width="0" style="750" hidden="1" customWidth="1"/>
    <col min="4630" max="4630" width="3.71428571428571" style="750" customWidth="1"/>
    <col min="4631" max="4631" width="11.1428571428571" style="750" customWidth="1"/>
    <col min="4632" max="4633" width="10.5714285714286" style="750"/>
    <col min="4634" max="4634" width="11.1428571428571" style="750" customWidth="1"/>
    <col min="4635" max="4864" width="10.5714285714286" style="750"/>
    <col min="4865" max="4872" width="0" style="750" hidden="1" customWidth="1"/>
    <col min="4873" max="4873" width="3.71428571428571" style="750" customWidth="1"/>
    <col min="4874" max="4874" width="3.85714285714286" style="750" customWidth="1"/>
    <col min="4875" max="4875" width="3.71428571428571" style="750" customWidth="1"/>
    <col min="4876" max="4876" width="12.7142857142857" style="750" customWidth="1"/>
    <col min="4877" max="4877" width="52.7142857142857" style="750" customWidth="1"/>
    <col min="4878" max="4881" width="0" style="750" hidden="1" customWidth="1"/>
    <col min="4882" max="4882" width="12.2857142857143" style="750" customWidth="1"/>
    <col min="4883" max="4883" width="6.42857142857143" style="750" customWidth="1"/>
    <col min="4884" max="4884" width="12.2857142857143" style="750" customWidth="1"/>
    <col min="4885" max="4885" width="0" style="750" hidden="1" customWidth="1"/>
    <col min="4886" max="4886" width="3.71428571428571" style="750" customWidth="1"/>
    <col min="4887" max="4887" width="11.1428571428571" style="750" customWidth="1"/>
    <col min="4888" max="4889" width="10.5714285714286" style="750"/>
    <col min="4890" max="4890" width="11.1428571428571" style="750" customWidth="1"/>
    <col min="4891" max="5120" width="10.5714285714286" style="750"/>
    <col min="5121" max="5128" width="0" style="750" hidden="1" customWidth="1"/>
    <col min="5129" max="5129" width="3.71428571428571" style="750" customWidth="1"/>
    <col min="5130" max="5130" width="3.85714285714286" style="750" customWidth="1"/>
    <col min="5131" max="5131" width="3.71428571428571" style="750" customWidth="1"/>
    <col min="5132" max="5132" width="12.7142857142857" style="750" customWidth="1"/>
    <col min="5133" max="5133" width="52.7142857142857" style="750" customWidth="1"/>
    <col min="5134" max="5137" width="0" style="750" hidden="1" customWidth="1"/>
    <col min="5138" max="5138" width="12.2857142857143" style="750" customWidth="1"/>
    <col min="5139" max="5139" width="6.42857142857143" style="750" customWidth="1"/>
    <col min="5140" max="5140" width="12.2857142857143" style="750" customWidth="1"/>
    <col min="5141" max="5141" width="0" style="750" hidden="1" customWidth="1"/>
    <col min="5142" max="5142" width="3.71428571428571" style="750" customWidth="1"/>
    <col min="5143" max="5143" width="11.1428571428571" style="750" customWidth="1"/>
    <col min="5144" max="5145" width="10.5714285714286" style="750"/>
    <col min="5146" max="5146" width="11.1428571428571" style="750" customWidth="1"/>
    <col min="5147" max="5376" width="10.5714285714286" style="750"/>
    <col min="5377" max="5384" width="0" style="750" hidden="1" customWidth="1"/>
    <col min="5385" max="5385" width="3.71428571428571" style="750" customWidth="1"/>
    <col min="5386" max="5386" width="3.85714285714286" style="750" customWidth="1"/>
    <col min="5387" max="5387" width="3.71428571428571" style="750" customWidth="1"/>
    <col min="5388" max="5388" width="12.7142857142857" style="750" customWidth="1"/>
    <col min="5389" max="5389" width="52.7142857142857" style="750" customWidth="1"/>
    <col min="5390" max="5393" width="0" style="750" hidden="1" customWidth="1"/>
    <col min="5394" max="5394" width="12.2857142857143" style="750" customWidth="1"/>
    <col min="5395" max="5395" width="6.42857142857143" style="750" customWidth="1"/>
    <col min="5396" max="5396" width="12.2857142857143" style="750" customWidth="1"/>
    <col min="5397" max="5397" width="0" style="750" hidden="1" customWidth="1"/>
    <col min="5398" max="5398" width="3.71428571428571" style="750" customWidth="1"/>
    <col min="5399" max="5399" width="11.1428571428571" style="750" customWidth="1"/>
    <col min="5400" max="5401" width="10.5714285714286" style="750"/>
    <col min="5402" max="5402" width="11.1428571428571" style="750" customWidth="1"/>
    <col min="5403" max="5632" width="10.5714285714286" style="750"/>
    <col min="5633" max="5640" width="0" style="750" hidden="1" customWidth="1"/>
    <col min="5641" max="5641" width="3.71428571428571" style="750" customWidth="1"/>
    <col min="5642" max="5642" width="3.85714285714286" style="750" customWidth="1"/>
    <col min="5643" max="5643" width="3.71428571428571" style="750" customWidth="1"/>
    <col min="5644" max="5644" width="12.7142857142857" style="750" customWidth="1"/>
    <col min="5645" max="5645" width="52.7142857142857" style="750" customWidth="1"/>
    <col min="5646" max="5649" width="0" style="750" hidden="1" customWidth="1"/>
    <col min="5650" max="5650" width="12.2857142857143" style="750" customWidth="1"/>
    <col min="5651" max="5651" width="6.42857142857143" style="750" customWidth="1"/>
    <col min="5652" max="5652" width="12.2857142857143" style="750" customWidth="1"/>
    <col min="5653" max="5653" width="0" style="750" hidden="1" customWidth="1"/>
    <col min="5654" max="5654" width="3.71428571428571" style="750" customWidth="1"/>
    <col min="5655" max="5655" width="11.1428571428571" style="750" customWidth="1"/>
    <col min="5656" max="5657" width="10.5714285714286" style="750"/>
    <col min="5658" max="5658" width="11.1428571428571" style="750" customWidth="1"/>
    <col min="5659" max="5888" width="10.5714285714286" style="750"/>
    <col min="5889" max="5896" width="0" style="750" hidden="1" customWidth="1"/>
    <col min="5897" max="5897" width="3.71428571428571" style="750" customWidth="1"/>
    <col min="5898" max="5898" width="3.85714285714286" style="750" customWidth="1"/>
    <col min="5899" max="5899" width="3.71428571428571" style="750" customWidth="1"/>
    <col min="5900" max="5900" width="12.7142857142857" style="750" customWidth="1"/>
    <col min="5901" max="5901" width="52.7142857142857" style="750" customWidth="1"/>
    <col min="5902" max="5905" width="0" style="750" hidden="1" customWidth="1"/>
    <col min="5906" max="5906" width="12.2857142857143" style="750" customWidth="1"/>
    <col min="5907" max="5907" width="6.42857142857143" style="750" customWidth="1"/>
    <col min="5908" max="5908" width="12.2857142857143" style="750" customWidth="1"/>
    <col min="5909" max="5909" width="0" style="750" hidden="1" customWidth="1"/>
    <col min="5910" max="5910" width="3.71428571428571" style="750" customWidth="1"/>
    <col min="5911" max="5911" width="11.1428571428571" style="750" customWidth="1"/>
    <col min="5912" max="5913" width="10.5714285714286" style="750"/>
    <col min="5914" max="5914" width="11.1428571428571" style="750" customWidth="1"/>
    <col min="5915" max="6144" width="10.5714285714286" style="750"/>
    <col min="6145" max="6152" width="0" style="750" hidden="1" customWidth="1"/>
    <col min="6153" max="6153" width="3.71428571428571" style="750" customWidth="1"/>
    <col min="6154" max="6154" width="3.85714285714286" style="750" customWidth="1"/>
    <col min="6155" max="6155" width="3.71428571428571" style="750" customWidth="1"/>
    <col min="6156" max="6156" width="12.7142857142857" style="750" customWidth="1"/>
    <col min="6157" max="6157" width="52.7142857142857" style="750" customWidth="1"/>
    <col min="6158" max="6161" width="0" style="750" hidden="1" customWidth="1"/>
    <col min="6162" max="6162" width="12.2857142857143" style="750" customWidth="1"/>
    <col min="6163" max="6163" width="6.42857142857143" style="750" customWidth="1"/>
    <col min="6164" max="6164" width="12.2857142857143" style="750" customWidth="1"/>
    <col min="6165" max="6165" width="0" style="750" hidden="1" customWidth="1"/>
    <col min="6166" max="6166" width="3.71428571428571" style="750" customWidth="1"/>
    <col min="6167" max="6167" width="11.1428571428571" style="750" customWidth="1"/>
    <col min="6168" max="6169" width="10.5714285714286" style="750"/>
    <col min="6170" max="6170" width="11.1428571428571" style="750" customWidth="1"/>
    <col min="6171" max="6400" width="10.5714285714286" style="750"/>
    <col min="6401" max="6408" width="0" style="750" hidden="1" customWidth="1"/>
    <col min="6409" max="6409" width="3.71428571428571" style="750" customWidth="1"/>
    <col min="6410" max="6410" width="3.85714285714286" style="750" customWidth="1"/>
    <col min="6411" max="6411" width="3.71428571428571" style="750" customWidth="1"/>
    <col min="6412" max="6412" width="12.7142857142857" style="750" customWidth="1"/>
    <col min="6413" max="6413" width="52.7142857142857" style="750" customWidth="1"/>
    <col min="6414" max="6417" width="0" style="750" hidden="1" customWidth="1"/>
    <col min="6418" max="6418" width="12.2857142857143" style="750" customWidth="1"/>
    <col min="6419" max="6419" width="6.42857142857143" style="750" customWidth="1"/>
    <col min="6420" max="6420" width="12.2857142857143" style="750" customWidth="1"/>
    <col min="6421" max="6421" width="0" style="750" hidden="1" customWidth="1"/>
    <col min="6422" max="6422" width="3.71428571428571" style="750" customWidth="1"/>
    <col min="6423" max="6423" width="11.1428571428571" style="750" customWidth="1"/>
    <col min="6424" max="6425" width="10.5714285714286" style="750"/>
    <col min="6426" max="6426" width="11.1428571428571" style="750" customWidth="1"/>
    <col min="6427" max="6656" width="10.5714285714286" style="750"/>
    <col min="6657" max="6664" width="0" style="750" hidden="1" customWidth="1"/>
    <col min="6665" max="6665" width="3.71428571428571" style="750" customWidth="1"/>
    <col min="6666" max="6666" width="3.85714285714286" style="750" customWidth="1"/>
    <col min="6667" max="6667" width="3.71428571428571" style="750" customWidth="1"/>
    <col min="6668" max="6668" width="12.7142857142857" style="750" customWidth="1"/>
    <col min="6669" max="6669" width="52.7142857142857" style="750" customWidth="1"/>
    <col min="6670" max="6673" width="0" style="750" hidden="1" customWidth="1"/>
    <col min="6674" max="6674" width="12.2857142857143" style="750" customWidth="1"/>
    <col min="6675" max="6675" width="6.42857142857143" style="750" customWidth="1"/>
    <col min="6676" max="6676" width="12.2857142857143" style="750" customWidth="1"/>
    <col min="6677" max="6677" width="0" style="750" hidden="1" customWidth="1"/>
    <col min="6678" max="6678" width="3.71428571428571" style="750" customWidth="1"/>
    <col min="6679" max="6679" width="11.1428571428571" style="750" customWidth="1"/>
    <col min="6680" max="6681" width="10.5714285714286" style="750"/>
    <col min="6682" max="6682" width="11.1428571428571" style="750" customWidth="1"/>
    <col min="6683" max="6912" width="10.5714285714286" style="750"/>
    <col min="6913" max="6920" width="0" style="750" hidden="1" customWidth="1"/>
    <col min="6921" max="6921" width="3.71428571428571" style="750" customWidth="1"/>
    <col min="6922" max="6922" width="3.85714285714286" style="750" customWidth="1"/>
    <col min="6923" max="6923" width="3.71428571428571" style="750" customWidth="1"/>
    <col min="6924" max="6924" width="12.7142857142857" style="750" customWidth="1"/>
    <col min="6925" max="6925" width="52.7142857142857" style="750" customWidth="1"/>
    <col min="6926" max="6929" width="0" style="750" hidden="1" customWidth="1"/>
    <col min="6930" max="6930" width="12.2857142857143" style="750" customWidth="1"/>
    <col min="6931" max="6931" width="6.42857142857143" style="750" customWidth="1"/>
    <col min="6932" max="6932" width="12.2857142857143" style="750" customWidth="1"/>
    <col min="6933" max="6933" width="0" style="750" hidden="1" customWidth="1"/>
    <col min="6934" max="6934" width="3.71428571428571" style="750" customWidth="1"/>
    <col min="6935" max="6935" width="11.1428571428571" style="750" customWidth="1"/>
    <col min="6936" max="6937" width="10.5714285714286" style="750"/>
    <col min="6938" max="6938" width="11.1428571428571" style="750" customWidth="1"/>
    <col min="6939" max="7168" width="10.5714285714286" style="750"/>
    <col min="7169" max="7176" width="0" style="750" hidden="1" customWidth="1"/>
    <col min="7177" max="7177" width="3.71428571428571" style="750" customWidth="1"/>
    <col min="7178" max="7178" width="3.85714285714286" style="750" customWidth="1"/>
    <col min="7179" max="7179" width="3.71428571428571" style="750" customWidth="1"/>
    <col min="7180" max="7180" width="12.7142857142857" style="750" customWidth="1"/>
    <col min="7181" max="7181" width="52.7142857142857" style="750" customWidth="1"/>
    <col min="7182" max="7185" width="0" style="750" hidden="1" customWidth="1"/>
    <col min="7186" max="7186" width="12.2857142857143" style="750" customWidth="1"/>
    <col min="7187" max="7187" width="6.42857142857143" style="750" customWidth="1"/>
    <col min="7188" max="7188" width="12.2857142857143" style="750" customWidth="1"/>
    <col min="7189" max="7189" width="0" style="750" hidden="1" customWidth="1"/>
    <col min="7190" max="7190" width="3.71428571428571" style="750" customWidth="1"/>
    <col min="7191" max="7191" width="11.1428571428571" style="750" customWidth="1"/>
    <col min="7192" max="7193" width="10.5714285714286" style="750"/>
    <col min="7194" max="7194" width="11.1428571428571" style="750" customWidth="1"/>
    <col min="7195" max="7424" width="10.5714285714286" style="750"/>
    <col min="7425" max="7432" width="0" style="750" hidden="1" customWidth="1"/>
    <col min="7433" max="7433" width="3.71428571428571" style="750" customWidth="1"/>
    <col min="7434" max="7434" width="3.85714285714286" style="750" customWidth="1"/>
    <col min="7435" max="7435" width="3.71428571428571" style="750" customWidth="1"/>
    <col min="7436" max="7436" width="12.7142857142857" style="750" customWidth="1"/>
    <col min="7437" max="7437" width="52.7142857142857" style="750" customWidth="1"/>
    <col min="7438" max="7441" width="0" style="750" hidden="1" customWidth="1"/>
    <col min="7442" max="7442" width="12.2857142857143" style="750" customWidth="1"/>
    <col min="7443" max="7443" width="6.42857142857143" style="750" customWidth="1"/>
    <col min="7444" max="7444" width="12.2857142857143" style="750" customWidth="1"/>
    <col min="7445" max="7445" width="0" style="750" hidden="1" customWidth="1"/>
    <col min="7446" max="7446" width="3.71428571428571" style="750" customWidth="1"/>
    <col min="7447" max="7447" width="11.1428571428571" style="750" customWidth="1"/>
    <col min="7448" max="7449" width="10.5714285714286" style="750"/>
    <col min="7450" max="7450" width="11.1428571428571" style="750" customWidth="1"/>
    <col min="7451" max="7680" width="10.5714285714286" style="750"/>
    <col min="7681" max="7688" width="0" style="750" hidden="1" customWidth="1"/>
    <col min="7689" max="7689" width="3.71428571428571" style="750" customWidth="1"/>
    <col min="7690" max="7690" width="3.85714285714286" style="750" customWidth="1"/>
    <col min="7691" max="7691" width="3.71428571428571" style="750" customWidth="1"/>
    <col min="7692" max="7692" width="12.7142857142857" style="750" customWidth="1"/>
    <col min="7693" max="7693" width="52.7142857142857" style="750" customWidth="1"/>
    <col min="7694" max="7697" width="0" style="750" hidden="1" customWidth="1"/>
    <col min="7698" max="7698" width="12.2857142857143" style="750" customWidth="1"/>
    <col min="7699" max="7699" width="6.42857142857143" style="750" customWidth="1"/>
    <col min="7700" max="7700" width="12.2857142857143" style="750" customWidth="1"/>
    <col min="7701" max="7701" width="0" style="750" hidden="1" customWidth="1"/>
    <col min="7702" max="7702" width="3.71428571428571" style="750" customWidth="1"/>
    <col min="7703" max="7703" width="11.1428571428571" style="750" customWidth="1"/>
    <col min="7704" max="7705" width="10.5714285714286" style="750"/>
    <col min="7706" max="7706" width="11.1428571428571" style="750" customWidth="1"/>
    <col min="7707" max="7936" width="10.5714285714286" style="750"/>
    <col min="7937" max="7944" width="0" style="750" hidden="1" customWidth="1"/>
    <col min="7945" max="7945" width="3.71428571428571" style="750" customWidth="1"/>
    <col min="7946" max="7946" width="3.85714285714286" style="750" customWidth="1"/>
    <col min="7947" max="7947" width="3.71428571428571" style="750" customWidth="1"/>
    <col min="7948" max="7948" width="12.7142857142857" style="750" customWidth="1"/>
    <col min="7949" max="7949" width="52.7142857142857" style="750" customWidth="1"/>
    <col min="7950" max="7953" width="0" style="750" hidden="1" customWidth="1"/>
    <col min="7954" max="7954" width="12.2857142857143" style="750" customWidth="1"/>
    <col min="7955" max="7955" width="6.42857142857143" style="750" customWidth="1"/>
    <col min="7956" max="7956" width="12.2857142857143" style="750" customWidth="1"/>
    <col min="7957" max="7957" width="0" style="750" hidden="1" customWidth="1"/>
    <col min="7958" max="7958" width="3.71428571428571" style="750" customWidth="1"/>
    <col min="7959" max="7959" width="11.1428571428571" style="750" customWidth="1"/>
    <col min="7960" max="7961" width="10.5714285714286" style="750"/>
    <col min="7962" max="7962" width="11.1428571428571" style="750" customWidth="1"/>
    <col min="7963" max="8192" width="10.5714285714286" style="750"/>
    <col min="8193" max="8200" width="0" style="750" hidden="1" customWidth="1"/>
    <col min="8201" max="8201" width="3.71428571428571" style="750" customWidth="1"/>
    <col min="8202" max="8202" width="3.85714285714286" style="750" customWidth="1"/>
    <col min="8203" max="8203" width="3.71428571428571" style="750" customWidth="1"/>
    <col min="8204" max="8204" width="12.7142857142857" style="750" customWidth="1"/>
    <col min="8205" max="8205" width="52.7142857142857" style="750" customWidth="1"/>
    <col min="8206" max="8209" width="0" style="750" hidden="1" customWidth="1"/>
    <col min="8210" max="8210" width="12.2857142857143" style="750" customWidth="1"/>
    <col min="8211" max="8211" width="6.42857142857143" style="750" customWidth="1"/>
    <col min="8212" max="8212" width="12.2857142857143" style="750" customWidth="1"/>
    <col min="8213" max="8213" width="0" style="750" hidden="1" customWidth="1"/>
    <col min="8214" max="8214" width="3.71428571428571" style="750" customWidth="1"/>
    <col min="8215" max="8215" width="11.1428571428571" style="750" customWidth="1"/>
    <col min="8216" max="8217" width="10.5714285714286" style="750"/>
    <col min="8218" max="8218" width="11.1428571428571" style="750" customWidth="1"/>
    <col min="8219" max="8448" width="10.5714285714286" style="750"/>
    <col min="8449" max="8456" width="0" style="750" hidden="1" customWidth="1"/>
    <col min="8457" max="8457" width="3.71428571428571" style="750" customWidth="1"/>
    <col min="8458" max="8458" width="3.85714285714286" style="750" customWidth="1"/>
    <col min="8459" max="8459" width="3.71428571428571" style="750" customWidth="1"/>
    <col min="8460" max="8460" width="12.7142857142857" style="750" customWidth="1"/>
    <col min="8461" max="8461" width="52.7142857142857" style="750" customWidth="1"/>
    <col min="8462" max="8465" width="0" style="750" hidden="1" customWidth="1"/>
    <col min="8466" max="8466" width="12.2857142857143" style="750" customWidth="1"/>
    <col min="8467" max="8467" width="6.42857142857143" style="750" customWidth="1"/>
    <col min="8468" max="8468" width="12.2857142857143" style="750" customWidth="1"/>
    <col min="8469" max="8469" width="0" style="750" hidden="1" customWidth="1"/>
    <col min="8470" max="8470" width="3.71428571428571" style="750" customWidth="1"/>
    <col min="8471" max="8471" width="11.1428571428571" style="750" customWidth="1"/>
    <col min="8472" max="8473" width="10.5714285714286" style="750"/>
    <col min="8474" max="8474" width="11.1428571428571" style="750" customWidth="1"/>
    <col min="8475" max="8704" width="10.5714285714286" style="750"/>
    <col min="8705" max="8712" width="0" style="750" hidden="1" customWidth="1"/>
    <col min="8713" max="8713" width="3.71428571428571" style="750" customWidth="1"/>
    <col min="8714" max="8714" width="3.85714285714286" style="750" customWidth="1"/>
    <col min="8715" max="8715" width="3.71428571428571" style="750" customWidth="1"/>
    <col min="8716" max="8716" width="12.7142857142857" style="750" customWidth="1"/>
    <col min="8717" max="8717" width="52.7142857142857" style="750" customWidth="1"/>
    <col min="8718" max="8721" width="0" style="750" hidden="1" customWidth="1"/>
    <col min="8722" max="8722" width="12.2857142857143" style="750" customWidth="1"/>
    <col min="8723" max="8723" width="6.42857142857143" style="750" customWidth="1"/>
    <col min="8724" max="8724" width="12.2857142857143" style="750" customWidth="1"/>
    <col min="8725" max="8725" width="0" style="750" hidden="1" customWidth="1"/>
    <col min="8726" max="8726" width="3.71428571428571" style="750" customWidth="1"/>
    <col min="8727" max="8727" width="11.1428571428571" style="750" customWidth="1"/>
    <col min="8728" max="8729" width="10.5714285714286" style="750"/>
    <col min="8730" max="8730" width="11.1428571428571" style="750" customWidth="1"/>
    <col min="8731" max="8960" width="10.5714285714286" style="750"/>
    <col min="8961" max="8968" width="0" style="750" hidden="1" customWidth="1"/>
    <col min="8969" max="8969" width="3.71428571428571" style="750" customWidth="1"/>
    <col min="8970" max="8970" width="3.85714285714286" style="750" customWidth="1"/>
    <col min="8971" max="8971" width="3.71428571428571" style="750" customWidth="1"/>
    <col min="8972" max="8972" width="12.7142857142857" style="750" customWidth="1"/>
    <col min="8973" max="8973" width="52.7142857142857" style="750" customWidth="1"/>
    <col min="8974" max="8977" width="0" style="750" hidden="1" customWidth="1"/>
    <col min="8978" max="8978" width="12.2857142857143" style="750" customWidth="1"/>
    <col min="8979" max="8979" width="6.42857142857143" style="750" customWidth="1"/>
    <col min="8980" max="8980" width="12.2857142857143" style="750" customWidth="1"/>
    <col min="8981" max="8981" width="0" style="750" hidden="1" customWidth="1"/>
    <col min="8982" max="8982" width="3.71428571428571" style="750" customWidth="1"/>
    <col min="8983" max="8983" width="11.1428571428571" style="750" customWidth="1"/>
    <col min="8984" max="8985" width="10.5714285714286" style="750"/>
    <col min="8986" max="8986" width="11.1428571428571" style="750" customWidth="1"/>
    <col min="8987" max="9216" width="10.5714285714286" style="750"/>
    <col min="9217" max="9224" width="0" style="750" hidden="1" customWidth="1"/>
    <col min="9225" max="9225" width="3.71428571428571" style="750" customWidth="1"/>
    <col min="9226" max="9226" width="3.85714285714286" style="750" customWidth="1"/>
    <col min="9227" max="9227" width="3.71428571428571" style="750" customWidth="1"/>
    <col min="9228" max="9228" width="12.7142857142857" style="750" customWidth="1"/>
    <col min="9229" max="9229" width="52.7142857142857" style="750" customWidth="1"/>
    <col min="9230" max="9233" width="0" style="750" hidden="1" customWidth="1"/>
    <col min="9234" max="9234" width="12.2857142857143" style="750" customWidth="1"/>
    <col min="9235" max="9235" width="6.42857142857143" style="750" customWidth="1"/>
    <col min="9236" max="9236" width="12.2857142857143" style="750" customWidth="1"/>
    <col min="9237" max="9237" width="0" style="750" hidden="1" customWidth="1"/>
    <col min="9238" max="9238" width="3.71428571428571" style="750" customWidth="1"/>
    <col min="9239" max="9239" width="11.1428571428571" style="750" customWidth="1"/>
    <col min="9240" max="9241" width="10.5714285714286" style="750"/>
    <col min="9242" max="9242" width="11.1428571428571" style="750" customWidth="1"/>
    <col min="9243" max="9472" width="10.5714285714286" style="750"/>
    <col min="9473" max="9480" width="0" style="750" hidden="1" customWidth="1"/>
    <col min="9481" max="9481" width="3.71428571428571" style="750" customWidth="1"/>
    <col min="9482" max="9482" width="3.85714285714286" style="750" customWidth="1"/>
    <col min="9483" max="9483" width="3.71428571428571" style="750" customWidth="1"/>
    <col min="9484" max="9484" width="12.7142857142857" style="750" customWidth="1"/>
    <col min="9485" max="9485" width="52.7142857142857" style="750" customWidth="1"/>
    <col min="9486" max="9489" width="0" style="750" hidden="1" customWidth="1"/>
    <col min="9490" max="9490" width="12.2857142857143" style="750" customWidth="1"/>
    <col min="9491" max="9491" width="6.42857142857143" style="750" customWidth="1"/>
    <col min="9492" max="9492" width="12.2857142857143" style="750" customWidth="1"/>
    <col min="9493" max="9493" width="0" style="750" hidden="1" customWidth="1"/>
    <col min="9494" max="9494" width="3.71428571428571" style="750" customWidth="1"/>
    <col min="9495" max="9495" width="11.1428571428571" style="750" customWidth="1"/>
    <col min="9496" max="9497" width="10.5714285714286" style="750"/>
    <col min="9498" max="9498" width="11.1428571428571" style="750" customWidth="1"/>
    <col min="9499" max="9728" width="10.5714285714286" style="750"/>
    <col min="9729" max="9736" width="0" style="750" hidden="1" customWidth="1"/>
    <col min="9737" max="9737" width="3.71428571428571" style="750" customWidth="1"/>
    <col min="9738" max="9738" width="3.85714285714286" style="750" customWidth="1"/>
    <col min="9739" max="9739" width="3.71428571428571" style="750" customWidth="1"/>
    <col min="9740" max="9740" width="12.7142857142857" style="750" customWidth="1"/>
    <col min="9741" max="9741" width="52.7142857142857" style="750" customWidth="1"/>
    <col min="9742" max="9745" width="0" style="750" hidden="1" customWidth="1"/>
    <col min="9746" max="9746" width="12.2857142857143" style="750" customWidth="1"/>
    <col min="9747" max="9747" width="6.42857142857143" style="750" customWidth="1"/>
    <col min="9748" max="9748" width="12.2857142857143" style="750" customWidth="1"/>
    <col min="9749" max="9749" width="0" style="750" hidden="1" customWidth="1"/>
    <col min="9750" max="9750" width="3.71428571428571" style="750" customWidth="1"/>
    <col min="9751" max="9751" width="11.1428571428571" style="750" customWidth="1"/>
    <col min="9752" max="9753" width="10.5714285714286" style="750"/>
    <col min="9754" max="9754" width="11.1428571428571" style="750" customWidth="1"/>
    <col min="9755" max="9984" width="10.5714285714286" style="750"/>
    <col min="9985" max="9992" width="0" style="750" hidden="1" customWidth="1"/>
    <col min="9993" max="9993" width="3.71428571428571" style="750" customWidth="1"/>
    <col min="9994" max="9994" width="3.85714285714286" style="750" customWidth="1"/>
    <col min="9995" max="9995" width="3.71428571428571" style="750" customWidth="1"/>
    <col min="9996" max="9996" width="12.7142857142857" style="750" customWidth="1"/>
    <col min="9997" max="9997" width="52.7142857142857" style="750" customWidth="1"/>
    <col min="9998" max="10001" width="0" style="750" hidden="1" customWidth="1"/>
    <col min="10002" max="10002" width="12.2857142857143" style="750" customWidth="1"/>
    <col min="10003" max="10003" width="6.42857142857143" style="750" customWidth="1"/>
    <col min="10004" max="10004" width="12.2857142857143" style="750" customWidth="1"/>
    <col min="10005" max="10005" width="0" style="750" hidden="1" customWidth="1"/>
    <col min="10006" max="10006" width="3.71428571428571" style="750" customWidth="1"/>
    <col min="10007" max="10007" width="11.1428571428571" style="750" customWidth="1"/>
    <col min="10008" max="10009" width="10.5714285714286" style="750"/>
    <col min="10010" max="10010" width="11.1428571428571" style="750" customWidth="1"/>
    <col min="10011" max="10240" width="10.5714285714286" style="750"/>
    <col min="10241" max="10248" width="0" style="750" hidden="1" customWidth="1"/>
    <col min="10249" max="10249" width="3.71428571428571" style="750" customWidth="1"/>
    <col min="10250" max="10250" width="3.85714285714286" style="750" customWidth="1"/>
    <col min="10251" max="10251" width="3.71428571428571" style="750" customWidth="1"/>
    <col min="10252" max="10252" width="12.7142857142857" style="750" customWidth="1"/>
    <col min="10253" max="10253" width="52.7142857142857" style="750" customWidth="1"/>
    <col min="10254" max="10257" width="0" style="750" hidden="1" customWidth="1"/>
    <col min="10258" max="10258" width="12.2857142857143" style="750" customWidth="1"/>
    <col min="10259" max="10259" width="6.42857142857143" style="750" customWidth="1"/>
    <col min="10260" max="10260" width="12.2857142857143" style="750" customWidth="1"/>
    <col min="10261" max="10261" width="0" style="750" hidden="1" customWidth="1"/>
    <col min="10262" max="10262" width="3.71428571428571" style="750" customWidth="1"/>
    <col min="10263" max="10263" width="11.1428571428571" style="750" customWidth="1"/>
    <col min="10264" max="10265" width="10.5714285714286" style="750"/>
    <col min="10266" max="10266" width="11.1428571428571" style="750" customWidth="1"/>
    <col min="10267" max="10496" width="10.5714285714286" style="750"/>
    <col min="10497" max="10504" width="0" style="750" hidden="1" customWidth="1"/>
    <col min="10505" max="10505" width="3.71428571428571" style="750" customWidth="1"/>
    <col min="10506" max="10506" width="3.85714285714286" style="750" customWidth="1"/>
    <col min="10507" max="10507" width="3.71428571428571" style="750" customWidth="1"/>
    <col min="10508" max="10508" width="12.7142857142857" style="750" customWidth="1"/>
    <col min="10509" max="10509" width="52.7142857142857" style="750" customWidth="1"/>
    <col min="10510" max="10513" width="0" style="750" hidden="1" customWidth="1"/>
    <col min="10514" max="10514" width="12.2857142857143" style="750" customWidth="1"/>
    <col min="10515" max="10515" width="6.42857142857143" style="750" customWidth="1"/>
    <col min="10516" max="10516" width="12.2857142857143" style="750" customWidth="1"/>
    <col min="10517" max="10517" width="0" style="750" hidden="1" customWidth="1"/>
    <col min="10518" max="10518" width="3.71428571428571" style="750" customWidth="1"/>
    <col min="10519" max="10519" width="11.1428571428571" style="750" customWidth="1"/>
    <col min="10520" max="10521" width="10.5714285714286" style="750"/>
    <col min="10522" max="10522" width="11.1428571428571" style="750" customWidth="1"/>
    <col min="10523" max="10752" width="10.5714285714286" style="750"/>
    <col min="10753" max="10760" width="0" style="750" hidden="1" customWidth="1"/>
    <col min="10761" max="10761" width="3.71428571428571" style="750" customWidth="1"/>
    <col min="10762" max="10762" width="3.85714285714286" style="750" customWidth="1"/>
    <col min="10763" max="10763" width="3.71428571428571" style="750" customWidth="1"/>
    <col min="10764" max="10764" width="12.7142857142857" style="750" customWidth="1"/>
    <col min="10765" max="10765" width="52.7142857142857" style="750" customWidth="1"/>
    <col min="10766" max="10769" width="0" style="750" hidden="1" customWidth="1"/>
    <col min="10770" max="10770" width="12.2857142857143" style="750" customWidth="1"/>
    <col min="10771" max="10771" width="6.42857142857143" style="750" customWidth="1"/>
    <col min="10772" max="10772" width="12.2857142857143" style="750" customWidth="1"/>
    <col min="10773" max="10773" width="0" style="750" hidden="1" customWidth="1"/>
    <col min="10774" max="10774" width="3.71428571428571" style="750" customWidth="1"/>
    <col min="10775" max="10775" width="11.1428571428571" style="750" customWidth="1"/>
    <col min="10776" max="10777" width="10.5714285714286" style="750"/>
    <col min="10778" max="10778" width="11.1428571428571" style="750" customWidth="1"/>
    <col min="10779" max="11008" width="10.5714285714286" style="750"/>
    <col min="11009" max="11016" width="0" style="750" hidden="1" customWidth="1"/>
    <col min="11017" max="11017" width="3.71428571428571" style="750" customWidth="1"/>
    <col min="11018" max="11018" width="3.85714285714286" style="750" customWidth="1"/>
    <col min="11019" max="11019" width="3.71428571428571" style="750" customWidth="1"/>
    <col min="11020" max="11020" width="12.7142857142857" style="750" customWidth="1"/>
    <col min="11021" max="11021" width="52.7142857142857" style="750" customWidth="1"/>
    <col min="11022" max="11025" width="0" style="750" hidden="1" customWidth="1"/>
    <col min="11026" max="11026" width="12.2857142857143" style="750" customWidth="1"/>
    <col min="11027" max="11027" width="6.42857142857143" style="750" customWidth="1"/>
    <col min="11028" max="11028" width="12.2857142857143" style="750" customWidth="1"/>
    <col min="11029" max="11029" width="0" style="750" hidden="1" customWidth="1"/>
    <col min="11030" max="11030" width="3.71428571428571" style="750" customWidth="1"/>
    <col min="11031" max="11031" width="11.1428571428571" style="750" customWidth="1"/>
    <col min="11032" max="11033" width="10.5714285714286" style="750"/>
    <col min="11034" max="11034" width="11.1428571428571" style="750" customWidth="1"/>
    <col min="11035" max="11264" width="10.5714285714286" style="750"/>
    <col min="11265" max="11272" width="0" style="750" hidden="1" customWidth="1"/>
    <col min="11273" max="11273" width="3.71428571428571" style="750" customWidth="1"/>
    <col min="11274" max="11274" width="3.85714285714286" style="750" customWidth="1"/>
    <col min="11275" max="11275" width="3.71428571428571" style="750" customWidth="1"/>
    <col min="11276" max="11276" width="12.7142857142857" style="750" customWidth="1"/>
    <col min="11277" max="11277" width="52.7142857142857" style="750" customWidth="1"/>
    <col min="11278" max="11281" width="0" style="750" hidden="1" customWidth="1"/>
    <col min="11282" max="11282" width="12.2857142857143" style="750" customWidth="1"/>
    <col min="11283" max="11283" width="6.42857142857143" style="750" customWidth="1"/>
    <col min="11284" max="11284" width="12.2857142857143" style="750" customWidth="1"/>
    <col min="11285" max="11285" width="0" style="750" hidden="1" customWidth="1"/>
    <col min="11286" max="11286" width="3.71428571428571" style="750" customWidth="1"/>
    <col min="11287" max="11287" width="11.1428571428571" style="750" customWidth="1"/>
    <col min="11288" max="11289" width="10.5714285714286" style="750"/>
    <col min="11290" max="11290" width="11.1428571428571" style="750" customWidth="1"/>
    <col min="11291" max="11520" width="10.5714285714286" style="750"/>
    <col min="11521" max="11528" width="0" style="750" hidden="1" customWidth="1"/>
    <col min="11529" max="11529" width="3.71428571428571" style="750" customWidth="1"/>
    <col min="11530" max="11530" width="3.85714285714286" style="750" customWidth="1"/>
    <col min="11531" max="11531" width="3.71428571428571" style="750" customWidth="1"/>
    <col min="11532" max="11532" width="12.7142857142857" style="750" customWidth="1"/>
    <col min="11533" max="11533" width="52.7142857142857" style="750" customWidth="1"/>
    <col min="11534" max="11537" width="0" style="750" hidden="1" customWidth="1"/>
    <col min="11538" max="11538" width="12.2857142857143" style="750" customWidth="1"/>
    <col min="11539" max="11539" width="6.42857142857143" style="750" customWidth="1"/>
    <col min="11540" max="11540" width="12.2857142857143" style="750" customWidth="1"/>
    <col min="11541" max="11541" width="0" style="750" hidden="1" customWidth="1"/>
    <col min="11542" max="11542" width="3.71428571428571" style="750" customWidth="1"/>
    <col min="11543" max="11543" width="11.1428571428571" style="750" customWidth="1"/>
    <col min="11544" max="11545" width="10.5714285714286" style="750"/>
    <col min="11546" max="11546" width="11.1428571428571" style="750" customWidth="1"/>
    <col min="11547" max="11776" width="10.5714285714286" style="750"/>
    <col min="11777" max="11784" width="0" style="750" hidden="1" customWidth="1"/>
    <col min="11785" max="11785" width="3.71428571428571" style="750" customWidth="1"/>
    <col min="11786" max="11786" width="3.85714285714286" style="750" customWidth="1"/>
    <col min="11787" max="11787" width="3.71428571428571" style="750" customWidth="1"/>
    <col min="11788" max="11788" width="12.7142857142857" style="750" customWidth="1"/>
    <col min="11789" max="11789" width="52.7142857142857" style="750" customWidth="1"/>
    <col min="11790" max="11793" width="0" style="750" hidden="1" customWidth="1"/>
    <col min="11794" max="11794" width="12.2857142857143" style="750" customWidth="1"/>
    <col min="11795" max="11795" width="6.42857142857143" style="750" customWidth="1"/>
    <col min="11796" max="11796" width="12.2857142857143" style="750" customWidth="1"/>
    <col min="11797" max="11797" width="0" style="750" hidden="1" customWidth="1"/>
    <col min="11798" max="11798" width="3.71428571428571" style="750" customWidth="1"/>
    <col min="11799" max="11799" width="11.1428571428571" style="750" customWidth="1"/>
    <col min="11800" max="11801" width="10.5714285714286" style="750"/>
    <col min="11802" max="11802" width="11.1428571428571" style="750" customWidth="1"/>
    <col min="11803" max="12032" width="10.5714285714286" style="750"/>
    <col min="12033" max="12040" width="0" style="750" hidden="1" customWidth="1"/>
    <col min="12041" max="12041" width="3.71428571428571" style="750" customWidth="1"/>
    <col min="12042" max="12042" width="3.85714285714286" style="750" customWidth="1"/>
    <col min="12043" max="12043" width="3.71428571428571" style="750" customWidth="1"/>
    <col min="12044" max="12044" width="12.7142857142857" style="750" customWidth="1"/>
    <col min="12045" max="12045" width="52.7142857142857" style="750" customWidth="1"/>
    <col min="12046" max="12049" width="0" style="750" hidden="1" customWidth="1"/>
    <col min="12050" max="12050" width="12.2857142857143" style="750" customWidth="1"/>
    <col min="12051" max="12051" width="6.42857142857143" style="750" customWidth="1"/>
    <col min="12052" max="12052" width="12.2857142857143" style="750" customWidth="1"/>
    <col min="12053" max="12053" width="0" style="750" hidden="1" customWidth="1"/>
    <col min="12054" max="12054" width="3.71428571428571" style="750" customWidth="1"/>
    <col min="12055" max="12055" width="11.1428571428571" style="750" customWidth="1"/>
    <col min="12056" max="12057" width="10.5714285714286" style="750"/>
    <col min="12058" max="12058" width="11.1428571428571" style="750" customWidth="1"/>
    <col min="12059" max="12288" width="10.5714285714286" style="750"/>
    <col min="12289" max="12296" width="0" style="750" hidden="1" customWidth="1"/>
    <col min="12297" max="12297" width="3.71428571428571" style="750" customWidth="1"/>
    <col min="12298" max="12298" width="3.85714285714286" style="750" customWidth="1"/>
    <col min="12299" max="12299" width="3.71428571428571" style="750" customWidth="1"/>
    <col min="12300" max="12300" width="12.7142857142857" style="750" customWidth="1"/>
    <col min="12301" max="12301" width="52.7142857142857" style="750" customWidth="1"/>
    <col min="12302" max="12305" width="0" style="750" hidden="1" customWidth="1"/>
    <col min="12306" max="12306" width="12.2857142857143" style="750" customWidth="1"/>
    <col min="12307" max="12307" width="6.42857142857143" style="750" customWidth="1"/>
    <col min="12308" max="12308" width="12.2857142857143" style="750" customWidth="1"/>
    <col min="12309" max="12309" width="0" style="750" hidden="1" customWidth="1"/>
    <col min="12310" max="12310" width="3.71428571428571" style="750" customWidth="1"/>
    <col min="12311" max="12311" width="11.1428571428571" style="750" customWidth="1"/>
    <col min="12312" max="12313" width="10.5714285714286" style="750"/>
    <col min="12314" max="12314" width="11.1428571428571" style="750" customWidth="1"/>
    <col min="12315" max="12544" width="10.5714285714286" style="750"/>
    <col min="12545" max="12552" width="0" style="750" hidden="1" customWidth="1"/>
    <col min="12553" max="12553" width="3.71428571428571" style="750" customWidth="1"/>
    <col min="12554" max="12554" width="3.85714285714286" style="750" customWidth="1"/>
    <col min="12555" max="12555" width="3.71428571428571" style="750" customWidth="1"/>
    <col min="12556" max="12556" width="12.7142857142857" style="750" customWidth="1"/>
    <col min="12557" max="12557" width="52.7142857142857" style="750" customWidth="1"/>
    <col min="12558" max="12561" width="0" style="750" hidden="1" customWidth="1"/>
    <col min="12562" max="12562" width="12.2857142857143" style="750" customWidth="1"/>
    <col min="12563" max="12563" width="6.42857142857143" style="750" customWidth="1"/>
    <col min="12564" max="12564" width="12.2857142857143" style="750" customWidth="1"/>
    <col min="12565" max="12565" width="0" style="750" hidden="1" customWidth="1"/>
    <col min="12566" max="12566" width="3.71428571428571" style="750" customWidth="1"/>
    <col min="12567" max="12567" width="11.1428571428571" style="750" customWidth="1"/>
    <col min="12568" max="12569" width="10.5714285714286" style="750"/>
    <col min="12570" max="12570" width="11.1428571428571" style="750" customWidth="1"/>
    <col min="12571" max="12800" width="10.5714285714286" style="750"/>
    <col min="12801" max="12808" width="0" style="750" hidden="1" customWidth="1"/>
    <col min="12809" max="12809" width="3.71428571428571" style="750" customWidth="1"/>
    <col min="12810" max="12810" width="3.85714285714286" style="750" customWidth="1"/>
    <col min="12811" max="12811" width="3.71428571428571" style="750" customWidth="1"/>
    <col min="12812" max="12812" width="12.7142857142857" style="750" customWidth="1"/>
    <col min="12813" max="12813" width="52.7142857142857" style="750" customWidth="1"/>
    <col min="12814" max="12817" width="0" style="750" hidden="1" customWidth="1"/>
    <col min="12818" max="12818" width="12.2857142857143" style="750" customWidth="1"/>
    <col min="12819" max="12819" width="6.42857142857143" style="750" customWidth="1"/>
    <col min="12820" max="12820" width="12.2857142857143" style="750" customWidth="1"/>
    <col min="12821" max="12821" width="0" style="750" hidden="1" customWidth="1"/>
    <col min="12822" max="12822" width="3.71428571428571" style="750" customWidth="1"/>
    <col min="12823" max="12823" width="11.1428571428571" style="750" customWidth="1"/>
    <col min="12824" max="12825" width="10.5714285714286" style="750"/>
    <col min="12826" max="12826" width="11.1428571428571" style="750" customWidth="1"/>
    <col min="12827" max="13056" width="10.5714285714286" style="750"/>
    <col min="13057" max="13064" width="0" style="750" hidden="1" customWidth="1"/>
    <col min="13065" max="13065" width="3.71428571428571" style="750" customWidth="1"/>
    <col min="13066" max="13066" width="3.85714285714286" style="750" customWidth="1"/>
    <col min="13067" max="13067" width="3.71428571428571" style="750" customWidth="1"/>
    <col min="13068" max="13068" width="12.7142857142857" style="750" customWidth="1"/>
    <col min="13069" max="13069" width="52.7142857142857" style="750" customWidth="1"/>
    <col min="13070" max="13073" width="0" style="750" hidden="1" customWidth="1"/>
    <col min="13074" max="13074" width="12.2857142857143" style="750" customWidth="1"/>
    <col min="13075" max="13075" width="6.42857142857143" style="750" customWidth="1"/>
    <col min="13076" max="13076" width="12.2857142857143" style="750" customWidth="1"/>
    <col min="13077" max="13077" width="0" style="750" hidden="1" customWidth="1"/>
    <col min="13078" max="13078" width="3.71428571428571" style="750" customWidth="1"/>
    <col min="13079" max="13079" width="11.1428571428571" style="750" customWidth="1"/>
    <col min="13080" max="13081" width="10.5714285714286" style="750"/>
    <col min="13082" max="13082" width="11.1428571428571" style="750" customWidth="1"/>
    <col min="13083" max="13312" width="10.5714285714286" style="750"/>
    <col min="13313" max="13320" width="0" style="750" hidden="1" customWidth="1"/>
    <col min="13321" max="13321" width="3.71428571428571" style="750" customWidth="1"/>
    <col min="13322" max="13322" width="3.85714285714286" style="750" customWidth="1"/>
    <col min="13323" max="13323" width="3.71428571428571" style="750" customWidth="1"/>
    <col min="13324" max="13324" width="12.7142857142857" style="750" customWidth="1"/>
    <col min="13325" max="13325" width="52.7142857142857" style="750" customWidth="1"/>
    <col min="13326" max="13329" width="0" style="750" hidden="1" customWidth="1"/>
    <col min="13330" max="13330" width="12.2857142857143" style="750" customWidth="1"/>
    <col min="13331" max="13331" width="6.42857142857143" style="750" customWidth="1"/>
    <col min="13332" max="13332" width="12.2857142857143" style="750" customWidth="1"/>
    <col min="13333" max="13333" width="0" style="750" hidden="1" customWidth="1"/>
    <col min="13334" max="13334" width="3.71428571428571" style="750" customWidth="1"/>
    <col min="13335" max="13335" width="11.1428571428571" style="750" customWidth="1"/>
    <col min="13336" max="13337" width="10.5714285714286" style="750"/>
    <col min="13338" max="13338" width="11.1428571428571" style="750" customWidth="1"/>
    <col min="13339" max="13568" width="10.5714285714286" style="750"/>
    <col min="13569" max="13576" width="0" style="750" hidden="1" customWidth="1"/>
    <col min="13577" max="13577" width="3.71428571428571" style="750" customWidth="1"/>
    <col min="13578" max="13578" width="3.85714285714286" style="750" customWidth="1"/>
    <col min="13579" max="13579" width="3.71428571428571" style="750" customWidth="1"/>
    <col min="13580" max="13580" width="12.7142857142857" style="750" customWidth="1"/>
    <col min="13581" max="13581" width="52.7142857142857" style="750" customWidth="1"/>
    <col min="13582" max="13585" width="0" style="750" hidden="1" customWidth="1"/>
    <col min="13586" max="13586" width="12.2857142857143" style="750" customWidth="1"/>
    <col min="13587" max="13587" width="6.42857142857143" style="750" customWidth="1"/>
    <col min="13588" max="13588" width="12.2857142857143" style="750" customWidth="1"/>
    <col min="13589" max="13589" width="0" style="750" hidden="1" customWidth="1"/>
    <col min="13590" max="13590" width="3.71428571428571" style="750" customWidth="1"/>
    <col min="13591" max="13591" width="11.1428571428571" style="750" customWidth="1"/>
    <col min="13592" max="13593" width="10.5714285714286" style="750"/>
    <col min="13594" max="13594" width="11.1428571428571" style="750" customWidth="1"/>
    <col min="13595" max="13824" width="10.5714285714286" style="750"/>
    <col min="13825" max="13832" width="0" style="750" hidden="1" customWidth="1"/>
    <col min="13833" max="13833" width="3.71428571428571" style="750" customWidth="1"/>
    <col min="13834" max="13834" width="3.85714285714286" style="750" customWidth="1"/>
    <col min="13835" max="13835" width="3.71428571428571" style="750" customWidth="1"/>
    <col min="13836" max="13836" width="12.7142857142857" style="750" customWidth="1"/>
    <col min="13837" max="13837" width="52.7142857142857" style="750" customWidth="1"/>
    <col min="13838" max="13841" width="0" style="750" hidden="1" customWidth="1"/>
    <col min="13842" max="13842" width="12.2857142857143" style="750" customWidth="1"/>
    <col min="13843" max="13843" width="6.42857142857143" style="750" customWidth="1"/>
    <col min="13844" max="13844" width="12.2857142857143" style="750" customWidth="1"/>
    <col min="13845" max="13845" width="0" style="750" hidden="1" customWidth="1"/>
    <col min="13846" max="13846" width="3.71428571428571" style="750" customWidth="1"/>
    <col min="13847" max="13847" width="11.1428571428571" style="750" customWidth="1"/>
    <col min="13848" max="13849" width="10.5714285714286" style="750"/>
    <col min="13850" max="13850" width="11.1428571428571" style="750" customWidth="1"/>
    <col min="13851" max="14080" width="10.5714285714286" style="750"/>
    <col min="14081" max="14088" width="0" style="750" hidden="1" customWidth="1"/>
    <col min="14089" max="14089" width="3.71428571428571" style="750" customWidth="1"/>
    <col min="14090" max="14090" width="3.85714285714286" style="750" customWidth="1"/>
    <col min="14091" max="14091" width="3.71428571428571" style="750" customWidth="1"/>
    <col min="14092" max="14092" width="12.7142857142857" style="750" customWidth="1"/>
    <col min="14093" max="14093" width="52.7142857142857" style="750" customWidth="1"/>
    <col min="14094" max="14097" width="0" style="750" hidden="1" customWidth="1"/>
    <col min="14098" max="14098" width="12.2857142857143" style="750" customWidth="1"/>
    <col min="14099" max="14099" width="6.42857142857143" style="750" customWidth="1"/>
    <col min="14100" max="14100" width="12.2857142857143" style="750" customWidth="1"/>
    <col min="14101" max="14101" width="0" style="750" hidden="1" customWidth="1"/>
    <col min="14102" max="14102" width="3.71428571428571" style="750" customWidth="1"/>
    <col min="14103" max="14103" width="11.1428571428571" style="750" customWidth="1"/>
    <col min="14104" max="14105" width="10.5714285714286" style="750"/>
    <col min="14106" max="14106" width="11.1428571428571" style="750" customWidth="1"/>
    <col min="14107" max="14336" width="10.5714285714286" style="750"/>
    <col min="14337" max="14344" width="0" style="750" hidden="1" customWidth="1"/>
    <col min="14345" max="14345" width="3.71428571428571" style="750" customWidth="1"/>
    <col min="14346" max="14346" width="3.85714285714286" style="750" customWidth="1"/>
    <col min="14347" max="14347" width="3.71428571428571" style="750" customWidth="1"/>
    <col min="14348" max="14348" width="12.7142857142857" style="750" customWidth="1"/>
    <col min="14349" max="14349" width="52.7142857142857" style="750" customWidth="1"/>
    <col min="14350" max="14353" width="0" style="750" hidden="1" customWidth="1"/>
    <col min="14354" max="14354" width="12.2857142857143" style="750" customWidth="1"/>
    <col min="14355" max="14355" width="6.42857142857143" style="750" customWidth="1"/>
    <col min="14356" max="14356" width="12.2857142857143" style="750" customWidth="1"/>
    <col min="14357" max="14357" width="0" style="750" hidden="1" customWidth="1"/>
    <col min="14358" max="14358" width="3.71428571428571" style="750" customWidth="1"/>
    <col min="14359" max="14359" width="11.1428571428571" style="750" customWidth="1"/>
    <col min="14360" max="14361" width="10.5714285714286" style="750"/>
    <col min="14362" max="14362" width="11.1428571428571" style="750" customWidth="1"/>
    <col min="14363" max="14592" width="10.5714285714286" style="750"/>
    <col min="14593" max="14600" width="0" style="750" hidden="1" customWidth="1"/>
    <col min="14601" max="14601" width="3.71428571428571" style="750" customWidth="1"/>
    <col min="14602" max="14602" width="3.85714285714286" style="750" customWidth="1"/>
    <col min="14603" max="14603" width="3.71428571428571" style="750" customWidth="1"/>
    <col min="14604" max="14604" width="12.7142857142857" style="750" customWidth="1"/>
    <col min="14605" max="14605" width="52.7142857142857" style="750" customWidth="1"/>
    <col min="14606" max="14609" width="0" style="750" hidden="1" customWidth="1"/>
    <col min="14610" max="14610" width="12.2857142857143" style="750" customWidth="1"/>
    <col min="14611" max="14611" width="6.42857142857143" style="750" customWidth="1"/>
    <col min="14612" max="14612" width="12.2857142857143" style="750" customWidth="1"/>
    <col min="14613" max="14613" width="0" style="750" hidden="1" customWidth="1"/>
    <col min="14614" max="14614" width="3.71428571428571" style="750" customWidth="1"/>
    <col min="14615" max="14615" width="11.1428571428571" style="750" customWidth="1"/>
    <col min="14616" max="14617" width="10.5714285714286" style="750"/>
    <col min="14618" max="14618" width="11.1428571428571" style="750" customWidth="1"/>
    <col min="14619" max="14848" width="10.5714285714286" style="750"/>
    <col min="14849" max="14856" width="0" style="750" hidden="1" customWidth="1"/>
    <col min="14857" max="14857" width="3.71428571428571" style="750" customWidth="1"/>
    <col min="14858" max="14858" width="3.85714285714286" style="750" customWidth="1"/>
    <col min="14859" max="14859" width="3.71428571428571" style="750" customWidth="1"/>
    <col min="14860" max="14860" width="12.7142857142857" style="750" customWidth="1"/>
    <col min="14861" max="14861" width="52.7142857142857" style="750" customWidth="1"/>
    <col min="14862" max="14865" width="0" style="750" hidden="1" customWidth="1"/>
    <col min="14866" max="14866" width="12.2857142857143" style="750" customWidth="1"/>
    <col min="14867" max="14867" width="6.42857142857143" style="750" customWidth="1"/>
    <col min="14868" max="14868" width="12.2857142857143" style="750" customWidth="1"/>
    <col min="14869" max="14869" width="0" style="750" hidden="1" customWidth="1"/>
    <col min="14870" max="14870" width="3.71428571428571" style="750" customWidth="1"/>
    <col min="14871" max="14871" width="11.1428571428571" style="750" customWidth="1"/>
    <col min="14872" max="14873" width="10.5714285714286" style="750"/>
    <col min="14874" max="14874" width="11.1428571428571" style="750" customWidth="1"/>
    <col min="14875" max="15104" width="10.5714285714286" style="750"/>
    <col min="15105" max="15112" width="0" style="750" hidden="1" customWidth="1"/>
    <col min="15113" max="15113" width="3.71428571428571" style="750" customWidth="1"/>
    <col min="15114" max="15114" width="3.85714285714286" style="750" customWidth="1"/>
    <col min="15115" max="15115" width="3.71428571428571" style="750" customWidth="1"/>
    <col min="15116" max="15116" width="12.7142857142857" style="750" customWidth="1"/>
    <col min="15117" max="15117" width="52.7142857142857" style="750" customWidth="1"/>
    <col min="15118" max="15121" width="0" style="750" hidden="1" customWidth="1"/>
    <col min="15122" max="15122" width="12.2857142857143" style="750" customWidth="1"/>
    <col min="15123" max="15123" width="6.42857142857143" style="750" customWidth="1"/>
    <col min="15124" max="15124" width="12.2857142857143" style="750" customWidth="1"/>
    <col min="15125" max="15125" width="0" style="750" hidden="1" customWidth="1"/>
    <col min="15126" max="15126" width="3.71428571428571" style="750" customWidth="1"/>
    <col min="15127" max="15127" width="11.1428571428571" style="750" customWidth="1"/>
    <col min="15128" max="15129" width="10.5714285714286" style="750"/>
    <col min="15130" max="15130" width="11.1428571428571" style="750" customWidth="1"/>
    <col min="15131" max="15360" width="10.5714285714286" style="750"/>
    <col min="15361" max="15368" width="0" style="750" hidden="1" customWidth="1"/>
    <col min="15369" max="15369" width="3.71428571428571" style="750" customWidth="1"/>
    <col min="15370" max="15370" width="3.85714285714286" style="750" customWidth="1"/>
    <col min="15371" max="15371" width="3.71428571428571" style="750" customWidth="1"/>
    <col min="15372" max="15372" width="12.7142857142857" style="750" customWidth="1"/>
    <col min="15373" max="15373" width="52.7142857142857" style="750" customWidth="1"/>
    <col min="15374" max="15377" width="0" style="750" hidden="1" customWidth="1"/>
    <col min="15378" max="15378" width="12.2857142857143" style="750" customWidth="1"/>
    <col min="15379" max="15379" width="6.42857142857143" style="750" customWidth="1"/>
    <col min="15380" max="15380" width="12.2857142857143" style="750" customWidth="1"/>
    <col min="15381" max="15381" width="0" style="750" hidden="1" customWidth="1"/>
    <col min="15382" max="15382" width="3.71428571428571" style="750" customWidth="1"/>
    <col min="15383" max="15383" width="11.1428571428571" style="750" customWidth="1"/>
    <col min="15384" max="15385" width="10.5714285714286" style="750"/>
    <col min="15386" max="15386" width="11.1428571428571" style="750" customWidth="1"/>
    <col min="15387" max="15616" width="10.5714285714286" style="750"/>
    <col min="15617" max="15624" width="0" style="750" hidden="1" customWidth="1"/>
    <col min="15625" max="15625" width="3.71428571428571" style="750" customWidth="1"/>
    <col min="15626" max="15626" width="3.85714285714286" style="750" customWidth="1"/>
    <col min="15627" max="15627" width="3.71428571428571" style="750" customWidth="1"/>
    <col min="15628" max="15628" width="12.7142857142857" style="750" customWidth="1"/>
    <col min="15629" max="15629" width="52.7142857142857" style="750" customWidth="1"/>
    <col min="15630" max="15633" width="0" style="750" hidden="1" customWidth="1"/>
    <col min="15634" max="15634" width="12.2857142857143" style="750" customWidth="1"/>
    <col min="15635" max="15635" width="6.42857142857143" style="750" customWidth="1"/>
    <col min="15636" max="15636" width="12.2857142857143" style="750" customWidth="1"/>
    <col min="15637" max="15637" width="0" style="750" hidden="1" customWidth="1"/>
    <col min="15638" max="15638" width="3.71428571428571" style="750" customWidth="1"/>
    <col min="15639" max="15639" width="11.1428571428571" style="750" customWidth="1"/>
    <col min="15640" max="15641" width="10.5714285714286" style="750"/>
    <col min="15642" max="15642" width="11.1428571428571" style="750" customWidth="1"/>
    <col min="15643" max="15872" width="10.5714285714286" style="750"/>
    <col min="15873" max="15880" width="0" style="750" hidden="1" customWidth="1"/>
    <col min="15881" max="15881" width="3.71428571428571" style="750" customWidth="1"/>
    <col min="15882" max="15882" width="3.85714285714286" style="750" customWidth="1"/>
    <col min="15883" max="15883" width="3.71428571428571" style="750" customWidth="1"/>
    <col min="15884" max="15884" width="12.7142857142857" style="750" customWidth="1"/>
    <col min="15885" max="15885" width="52.7142857142857" style="750" customWidth="1"/>
    <col min="15886" max="15889" width="0" style="750" hidden="1" customWidth="1"/>
    <col min="15890" max="15890" width="12.2857142857143" style="750" customWidth="1"/>
    <col min="15891" max="15891" width="6.42857142857143" style="750" customWidth="1"/>
    <col min="15892" max="15892" width="12.2857142857143" style="750" customWidth="1"/>
    <col min="15893" max="15893" width="0" style="750" hidden="1" customWidth="1"/>
    <col min="15894" max="15894" width="3.71428571428571" style="750" customWidth="1"/>
    <col min="15895" max="15895" width="11.1428571428571" style="750" customWidth="1"/>
    <col min="15896" max="15897" width="10.5714285714286" style="750"/>
    <col min="15898" max="15898" width="11.1428571428571" style="750" customWidth="1"/>
    <col min="15899" max="16128" width="10.5714285714286" style="750"/>
    <col min="16129" max="16136" width="0" style="750" hidden="1" customWidth="1"/>
    <col min="16137" max="16137" width="3.71428571428571" style="750" customWidth="1"/>
    <col min="16138" max="16138" width="3.85714285714286" style="750" customWidth="1"/>
    <col min="16139" max="16139" width="3.71428571428571" style="750" customWidth="1"/>
    <col min="16140" max="16140" width="12.7142857142857" style="750" customWidth="1"/>
    <col min="16141" max="16141" width="52.7142857142857" style="750" customWidth="1"/>
    <col min="16142" max="16145" width="0" style="750" hidden="1" customWidth="1"/>
    <col min="16146" max="16146" width="12.2857142857143" style="750" customWidth="1"/>
    <col min="16147" max="16147" width="6.42857142857143" style="750" customWidth="1"/>
    <col min="16148" max="16148" width="12.2857142857143" style="750" customWidth="1"/>
    <col min="16149" max="16149" width="0" style="750" hidden="1" customWidth="1"/>
    <col min="16150" max="16150" width="3.71428571428571" style="750" customWidth="1"/>
    <col min="16151" max="16151" width="11.1428571428571" style="750" customWidth="1"/>
    <col min="16152" max="16153" width="10.5714285714286" style="750"/>
    <col min="16154" max="16154" width="11.1428571428571" style="750" customWidth="1"/>
    <col min="16155" max="16384" width="10.5714285714286" style="750"/>
  </cols>
  <sheetData>
    <row r="1" spans="17:18" ht="14.25" hidden="1">
      <c r="Q1" s="730"/>
      <c r="R1" s="730"/>
    </row>
    <row r="2" spans="21:21" ht="14.25" hidden="1">
      <c r="U2" s="730"/>
    </row>
    <row r="3" ht="14.25" hidden="1"/>
    <row r="4" spans="10:21" ht="3" customHeight="1">
      <c r="J4" s="651"/>
      <c r="K4" s="651"/>
      <c r="L4" s="716"/>
      <c r="M4" s="716"/>
      <c r="N4" s="716"/>
      <c r="O4" s="754"/>
      <c r="P4" s="754"/>
      <c r="Q4" s="754"/>
      <c r="R4" s="754"/>
      <c r="S4" s="754"/>
      <c r="T4" s="754"/>
      <c r="U4" s="754"/>
    </row>
    <row r="5" spans="10:21" ht="26.1" customHeight="1">
      <c r="J5" s="651"/>
      <c r="K5" s="651"/>
      <c r="L5" s="1304" t="s">
        <v>716</v>
      </c>
      <c r="M5" s="1304"/>
      <c r="N5" s="1304"/>
      <c r="O5" s="1304"/>
      <c r="P5" s="1304"/>
      <c r="Q5" s="1304"/>
      <c r="R5" s="1304"/>
      <c r="S5" s="1304"/>
      <c r="T5" s="1304"/>
      <c r="U5" s="632"/>
    </row>
    <row r="6" spans="10:22" ht="3" customHeight="1">
      <c r="J6" s="651"/>
      <c r="K6" s="651"/>
      <c r="L6" s="716"/>
      <c r="M6" s="716"/>
      <c r="N6" s="716"/>
      <c r="O6" s="717"/>
      <c r="P6" s="717"/>
      <c r="Q6" s="717"/>
      <c r="R6" s="717"/>
      <c r="S6" s="717"/>
      <c r="T6" s="717"/>
      <c r="U6" s="717"/>
      <c r="V6" s="754"/>
    </row>
    <row r="7" spans="10:22" ht="33.75">
      <c r="J7" s="651"/>
      <c r="K7" s="651"/>
      <c r="L7" s="716"/>
      <c r="M7" s="585" t="s">
        <v>650</v>
      </c>
      <c r="N7" s="716"/>
      <c r="O7" s="1315"/>
      <c r="P7" s="1316"/>
      <c r="Q7" s="1316"/>
      <c r="R7" s="1316"/>
      <c r="S7" s="1316"/>
      <c r="T7" s="1317"/>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28" s="745" customFormat="1" ht="5.25" hidden="1">
      <c r="A9" s="1114"/>
      <c r="B9" s="1114"/>
      <c r="C9" s="1114"/>
      <c r="D9" s="1114"/>
      <c r="E9" s="1114"/>
      <c r="F9" s="1114"/>
      <c r="G9" s="1114"/>
      <c r="H9" s="1114"/>
      <c r="L9" s="1163"/>
      <c r="M9" s="1039"/>
      <c r="O9" s="1280"/>
      <c r="P9" s="1280"/>
      <c r="Q9" s="1280"/>
      <c r="R9" s="1280"/>
      <c r="S9" s="1280"/>
      <c r="T9" s="1280"/>
      <c r="U9" s="779"/>
      <c r="V9" s="779"/>
      <c r="X9" s="1114"/>
      <c r="Y9" s="1114"/>
      <c r="Z9" s="1114"/>
      <c r="AA9" s="1114"/>
      <c r="AB9" s="1114"/>
    </row>
    <row r="10" spans="1:34" s="538" customFormat="1" ht="18.75">
      <c r="A10" s="733"/>
      <c r="B10" s="733"/>
      <c r="C10" s="733"/>
      <c r="D10" s="733"/>
      <c r="E10" s="733"/>
      <c r="F10" s="733"/>
      <c r="G10" s="733"/>
      <c r="H10" s="733"/>
      <c r="L10" s="468"/>
      <c r="M10" s="585" t="str">
        <f>"Дата подачи заявления об "&amp;IF(datePr_ch="","утверждении","изменении")&amp;" тарифов"</f>
        <v>Дата подачи заявления об утверждении тарифов</v>
      </c>
      <c r="N10" s="1118"/>
      <c r="O10" s="1281" t="str">
        <f>IF(datePr_ch="",IF(datePr="","",datePr),datePr_ch)</f>
        <v>20.04.2021</v>
      </c>
      <c r="P10" s="1281"/>
      <c r="Q10" s="1281"/>
      <c r="R10" s="1281"/>
      <c r="S10" s="1281"/>
      <c r="T10" s="1281"/>
      <c r="U10" s="729"/>
      <c r="V10" s="729"/>
      <c r="W10" s="488"/>
      <c r="X10" s="733"/>
      <c r="Y10" s="733"/>
      <c r="Z10" s="733"/>
      <c r="AA10" s="733"/>
      <c r="AB10" s="733"/>
      <c r="AC10" s="733"/>
      <c r="AD10" s="733"/>
      <c r="AE10" s="733"/>
      <c r="AF10" s="733"/>
      <c r="AG10" s="733"/>
      <c r="AH10" s="733"/>
    </row>
    <row r="11" spans="1:34" s="538" customFormat="1" ht="22.5">
      <c r="A11" s="733"/>
      <c r="B11" s="733"/>
      <c r="C11" s="733"/>
      <c r="D11" s="733"/>
      <c r="E11" s="733"/>
      <c r="F11" s="733"/>
      <c r="G11" s="733"/>
      <c r="H11" s="733"/>
      <c r="L11" s="723"/>
      <c r="M11" s="585" t="str">
        <f>"Номер подачи заявления об "&amp;IF(numberPr_ch="","утверждении","изменении")&amp;" тарифов"</f>
        <v>Номер подачи заявления об утверждении тарифов</v>
      </c>
      <c r="N11" s="1118"/>
      <c r="O11" s="1281" t="str">
        <f>IF(numberPr_ch="",IF(numberPr="","",numberPr),numberPr_ch)</f>
        <v>01-03/02</v>
      </c>
      <c r="P11" s="1281"/>
      <c r="Q11" s="1281"/>
      <c r="R11" s="1281"/>
      <c r="S11" s="1281"/>
      <c r="T11" s="1281"/>
      <c r="U11" s="729"/>
      <c r="V11" s="729"/>
      <c r="W11" s="488"/>
      <c r="X11" s="733"/>
      <c r="Y11" s="733"/>
      <c r="Z11" s="733"/>
      <c r="AA11" s="733"/>
      <c r="AB11" s="733"/>
      <c r="AC11" s="733"/>
      <c r="AD11" s="733"/>
      <c r="AE11" s="733"/>
      <c r="AF11" s="733"/>
      <c r="AG11" s="733"/>
      <c r="AH11" s="733"/>
    </row>
    <row r="12" spans="1:28" s="745" customFormat="1" ht="5.25" hidden="1">
      <c r="A12" s="1114"/>
      <c r="B12" s="1114"/>
      <c r="C12" s="1114"/>
      <c r="D12" s="1114"/>
      <c r="E12" s="1114"/>
      <c r="F12" s="1114"/>
      <c r="G12" s="1114"/>
      <c r="H12" s="1114"/>
      <c r="L12" s="1163"/>
      <c r="M12" s="1039"/>
      <c r="O12" s="1280"/>
      <c r="P12" s="1280"/>
      <c r="Q12" s="1280"/>
      <c r="R12" s="1280"/>
      <c r="S12" s="1280"/>
      <c r="T12" s="1280"/>
      <c r="U12" s="779"/>
      <c r="V12" s="779"/>
      <c r="X12" s="1114"/>
      <c r="Y12" s="1114"/>
      <c r="Z12" s="1114"/>
      <c r="AA12" s="1114"/>
      <c r="AB12" s="1114"/>
    </row>
    <row r="13" spans="1:34" s="538" customFormat="1" ht="11.25">
      <c r="A13" s="733"/>
      <c r="B13" s="733"/>
      <c r="C13" s="733"/>
      <c r="D13" s="733"/>
      <c r="E13" s="733"/>
      <c r="F13" s="733"/>
      <c r="G13" s="733"/>
      <c r="H13" s="733"/>
      <c r="L13" s="1305"/>
      <c r="M13" s="1305"/>
      <c r="N13" s="741"/>
      <c r="O13" s="729"/>
      <c r="P13" s="729"/>
      <c r="Q13" s="729"/>
      <c r="R13" s="729"/>
      <c r="S13" s="729"/>
      <c r="T13" s="729"/>
      <c r="U13" s="732" t="s">
        <v>370</v>
      </c>
      <c r="X13" s="733"/>
      <c r="Y13" s="733"/>
      <c r="Z13" s="733"/>
      <c r="AA13" s="733"/>
      <c r="AB13" s="733"/>
      <c r="AC13" s="733"/>
      <c r="AD13" s="733"/>
      <c r="AE13" s="733"/>
      <c r="AF13" s="733"/>
      <c r="AG13" s="733"/>
      <c r="AH13" s="733"/>
    </row>
    <row r="14" spans="10:21" ht="14.25">
      <c r="J14" s="651"/>
      <c r="K14" s="651"/>
      <c r="L14" s="716"/>
      <c r="M14" s="716"/>
      <c r="N14" s="471"/>
      <c r="O14" s="1282"/>
      <c r="P14" s="1282"/>
      <c r="Q14" s="1282"/>
      <c r="R14" s="1282"/>
      <c r="S14" s="1282"/>
      <c r="T14" s="1282"/>
      <c r="U14" s="1282"/>
    </row>
    <row r="15" spans="10:23" ht="14.25">
      <c r="J15" s="651"/>
      <c r="K15" s="651"/>
      <c r="L15" s="1225" t="s">
        <v>444</v>
      </c>
      <c r="M15" s="1225"/>
      <c r="N15" s="1225"/>
      <c r="O15" s="1225"/>
      <c r="P15" s="1225"/>
      <c r="Q15" s="1225"/>
      <c r="R15" s="1225"/>
      <c r="S15" s="1225"/>
      <c r="T15" s="1225"/>
      <c r="U15" s="1225"/>
      <c r="V15" s="1225"/>
      <c r="W15" s="1225" t="s">
        <v>445</v>
      </c>
    </row>
    <row r="16" spans="10:23" ht="14.25" customHeight="1">
      <c r="J16" s="651"/>
      <c r="K16" s="651"/>
      <c r="L16" s="1288" t="s">
        <v>90</v>
      </c>
      <c r="M16" s="1288" t="s">
        <v>601</v>
      </c>
      <c r="N16" s="629"/>
      <c r="O16" s="1289" t="s">
        <v>603</v>
      </c>
      <c r="P16" s="1290"/>
      <c r="Q16" s="1290"/>
      <c r="R16" s="1290"/>
      <c r="S16" s="1290"/>
      <c r="T16" s="1291"/>
      <c r="U16" s="1299" t="s">
        <v>338</v>
      </c>
      <c r="V16" s="1285" t="s">
        <v>273</v>
      </c>
      <c r="W16" s="1225"/>
    </row>
    <row r="17" spans="10:23" ht="14.25" customHeight="1">
      <c r="J17" s="651"/>
      <c r="K17" s="651"/>
      <c r="L17" s="1288"/>
      <c r="M17" s="1288"/>
      <c r="N17" s="630"/>
      <c r="O17" s="1294" t="s">
        <v>577</v>
      </c>
      <c r="P17" s="1292" t="s">
        <v>269</v>
      </c>
      <c r="Q17" s="1293"/>
      <c r="R17" s="1296" t="s">
        <v>614</v>
      </c>
      <c r="S17" s="1297"/>
      <c r="T17" s="1298"/>
      <c r="U17" s="1300"/>
      <c r="V17" s="1286"/>
      <c r="W17" s="1225"/>
    </row>
    <row r="18" spans="10:23" ht="33.75" customHeight="1">
      <c r="J18" s="651"/>
      <c r="K18" s="651"/>
      <c r="L18" s="1288"/>
      <c r="M18" s="1288"/>
      <c r="N18" s="631"/>
      <c r="O18" s="1295"/>
      <c r="P18" s="718" t="s">
        <v>578</v>
      </c>
      <c r="Q18" s="718" t="s">
        <v>6</v>
      </c>
      <c r="R18" s="742" t="s">
        <v>272</v>
      </c>
      <c r="S18" s="1283" t="s">
        <v>271</v>
      </c>
      <c r="T18" s="1284"/>
      <c r="U18" s="1301"/>
      <c r="V18" s="1287"/>
      <c r="W18" s="1225"/>
    </row>
    <row r="19" spans="10:23" ht="14.25">
      <c r="J19" s="651"/>
      <c r="K19" s="537">
        <v>1</v>
      </c>
      <c r="L19" s="615" t="s">
        <v>91</v>
      </c>
      <c r="M19" s="615" t="s">
        <v>47</v>
      </c>
      <c r="N19" s="617" t="str">
        <f ca="1">OFFSET(N19,0,-1)</f>
        <v>2</v>
      </c>
      <c r="O19" s="740">
        <f ca="1">OFFSET(O19,0,-1)+1</f>
        <v>3</v>
      </c>
      <c r="P19" s="740">
        <f ca="1">OFFSET(P19,0,-1)+1</f>
        <v>4</v>
      </c>
      <c r="Q19" s="740">
        <f ca="1">OFFSET(Q19,0,-1)+1</f>
        <v>5</v>
      </c>
      <c r="R19" s="740">
        <f ca="1">OFFSET(R19,0,-1)+1</f>
        <v>6</v>
      </c>
      <c r="S19" s="1306">
        <f ca="1">OFFSET(S19,0,-1)+1</f>
        <v>7</v>
      </c>
      <c r="T19" s="1306"/>
      <c r="U19" s="740">
        <f ca="1">OFFSET(U19,0,-2)+1</f>
        <v>8</v>
      </c>
      <c r="V19" s="617">
        <f ca="1">OFFSET(V19,0,-1)</f>
        <v>8</v>
      </c>
      <c r="W19" s="740">
        <f ca="1">OFFSET(W19,0,-1)+1</f>
        <v>9</v>
      </c>
    </row>
    <row r="20" spans="1:36" ht="22.5">
      <c r="A20" s="1307">
        <v>1</v>
      </c>
      <c r="B20" s="830"/>
      <c r="C20" s="830"/>
      <c r="D20" s="830"/>
      <c r="E20" s="831"/>
      <c r="F20" s="832"/>
      <c r="G20" s="832"/>
      <c r="H20" s="832"/>
      <c r="I20" s="833"/>
      <c r="J20" s="828"/>
      <c r="K20" s="835"/>
      <c r="L20" s="743">
        <f>mergeValue(A20)</f>
        <v>1</v>
      </c>
      <c r="M20" s="609" t="s">
        <v>19</v>
      </c>
      <c r="N20" s="614"/>
      <c r="O20" s="1308"/>
      <c r="P20" s="1308"/>
      <c r="Q20" s="1308"/>
      <c r="R20" s="1308"/>
      <c r="S20" s="1308"/>
      <c r="T20" s="1308"/>
      <c r="U20" s="1308"/>
      <c r="V20" s="1308"/>
      <c r="W20" s="1122" t="s">
        <v>717</v>
      </c>
      <c r="Y20" s="776"/>
      <c r="Z20" s="776" t="str">
        <f t="shared" si="0" ref="Z20:Z33">IF(M20="","",M20)</f>
        <v>Наименование тарифа</v>
      </c>
      <c r="AA20" s="776"/>
      <c r="AB20" s="776"/>
      <c r="AC20" s="776"/>
      <c r="AI20" s="758"/>
      <c r="AJ20" s="758"/>
    </row>
    <row r="21" spans="1:36" ht="22.5">
      <c r="A21" s="1307"/>
      <c r="B21" s="1307">
        <v>1</v>
      </c>
      <c r="C21" s="830"/>
      <c r="D21" s="830"/>
      <c r="E21" s="832"/>
      <c r="F21" s="832"/>
      <c r="G21" s="832"/>
      <c r="H21" s="832"/>
      <c r="I21" s="827"/>
      <c r="J21" s="826"/>
      <c r="K21" s="829"/>
      <c r="L21" s="743" t="str">
        <f>mergeValue(A21)&amp;"."&amp;mergeValue(B21)</f>
        <v>1.1</v>
      </c>
      <c r="M21" s="657" t="s">
        <v>15</v>
      </c>
      <c r="N21" s="614"/>
      <c r="O21" s="1308"/>
      <c r="P21" s="1308"/>
      <c r="Q21" s="1308"/>
      <c r="R21" s="1308"/>
      <c r="S21" s="1308"/>
      <c r="T21" s="1308"/>
      <c r="U21" s="1308"/>
      <c r="V21" s="1308"/>
      <c r="W21" s="1122" t="s">
        <v>458</v>
      </c>
      <c r="Y21" s="776"/>
      <c r="Z21" s="776" t="str">
        <f t="shared" si="0"/>
        <v>Территория действия тарифа</v>
      </c>
      <c r="AA21" s="776"/>
      <c r="AB21" s="776"/>
      <c r="AC21" s="776"/>
      <c r="AI21" s="758"/>
      <c r="AJ21" s="758"/>
    </row>
    <row r="22" spans="1:36" ht="22.5">
      <c r="A22" s="1307"/>
      <c r="B22" s="1307"/>
      <c r="C22" s="1307">
        <v>1</v>
      </c>
      <c r="D22" s="830"/>
      <c r="E22" s="832"/>
      <c r="F22" s="832"/>
      <c r="G22" s="832"/>
      <c r="H22" s="832"/>
      <c r="I22" s="834"/>
      <c r="J22" s="826"/>
      <c r="K22" s="829"/>
      <c r="L22" s="743" t="str">
        <f>mergeValue(A22)&amp;"."&amp;mergeValue(B22)&amp;"."&amp;mergeValue(C22)</f>
        <v>1.1.1</v>
      </c>
      <c r="M22" s="658" t="s">
        <v>7</v>
      </c>
      <c r="N22" s="614"/>
      <c r="O22" s="1308"/>
      <c r="P22" s="1308"/>
      <c r="Q22" s="1308"/>
      <c r="R22" s="1308"/>
      <c r="S22" s="1308"/>
      <c r="T22" s="1308"/>
      <c r="U22" s="1308"/>
      <c r="V22" s="1308"/>
      <c r="W22" s="1122" t="s">
        <v>599</v>
      </c>
      <c r="Y22" s="776"/>
      <c r="Z22" s="776" t="str">
        <f t="shared" si="0"/>
        <v xml:space="preserve">Наименование системы теплоснабжения </v>
      </c>
      <c r="AA22" s="776"/>
      <c r="AB22" s="776"/>
      <c r="AC22" s="776"/>
      <c r="AI22" s="758"/>
      <c r="AJ22" s="758"/>
    </row>
    <row r="23" spans="1:36" ht="22.5">
      <c r="A23" s="1307"/>
      <c r="B23" s="1307"/>
      <c r="C23" s="1307"/>
      <c r="D23" s="1307">
        <v>1</v>
      </c>
      <c r="E23" s="832"/>
      <c r="F23" s="832"/>
      <c r="G23" s="832"/>
      <c r="H23" s="832"/>
      <c r="I23" s="834"/>
      <c r="J23" s="826"/>
      <c r="K23" s="829"/>
      <c r="L23" s="743" t="str">
        <f>mergeValue(A23)&amp;"."&amp;mergeValue(B23)&amp;"."&amp;mergeValue(C23)&amp;"."&amp;mergeValue(D23)</f>
        <v>1.1.1.1</v>
      </c>
      <c r="M23" s="659" t="s">
        <v>21</v>
      </c>
      <c r="N23" s="614"/>
      <c r="O23" s="1308"/>
      <c r="P23" s="1308"/>
      <c r="Q23" s="1308"/>
      <c r="R23" s="1308"/>
      <c r="S23" s="1308"/>
      <c r="T23" s="1308"/>
      <c r="U23" s="1308"/>
      <c r="V23" s="1308"/>
      <c r="W23" s="1122" t="s">
        <v>600</v>
      </c>
      <c r="Y23" s="776"/>
      <c r="Z23" s="776" t="str">
        <f t="shared" si="0"/>
        <v xml:space="preserve">Источник тепловой энергии  </v>
      </c>
      <c r="AA23" s="776"/>
      <c r="AB23" s="776"/>
      <c r="AC23" s="776"/>
      <c r="AI23" s="758"/>
      <c r="AJ23" s="758"/>
    </row>
    <row r="24" spans="1:36" ht="78.75">
      <c r="A24" s="1307"/>
      <c r="B24" s="1307"/>
      <c r="C24" s="1307"/>
      <c r="D24" s="1307"/>
      <c r="E24" s="1307">
        <v>1</v>
      </c>
      <c r="F24" s="832"/>
      <c r="G24" s="832"/>
      <c r="H24" s="830">
        <v>1</v>
      </c>
      <c r="I24" s="1307">
        <v>1</v>
      </c>
      <c r="J24" s="832"/>
      <c r="K24" s="837"/>
      <c r="L24" s="743" t="str">
        <f>mergeValue(A24)&amp;"."&amp;mergeValue(B24)&amp;"."&amp;mergeValue(C24)&amp;"."&amp;mergeValue(D24)&amp;"."&amp;mergeValue(E24)</f>
        <v>1.1.1.1.1</v>
      </c>
      <c r="M24" s="523" t="s">
        <v>8</v>
      </c>
      <c r="N24" s="614"/>
      <c r="O24" s="1309"/>
      <c r="P24" s="1309"/>
      <c r="Q24" s="1309"/>
      <c r="R24" s="1309"/>
      <c r="S24" s="1309"/>
      <c r="T24" s="1309"/>
      <c r="U24" s="1309"/>
      <c r="V24" s="1309"/>
      <c r="W24" s="1122" t="s">
        <v>718</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307"/>
      <c r="B25" s="1307"/>
      <c r="C25" s="1307"/>
      <c r="D25" s="1307"/>
      <c r="E25" s="1307"/>
      <c r="F25" s="1307">
        <v>1</v>
      </c>
      <c r="G25" s="830"/>
      <c r="H25" s="830"/>
      <c r="I25" s="1307"/>
      <c r="J25" s="1307">
        <v>1</v>
      </c>
      <c r="K25" s="838"/>
      <c r="L25" s="743" t="str">
        <f>mergeValue(A25)&amp;"."&amp;mergeValue(B25)&amp;"."&amp;mergeValue(C25)&amp;"."&amp;mergeValue(D25)&amp;"."&amp;mergeValue(E25)&amp;"."&amp;mergeValue(F25)</f>
        <v>1.1.1.1.1.1</v>
      </c>
      <c r="M25" s="524" t="s">
        <v>9</v>
      </c>
      <c r="N25" s="614"/>
      <c r="O25" s="1309"/>
      <c r="P25" s="1309"/>
      <c r="Q25" s="1309"/>
      <c r="R25" s="1309"/>
      <c r="S25" s="1309"/>
      <c r="T25" s="1309"/>
      <c r="U25" s="1309"/>
      <c r="V25" s="1309"/>
      <c r="W25" s="1122" t="s">
        <v>719</v>
      </c>
      <c r="Y25" s="776"/>
      <c r="Z25" s="776" t="str">
        <f t="shared" si="0"/>
        <v>Группа потребителей</v>
      </c>
      <c r="AA25" s="776"/>
      <c r="AB25" s="776"/>
      <c r="AC25" s="776"/>
      <c r="AI25" s="758"/>
      <c r="AJ25" s="758"/>
    </row>
    <row r="26" spans="1:36" ht="122.1" customHeight="1">
      <c r="A26" s="1307"/>
      <c r="B26" s="1307"/>
      <c r="C26" s="1307"/>
      <c r="D26" s="1307"/>
      <c r="E26" s="1307"/>
      <c r="F26" s="1307"/>
      <c r="G26" s="830">
        <v>1</v>
      </c>
      <c r="H26" s="830"/>
      <c r="I26" s="1307"/>
      <c r="J26" s="1307"/>
      <c r="K26" s="838">
        <v>1</v>
      </c>
      <c r="L26" s="743" t="str">
        <f>mergeValue(A26)&amp;"."&amp;mergeValue(B26)&amp;"."&amp;mergeValue(C26)&amp;"."&amp;mergeValue(D26)&amp;"."&amp;mergeValue(E26)&amp;"."&amp;mergeValue(F26)&amp;"."&amp;mergeValue(G26)</f>
        <v>1.1.1.1.1.1.1</v>
      </c>
      <c r="M26" s="1081"/>
      <c r="N26" s="614"/>
      <c r="O26" s="725"/>
      <c r="P26" s="725"/>
      <c r="Q26" s="1033"/>
      <c r="R26" s="1302"/>
      <c r="S26" s="1303" t="s">
        <v>82</v>
      </c>
      <c r="T26" s="1302"/>
      <c r="U26" s="1303" t="s">
        <v>83</v>
      </c>
      <c r="V26" s="725"/>
      <c r="W26" s="1277" t="s">
        <v>720</v>
      </c>
      <c r="X26" s="758" t="str">
        <f>strCheckDate(O27:V27)</f>
        <v/>
      </c>
      <c r="Y26" s="776"/>
      <c r="Z26" s="776" t="str">
        <f t="shared" si="0"/>
        <v/>
      </c>
      <c r="AA26" s="776"/>
      <c r="AB26" s="776"/>
      <c r="AC26" s="776"/>
      <c r="AI26" s="758"/>
      <c r="AJ26" s="758"/>
    </row>
    <row r="27" spans="1:36" ht="11.25" hidden="1">
      <c r="A27" s="1307"/>
      <c r="B27" s="1307"/>
      <c r="C27" s="1307"/>
      <c r="D27" s="1307"/>
      <c r="E27" s="1307"/>
      <c r="F27" s="1307"/>
      <c r="G27" s="830"/>
      <c r="H27" s="830"/>
      <c r="I27" s="1307"/>
      <c r="J27" s="1307"/>
      <c r="K27" s="838"/>
      <c r="L27" s="751"/>
      <c r="M27" s="614"/>
      <c r="N27" s="614"/>
      <c r="O27" s="725"/>
      <c r="P27" s="725"/>
      <c r="Q27" s="731" t="str">
        <f>R26&amp;"-"&amp;T26</f>
        <v>-</v>
      </c>
      <c r="R27" s="1302"/>
      <c r="S27" s="1303"/>
      <c r="T27" s="1302"/>
      <c r="U27" s="1303"/>
      <c r="V27" s="725"/>
      <c r="W27" s="1278"/>
      <c r="Y27" s="776"/>
      <c r="Z27" s="776" t="str">
        <f t="shared" si="0"/>
        <v/>
      </c>
      <c r="AA27" s="776"/>
      <c r="AB27" s="776"/>
      <c r="AC27" s="776"/>
      <c r="AI27" s="758"/>
      <c r="AJ27" s="758"/>
    </row>
    <row r="28" spans="1:36" ht="15" customHeight="1">
      <c r="A28" s="1307"/>
      <c r="B28" s="1307"/>
      <c r="C28" s="1307"/>
      <c r="D28" s="1307"/>
      <c r="E28" s="1307"/>
      <c r="F28" s="1307"/>
      <c r="G28" s="832"/>
      <c r="H28" s="830"/>
      <c r="I28" s="1307"/>
      <c r="J28" s="1307"/>
      <c r="K28" s="837"/>
      <c r="L28" s="653"/>
      <c r="M28" s="526" t="s">
        <v>24</v>
      </c>
      <c r="N28" s="727"/>
      <c r="O28" s="727"/>
      <c r="P28" s="727"/>
      <c r="Q28" s="727"/>
      <c r="R28" s="727"/>
      <c r="S28" s="727"/>
      <c r="T28" s="727"/>
      <c r="U28" s="727"/>
      <c r="V28" s="724"/>
      <c r="W28" s="1279"/>
      <c r="Y28" s="776"/>
      <c r="Z28" s="776" t="str">
        <f t="shared" si="0"/>
        <v>Добавить вид теплоносителя (параметры теплоносителя)</v>
      </c>
      <c r="AA28" s="776"/>
      <c r="AB28" s="776"/>
      <c r="AC28" s="776"/>
      <c r="AI28" s="758"/>
      <c r="AJ28" s="758"/>
    </row>
    <row r="29" spans="1:36" ht="15" customHeight="1">
      <c r="A29" s="1307"/>
      <c r="B29" s="1307"/>
      <c r="C29" s="1307"/>
      <c r="D29" s="1307"/>
      <c r="E29" s="1307"/>
      <c r="F29" s="832"/>
      <c r="G29" s="832"/>
      <c r="H29" s="830"/>
      <c r="I29" s="1307"/>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307"/>
      <c r="B30" s="1307"/>
      <c r="C30" s="1307"/>
      <c r="D30" s="1307"/>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307"/>
      <c r="B31" s="1307"/>
      <c r="C31" s="1307"/>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307"/>
      <c r="B32" s="1307"/>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307"/>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4" s="704" customFormat="1" ht="15" customHeight="1">
      <c r="A34" s="824"/>
      <c r="B34" s="824"/>
      <c r="C34" s="824"/>
      <c r="D34" s="824"/>
      <c r="E34" s="824"/>
      <c r="F34" s="824"/>
      <c r="G34" s="824"/>
      <c r="H34" s="824"/>
      <c r="I34" s="824"/>
      <c r="J34" s="824"/>
      <c r="K34" s="824"/>
      <c r="L34" s="462"/>
      <c r="M34" s="698" t="s">
        <v>307</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4"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2:23" ht="105.75" customHeight="1">
      <c r="L36" s="1">
        <v>1</v>
      </c>
      <c r="M36" s="1270" t="s">
        <v>721</v>
      </c>
      <c r="N36" s="1270"/>
      <c r="O36" s="1270"/>
      <c r="P36" s="1270"/>
      <c r="Q36" s="1270"/>
      <c r="R36" s="1270"/>
      <c r="S36" s="1270"/>
      <c r="T36" s="1270"/>
      <c r="U36" s="1270"/>
      <c r="V36" s="1270"/>
      <c r="W36" s="1270"/>
    </row>
  </sheetData>
  <sheetProtection algorithmName="SHA-512" hashValue="GeSVeqErVu1QBO+GzSAPuDO3vAnAJMTsaHQEl989LhqUAsThastVw2NaB8tH1MBt61fuGrMSzjWDsLkqbAmKXQ==" saltValue="1LBCcbQrIdVepl3EgOy4+Q==" spinCount="100000"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5">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WWC458778"/>
    <dataValidation allowBlank="1" showInputMessage="1" showErrorMessage="1" prompt="Для выбора выполните двойной щелчок левой клавиши мыши по соответствующей ячейке." sqref="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WWC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O7">
      <formula1>900</formula1>
    </dataValidation>
    <dataValidation type="list" allowBlank="1" showInputMessage="1" showErrorMessage="1" prompt="Выберите значение из списка" errorTitle="Ошибка" error="Выберите значение из списка" sqref="O25:V25">
      <formula1>kind_of_cons</formula1>
    </dataValidation>
  </dataValidations>
  <pageMargins left="0.7" right="0.7" top="0.75" bottom="0.75" header="0.3" footer="0.3"/>
  <pageSetup orientation="portrait" paperSize="1" r:id="rId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26cac9e-6436-4af7-8a90-f3f0b162e05a}">
  <sheetPr codeName="List05_8">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59" hidden="1" customWidth="1"/>
    <col min="2" max="4" width="3.71428571428571" style="553" hidden="1" customWidth="1"/>
    <col min="5" max="5" width="3.71428571428571" style="499" customWidth="1"/>
    <col min="6" max="6" width="9.71428571428571" style="492" customWidth="1"/>
    <col min="7" max="7" width="37.7142857142857" style="492" customWidth="1"/>
    <col min="8" max="8" width="66.8571428571429" style="492" customWidth="1"/>
    <col min="9" max="9" width="115.714285714286" style="492" customWidth="1"/>
    <col min="10" max="11" width="10.5714285714286" style="553"/>
    <col min="12" max="12" width="11.1428571428571" style="553" customWidth="1"/>
    <col min="13" max="20" width="10.5714285714286" style="553"/>
    <col min="21" max="16384" width="10.5714285714286" style="492"/>
  </cols>
  <sheetData>
    <row r="1" spans="1:1" ht="3" customHeight="1">
      <c r="A1" s="559" t="s">
        <v>182</v>
      </c>
    </row>
    <row r="2" spans="6:9" ht="22.5">
      <c r="F2" s="1271" t="s">
        <v>469</v>
      </c>
      <c r="G2" s="1272"/>
      <c r="H2" s="1273"/>
      <c r="I2" s="608"/>
    </row>
    <row r="3" ht="3" customHeight="1"/>
    <row r="4" spans="1:20" s="538" customFormat="1" ht="11.25">
      <c r="A4" s="558"/>
      <c r="B4" s="558"/>
      <c r="C4" s="558"/>
      <c r="D4" s="558"/>
      <c r="F4" s="1225" t="s">
        <v>444</v>
      </c>
      <c r="G4" s="1225"/>
      <c r="H4" s="1225"/>
      <c r="I4" s="1274"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4"/>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03.09.2021</v>
      </c>
      <c r="I7" s="549" t="s">
        <v>471</v>
      </c>
      <c r="J7" s="583"/>
      <c r="K7" s="558"/>
      <c r="L7" s="558"/>
      <c r="M7" s="558"/>
      <c r="N7" s="558"/>
      <c r="O7" s="558"/>
      <c r="P7" s="558"/>
      <c r="Q7" s="558"/>
      <c r="R7" s="558"/>
      <c r="S7" s="558"/>
      <c r="T7" s="558"/>
    </row>
    <row r="8" spans="1:20" s="538" customFormat="1" ht="45">
      <c r="A8" s="1275">
        <v>1</v>
      </c>
      <c r="B8" s="558"/>
      <c r="C8" s="558"/>
      <c r="D8" s="558"/>
      <c r="F8" s="584" t="str">
        <f>"2."&amp;mergeValue(A8)</f>
        <v>2.1</v>
      </c>
      <c r="G8" s="600" t="s">
        <v>472</v>
      </c>
      <c r="H8" s="572"/>
      <c r="I8" s="549" t="s">
        <v>567</v>
      </c>
      <c r="J8" s="583"/>
      <c r="K8" s="558"/>
      <c r="L8" s="558"/>
      <c r="M8" s="558"/>
      <c r="N8" s="558"/>
      <c r="O8" s="558"/>
      <c r="P8" s="558"/>
      <c r="Q8" s="558"/>
      <c r="R8" s="558"/>
      <c r="S8" s="558"/>
      <c r="T8" s="558"/>
    </row>
    <row r="9" spans="1:20" s="538" customFormat="1" ht="22.5">
      <c r="A9" s="1275"/>
      <c r="B9" s="558"/>
      <c r="C9" s="558"/>
      <c r="D9" s="558"/>
      <c r="F9" s="584" t="str">
        <f>"3."&amp;mergeValue(A9)</f>
        <v>3.1</v>
      </c>
      <c r="G9" s="600" t="s">
        <v>473</v>
      </c>
      <c r="H9" s="572"/>
      <c r="I9" s="549" t="s">
        <v>565</v>
      </c>
      <c r="J9" s="583"/>
      <c r="K9" s="558"/>
      <c r="L9" s="558"/>
      <c r="M9" s="558"/>
      <c r="N9" s="558"/>
      <c r="O9" s="558"/>
      <c r="P9" s="558"/>
      <c r="Q9" s="558"/>
      <c r="R9" s="558"/>
      <c r="S9" s="558"/>
      <c r="T9" s="558"/>
    </row>
    <row r="10" spans="1:20" s="538" customFormat="1" ht="22.5">
      <c r="A10" s="1275"/>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5"/>
      <c r="B11" s="1275">
        <v>1</v>
      </c>
      <c r="C11" s="591"/>
      <c r="D11" s="591"/>
      <c r="F11" s="584" t="str">
        <f>"4."&amp;mergeValue(A11)&amp;"."&amp;mergeValue(B11)</f>
        <v>4.1.1</v>
      </c>
      <c r="G11" s="579" t="s">
        <v>569</v>
      </c>
      <c r="H11" s="572" t="str">
        <f>IF(region_name="","",region_name)</f>
        <v>Свердловская область</v>
      </c>
      <c r="I11" s="549" t="s">
        <v>477</v>
      </c>
      <c r="J11" s="583"/>
      <c r="K11" s="558"/>
      <c r="L11" s="558"/>
      <c r="M11" s="558"/>
      <c r="N11" s="558"/>
      <c r="O11" s="558"/>
      <c r="P11" s="558"/>
      <c r="Q11" s="558"/>
      <c r="R11" s="558"/>
      <c r="S11" s="558"/>
      <c r="T11" s="558"/>
    </row>
    <row r="12" spans="1:20" s="538" customFormat="1" ht="22.5">
      <c r="A12" s="1275"/>
      <c r="B12" s="1275"/>
      <c r="C12" s="1275">
        <v>1</v>
      </c>
      <c r="D12" s="591"/>
      <c r="F12" s="584" t="str">
        <f>"4."&amp;mergeValue(A12)&amp;"."&amp;mergeValue(B12)&amp;"."&amp;mergeValue(C12)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5"/>
      <c r="B13" s="1275"/>
      <c r="C13" s="1275"/>
      <c r="D13" s="591">
        <v>1</v>
      </c>
      <c r="F13" s="584" t="str">
        <f>"4."&amp;mergeValue(A13)&amp;"."&amp;mergeValue(B13)&amp;"."&amp;mergeValue(C13)&amp;"."&amp;mergeValue(D13)</f>
        <v>4.1.1.1.1</v>
      </c>
      <c r="G13" s="601" t="s">
        <v>476</v>
      </c>
      <c r="H13" s="572"/>
      <c r="I13" s="1276" t="s">
        <v>568</v>
      </c>
      <c r="J13" s="583"/>
      <c r="K13" s="558"/>
      <c r="L13" s="558"/>
      <c r="M13" s="558"/>
      <c r="N13" s="558"/>
      <c r="O13" s="558"/>
      <c r="P13" s="558"/>
      <c r="Q13" s="558"/>
      <c r="R13" s="558"/>
      <c r="S13" s="558"/>
      <c r="T13" s="558"/>
    </row>
    <row r="14" spans="1:20" s="538" customFormat="1" ht="18.75">
      <c r="A14" s="1275"/>
      <c r="B14" s="1275"/>
      <c r="C14" s="1275"/>
      <c r="D14" s="591"/>
      <c r="F14" s="587"/>
      <c r="G14" s="519" t="s">
        <v>4</v>
      </c>
      <c r="H14" s="592"/>
      <c r="I14" s="1276"/>
      <c r="J14" s="583"/>
      <c r="K14" s="558"/>
      <c r="L14" s="558"/>
      <c r="M14" s="558"/>
      <c r="N14" s="558"/>
      <c r="O14" s="558"/>
      <c r="P14" s="558"/>
      <c r="Q14" s="558"/>
      <c r="R14" s="558"/>
      <c r="S14" s="558"/>
      <c r="T14" s="558"/>
    </row>
    <row r="15" spans="1:20" s="538" customFormat="1" ht="18.75">
      <c r="A15" s="1275"/>
      <c r="B15" s="1275"/>
      <c r="C15" s="591"/>
      <c r="D15" s="591"/>
      <c r="F15" s="602"/>
      <c r="G15" s="545" t="s">
        <v>400</v>
      </c>
      <c r="H15" s="603"/>
      <c r="I15" s="604"/>
      <c r="J15" s="583"/>
      <c r="K15" s="558"/>
      <c r="L15" s="558"/>
      <c r="M15" s="558"/>
      <c r="N15" s="558"/>
      <c r="O15" s="558"/>
      <c r="P15" s="558"/>
      <c r="Q15" s="558"/>
      <c r="R15" s="558"/>
      <c r="S15" s="558"/>
      <c r="T15" s="558"/>
    </row>
    <row r="16" spans="1:20" s="538" customFormat="1" ht="18.75">
      <c r="A16" s="1275"/>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0" t="s">
        <v>570</v>
      </c>
      <c r="H19" s="1270"/>
      <c r="I19" s="562"/>
      <c r="J19" s="582"/>
      <c r="K19" s="582"/>
      <c r="L19" s="582"/>
      <c r="M19" s="582"/>
      <c r="N19" s="582"/>
      <c r="O19" s="582"/>
      <c r="P19" s="582"/>
      <c r="Q19" s="582"/>
      <c r="R19" s="582"/>
      <c r="S19" s="582"/>
      <c r="T19" s="582"/>
    </row>
  </sheetData>
  <sheetProtection algorithmName="SHA-512" hashValue="GYR6SMDZXUgPdoVRmHrpJP4pTE9c1r6+dupk+DkGVl1xBB3IriuCBxi14zb2rA3JE7BMg8dg4IeuPuyHV8NyVA==" saltValue="vtJcPA3nGi+dyx6m6lXDkA=="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5f364da-b918-454b-b2b6-c23338882fbc}">
  <sheetPr codeName="List06_8">
    <tabColor rgb="FFEAEBEE"/>
    <pageSetUpPr fitToPage="1"/>
  </sheetPr>
  <dimension ref="A4:AG34"/>
  <sheetViews>
    <sheetView showGridLines="0" workbookViewId="0" topLeftCell="I4">
      <selection pane="topLeft" activeCell="A1" sqref="A1"/>
    </sheetView>
  </sheetViews>
  <sheetFormatPr defaultColWidth="10.5736607142857" defaultRowHeight="14.25"/>
  <cols>
    <col min="1" max="6" width="10.5714285714286" style="179" hidden="1" customWidth="1"/>
    <col min="7" max="8" width="9.14285714285714" style="479" hidden="1" customWidth="1"/>
    <col min="9" max="9" width="3.71428571428571" style="453" customWidth="1"/>
    <col min="10" max="11" width="3.71428571428571" style="452" customWidth="1"/>
    <col min="12" max="12" width="12.7142857142857" style="446" customWidth="1"/>
    <col min="13" max="13" width="44.7142857142857" style="446" customWidth="1"/>
    <col min="14" max="14" width="1.71428571428571" style="446" hidden="1" customWidth="1"/>
    <col min="15" max="15" width="23.7142857142857" style="446" customWidth="1"/>
    <col min="16" max="17" width="1.71428571428571" style="446" hidden="1" customWidth="1"/>
    <col min="18" max="18" width="11.7142857142857" style="446" customWidth="1"/>
    <col min="19" max="19" width="3.71428571428571" style="446" customWidth="1"/>
    <col min="20" max="20" width="11.7142857142857" style="446" customWidth="1"/>
    <col min="21" max="21" width="8.57142857142857" style="446" hidden="1" customWidth="1"/>
    <col min="22" max="22" width="4.71428571428571" style="446" customWidth="1"/>
    <col min="23" max="23" width="115.714285714286" style="446" customWidth="1"/>
    <col min="24" max="33" width="10.5714285714286" style="469"/>
    <col min="34" max="256" width="10.5714285714286" style="446"/>
    <col min="257" max="264" width="0" style="446" hidden="1" customWidth="1"/>
    <col min="265" max="267" width="3.71428571428571" style="446" customWidth="1"/>
    <col min="268" max="268" width="12.7142857142857" style="446" customWidth="1"/>
    <col min="269" max="269" width="51.1428571428571" style="446" customWidth="1"/>
    <col min="270" max="270" width="0" style="446" hidden="1" customWidth="1"/>
    <col min="271" max="271" width="18.7142857142857" style="446" customWidth="1"/>
    <col min="272" max="273" width="0" style="446" hidden="1"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512" width="10.5714285714286" style="446"/>
    <col min="513" max="520" width="0" style="446" hidden="1" customWidth="1"/>
    <col min="521" max="523" width="3.71428571428571" style="446" customWidth="1"/>
    <col min="524" max="524" width="12.7142857142857" style="446" customWidth="1"/>
    <col min="525" max="525" width="51.1428571428571" style="446" customWidth="1"/>
    <col min="526" max="526" width="0" style="446" hidden="1" customWidth="1"/>
    <col min="527" max="527" width="18.7142857142857" style="446" customWidth="1"/>
    <col min="528" max="529" width="0" style="446" hidden="1"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768" width="10.5714285714286" style="446"/>
    <col min="769" max="776" width="0" style="446" hidden="1" customWidth="1"/>
    <col min="777" max="779" width="3.71428571428571" style="446" customWidth="1"/>
    <col min="780" max="780" width="12.7142857142857" style="446" customWidth="1"/>
    <col min="781" max="781" width="51.1428571428571" style="446" customWidth="1"/>
    <col min="782" max="782" width="0" style="446" hidden="1" customWidth="1"/>
    <col min="783" max="783" width="18.7142857142857" style="446" customWidth="1"/>
    <col min="784" max="785" width="0" style="446" hidden="1"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1024" width="10.5714285714286" style="446"/>
    <col min="1025" max="1032" width="0" style="446" hidden="1" customWidth="1"/>
    <col min="1033" max="1035" width="3.71428571428571" style="446" customWidth="1"/>
    <col min="1036" max="1036" width="12.7142857142857" style="446" customWidth="1"/>
    <col min="1037" max="1037" width="51.1428571428571" style="446" customWidth="1"/>
    <col min="1038" max="1038" width="0" style="446" hidden="1" customWidth="1"/>
    <col min="1039" max="1039" width="18.7142857142857" style="446" customWidth="1"/>
    <col min="1040" max="1041" width="0" style="446" hidden="1"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280" width="10.5714285714286" style="446"/>
    <col min="1281" max="1288" width="0" style="446" hidden="1" customWidth="1"/>
    <col min="1289" max="1291" width="3.71428571428571" style="446" customWidth="1"/>
    <col min="1292" max="1292" width="12.7142857142857" style="446" customWidth="1"/>
    <col min="1293" max="1293" width="51.1428571428571" style="446" customWidth="1"/>
    <col min="1294" max="1294" width="0" style="446" hidden="1" customWidth="1"/>
    <col min="1295" max="1295" width="18.7142857142857" style="446" customWidth="1"/>
    <col min="1296" max="1297" width="0" style="446" hidden="1"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536" width="10.5714285714286" style="446"/>
    <col min="1537" max="1544" width="0" style="446" hidden="1" customWidth="1"/>
    <col min="1545" max="1547" width="3.71428571428571" style="446" customWidth="1"/>
    <col min="1548" max="1548" width="12.7142857142857" style="446" customWidth="1"/>
    <col min="1549" max="1549" width="51.1428571428571" style="446" customWidth="1"/>
    <col min="1550" max="1550" width="0" style="446" hidden="1" customWidth="1"/>
    <col min="1551" max="1551" width="18.7142857142857" style="446" customWidth="1"/>
    <col min="1552" max="1553" width="0" style="446" hidden="1"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792" width="10.5714285714286" style="446"/>
    <col min="1793" max="1800" width="0" style="446" hidden="1" customWidth="1"/>
    <col min="1801" max="1803" width="3.71428571428571" style="446" customWidth="1"/>
    <col min="1804" max="1804" width="12.7142857142857" style="446" customWidth="1"/>
    <col min="1805" max="1805" width="51.1428571428571" style="446" customWidth="1"/>
    <col min="1806" max="1806" width="0" style="446" hidden="1" customWidth="1"/>
    <col min="1807" max="1807" width="18.7142857142857" style="446" customWidth="1"/>
    <col min="1808" max="1809" width="0" style="446" hidden="1"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2048" width="10.5714285714286" style="446"/>
    <col min="2049" max="2056" width="0" style="446" hidden="1" customWidth="1"/>
    <col min="2057" max="2059" width="3.71428571428571" style="446" customWidth="1"/>
    <col min="2060" max="2060" width="12.7142857142857" style="446" customWidth="1"/>
    <col min="2061" max="2061" width="51.1428571428571" style="446" customWidth="1"/>
    <col min="2062" max="2062" width="0" style="446" hidden="1" customWidth="1"/>
    <col min="2063" max="2063" width="18.7142857142857" style="446" customWidth="1"/>
    <col min="2064" max="2065" width="0" style="446" hidden="1"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304" width="10.5714285714286" style="446"/>
    <col min="2305" max="2312" width="0" style="446" hidden="1" customWidth="1"/>
    <col min="2313" max="2315" width="3.71428571428571" style="446" customWidth="1"/>
    <col min="2316" max="2316" width="12.7142857142857" style="446" customWidth="1"/>
    <col min="2317" max="2317" width="51.1428571428571" style="446" customWidth="1"/>
    <col min="2318" max="2318" width="0" style="446" hidden="1" customWidth="1"/>
    <col min="2319" max="2319" width="18.7142857142857" style="446" customWidth="1"/>
    <col min="2320" max="2321" width="0" style="446" hidden="1"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560" width="10.5714285714286" style="446"/>
    <col min="2561" max="2568" width="0" style="446" hidden="1" customWidth="1"/>
    <col min="2569" max="2571" width="3.71428571428571" style="446" customWidth="1"/>
    <col min="2572" max="2572" width="12.7142857142857" style="446" customWidth="1"/>
    <col min="2573" max="2573" width="51.1428571428571" style="446" customWidth="1"/>
    <col min="2574" max="2574" width="0" style="446" hidden="1" customWidth="1"/>
    <col min="2575" max="2575" width="18.7142857142857" style="446" customWidth="1"/>
    <col min="2576" max="2577" width="0" style="446" hidden="1"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816" width="10.5714285714286" style="446"/>
    <col min="2817" max="2824" width="0" style="446" hidden="1" customWidth="1"/>
    <col min="2825" max="2827" width="3.71428571428571" style="446" customWidth="1"/>
    <col min="2828" max="2828" width="12.7142857142857" style="446" customWidth="1"/>
    <col min="2829" max="2829" width="51.1428571428571" style="446" customWidth="1"/>
    <col min="2830" max="2830" width="0" style="446" hidden="1" customWidth="1"/>
    <col min="2831" max="2831" width="18.7142857142857" style="446" customWidth="1"/>
    <col min="2832" max="2833" width="0" style="446" hidden="1"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3072" width="10.5714285714286" style="446"/>
    <col min="3073" max="3080" width="0" style="446" hidden="1" customWidth="1"/>
    <col min="3081" max="3083" width="3.71428571428571" style="446" customWidth="1"/>
    <col min="3084" max="3084" width="12.7142857142857" style="446" customWidth="1"/>
    <col min="3085" max="3085" width="51.1428571428571" style="446" customWidth="1"/>
    <col min="3086" max="3086" width="0" style="446" hidden="1" customWidth="1"/>
    <col min="3087" max="3087" width="18.7142857142857" style="446" customWidth="1"/>
    <col min="3088" max="3089" width="0" style="446" hidden="1"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328" width="10.5714285714286" style="446"/>
    <col min="3329" max="3336" width="0" style="446" hidden="1" customWidth="1"/>
    <col min="3337" max="3339" width="3.71428571428571" style="446" customWidth="1"/>
    <col min="3340" max="3340" width="12.7142857142857" style="446" customWidth="1"/>
    <col min="3341" max="3341" width="51.1428571428571" style="446" customWidth="1"/>
    <col min="3342" max="3342" width="0" style="446" hidden="1" customWidth="1"/>
    <col min="3343" max="3343" width="18.7142857142857" style="446" customWidth="1"/>
    <col min="3344" max="3345" width="0" style="446" hidden="1"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584" width="10.5714285714286" style="446"/>
    <col min="3585" max="3592" width="0" style="446" hidden="1" customWidth="1"/>
    <col min="3593" max="3595" width="3.71428571428571" style="446" customWidth="1"/>
    <col min="3596" max="3596" width="12.7142857142857" style="446" customWidth="1"/>
    <col min="3597" max="3597" width="51.1428571428571" style="446" customWidth="1"/>
    <col min="3598" max="3598" width="0" style="446" hidden="1" customWidth="1"/>
    <col min="3599" max="3599" width="18.7142857142857" style="446" customWidth="1"/>
    <col min="3600" max="3601" width="0" style="446" hidden="1"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840" width="10.5714285714286" style="446"/>
    <col min="3841" max="3848" width="0" style="446" hidden="1" customWidth="1"/>
    <col min="3849" max="3851" width="3.71428571428571" style="446" customWidth="1"/>
    <col min="3852" max="3852" width="12.7142857142857" style="446" customWidth="1"/>
    <col min="3853" max="3853" width="51.1428571428571" style="446" customWidth="1"/>
    <col min="3854" max="3854" width="0" style="446" hidden="1" customWidth="1"/>
    <col min="3855" max="3855" width="18.7142857142857" style="446" customWidth="1"/>
    <col min="3856" max="3857" width="0" style="446" hidden="1"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4096" width="10.5714285714286" style="446"/>
    <col min="4097" max="4104" width="0" style="446" hidden="1" customWidth="1"/>
    <col min="4105" max="4107" width="3.71428571428571" style="446" customWidth="1"/>
    <col min="4108" max="4108" width="12.7142857142857" style="446" customWidth="1"/>
    <col min="4109" max="4109" width="51.1428571428571" style="446" customWidth="1"/>
    <col min="4110" max="4110" width="0" style="446" hidden="1" customWidth="1"/>
    <col min="4111" max="4111" width="18.7142857142857" style="446" customWidth="1"/>
    <col min="4112" max="4113" width="0" style="446" hidden="1"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352" width="10.5714285714286" style="446"/>
    <col min="4353" max="4360" width="0" style="446" hidden="1" customWidth="1"/>
    <col min="4361" max="4363" width="3.71428571428571" style="446" customWidth="1"/>
    <col min="4364" max="4364" width="12.7142857142857" style="446" customWidth="1"/>
    <col min="4365" max="4365" width="51.1428571428571" style="446" customWidth="1"/>
    <col min="4366" max="4366" width="0" style="446" hidden="1" customWidth="1"/>
    <col min="4367" max="4367" width="18.7142857142857" style="446" customWidth="1"/>
    <col min="4368" max="4369" width="0" style="446" hidden="1"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608" width="10.5714285714286" style="446"/>
    <col min="4609" max="4616" width="0" style="446" hidden="1" customWidth="1"/>
    <col min="4617" max="4619" width="3.71428571428571" style="446" customWidth="1"/>
    <col min="4620" max="4620" width="12.7142857142857" style="446" customWidth="1"/>
    <col min="4621" max="4621" width="51.1428571428571" style="446" customWidth="1"/>
    <col min="4622" max="4622" width="0" style="446" hidden="1" customWidth="1"/>
    <col min="4623" max="4623" width="18.7142857142857" style="446" customWidth="1"/>
    <col min="4624" max="4625" width="0" style="446" hidden="1"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864" width="10.5714285714286" style="446"/>
    <col min="4865" max="4872" width="0" style="446" hidden="1" customWidth="1"/>
    <col min="4873" max="4875" width="3.71428571428571" style="446" customWidth="1"/>
    <col min="4876" max="4876" width="12.7142857142857" style="446" customWidth="1"/>
    <col min="4877" max="4877" width="51.1428571428571" style="446" customWidth="1"/>
    <col min="4878" max="4878" width="0" style="446" hidden="1" customWidth="1"/>
    <col min="4879" max="4879" width="18.7142857142857" style="446" customWidth="1"/>
    <col min="4880" max="4881" width="0" style="446" hidden="1"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5120" width="10.5714285714286" style="446"/>
    <col min="5121" max="5128" width="0" style="446" hidden="1" customWidth="1"/>
    <col min="5129" max="5131" width="3.71428571428571" style="446" customWidth="1"/>
    <col min="5132" max="5132" width="12.7142857142857" style="446" customWidth="1"/>
    <col min="5133" max="5133" width="51.1428571428571" style="446" customWidth="1"/>
    <col min="5134" max="5134" width="0" style="446" hidden="1" customWidth="1"/>
    <col min="5135" max="5135" width="18.7142857142857" style="446" customWidth="1"/>
    <col min="5136" max="5137" width="0" style="446" hidden="1"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376" width="10.5714285714286" style="446"/>
    <col min="5377" max="5384" width="0" style="446" hidden="1" customWidth="1"/>
    <col min="5385" max="5387" width="3.71428571428571" style="446" customWidth="1"/>
    <col min="5388" max="5388" width="12.7142857142857" style="446" customWidth="1"/>
    <col min="5389" max="5389" width="51.1428571428571" style="446" customWidth="1"/>
    <col min="5390" max="5390" width="0" style="446" hidden="1" customWidth="1"/>
    <col min="5391" max="5391" width="18.7142857142857" style="446" customWidth="1"/>
    <col min="5392" max="5393" width="0" style="446" hidden="1"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632" width="10.5714285714286" style="446"/>
    <col min="5633" max="5640" width="0" style="446" hidden="1" customWidth="1"/>
    <col min="5641" max="5643" width="3.71428571428571" style="446" customWidth="1"/>
    <col min="5644" max="5644" width="12.7142857142857" style="446" customWidth="1"/>
    <col min="5645" max="5645" width="51.1428571428571" style="446" customWidth="1"/>
    <col min="5646" max="5646" width="0" style="446" hidden="1" customWidth="1"/>
    <col min="5647" max="5647" width="18.7142857142857" style="446" customWidth="1"/>
    <col min="5648" max="5649" width="0" style="446" hidden="1"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888" width="10.5714285714286" style="446"/>
    <col min="5889" max="5896" width="0" style="446" hidden="1" customWidth="1"/>
    <col min="5897" max="5899" width="3.71428571428571" style="446" customWidth="1"/>
    <col min="5900" max="5900" width="12.7142857142857" style="446" customWidth="1"/>
    <col min="5901" max="5901" width="51.1428571428571" style="446" customWidth="1"/>
    <col min="5902" max="5902" width="0" style="446" hidden="1" customWidth="1"/>
    <col min="5903" max="5903" width="18.7142857142857" style="446" customWidth="1"/>
    <col min="5904" max="5905" width="0" style="446" hidden="1"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6144" width="10.5714285714286" style="446"/>
    <col min="6145" max="6152" width="0" style="446" hidden="1" customWidth="1"/>
    <col min="6153" max="6155" width="3.71428571428571" style="446" customWidth="1"/>
    <col min="6156" max="6156" width="12.7142857142857" style="446" customWidth="1"/>
    <col min="6157" max="6157" width="51.1428571428571" style="446" customWidth="1"/>
    <col min="6158" max="6158" width="0" style="446" hidden="1" customWidth="1"/>
    <col min="6159" max="6159" width="18.7142857142857" style="446" customWidth="1"/>
    <col min="6160" max="6161" width="0" style="446" hidden="1"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400" width="10.5714285714286" style="446"/>
    <col min="6401" max="6408" width="0" style="446" hidden="1" customWidth="1"/>
    <col min="6409" max="6411" width="3.71428571428571" style="446" customWidth="1"/>
    <col min="6412" max="6412" width="12.7142857142857" style="446" customWidth="1"/>
    <col min="6413" max="6413" width="51.1428571428571" style="446" customWidth="1"/>
    <col min="6414" max="6414" width="0" style="446" hidden="1" customWidth="1"/>
    <col min="6415" max="6415" width="18.7142857142857" style="446" customWidth="1"/>
    <col min="6416" max="6417" width="0" style="446" hidden="1"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656" width="10.5714285714286" style="446"/>
    <col min="6657" max="6664" width="0" style="446" hidden="1" customWidth="1"/>
    <col min="6665" max="6667" width="3.71428571428571" style="446" customWidth="1"/>
    <col min="6668" max="6668" width="12.7142857142857" style="446" customWidth="1"/>
    <col min="6669" max="6669" width="51.1428571428571" style="446" customWidth="1"/>
    <col min="6670" max="6670" width="0" style="446" hidden="1" customWidth="1"/>
    <col min="6671" max="6671" width="18.7142857142857" style="446" customWidth="1"/>
    <col min="6672" max="6673" width="0" style="446" hidden="1"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912" width="10.5714285714286" style="446"/>
    <col min="6913" max="6920" width="0" style="446" hidden="1" customWidth="1"/>
    <col min="6921" max="6923" width="3.71428571428571" style="446" customWidth="1"/>
    <col min="6924" max="6924" width="12.7142857142857" style="446" customWidth="1"/>
    <col min="6925" max="6925" width="51.1428571428571" style="446" customWidth="1"/>
    <col min="6926" max="6926" width="0" style="446" hidden="1" customWidth="1"/>
    <col min="6927" max="6927" width="18.7142857142857" style="446" customWidth="1"/>
    <col min="6928" max="6929" width="0" style="446" hidden="1"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7168" width="10.5714285714286" style="446"/>
    <col min="7169" max="7176" width="0" style="446" hidden="1" customWidth="1"/>
    <col min="7177" max="7179" width="3.71428571428571" style="446" customWidth="1"/>
    <col min="7180" max="7180" width="12.7142857142857" style="446" customWidth="1"/>
    <col min="7181" max="7181" width="51.1428571428571" style="446" customWidth="1"/>
    <col min="7182" max="7182" width="0" style="446" hidden="1" customWidth="1"/>
    <col min="7183" max="7183" width="18.7142857142857" style="446" customWidth="1"/>
    <col min="7184" max="7185" width="0" style="446" hidden="1"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424" width="10.5714285714286" style="446"/>
    <col min="7425" max="7432" width="0" style="446" hidden="1" customWidth="1"/>
    <col min="7433" max="7435" width="3.71428571428571" style="446" customWidth="1"/>
    <col min="7436" max="7436" width="12.7142857142857" style="446" customWidth="1"/>
    <col min="7437" max="7437" width="51.1428571428571" style="446" customWidth="1"/>
    <col min="7438" max="7438" width="0" style="446" hidden="1" customWidth="1"/>
    <col min="7439" max="7439" width="18.7142857142857" style="446" customWidth="1"/>
    <col min="7440" max="7441" width="0" style="446" hidden="1"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680" width="10.5714285714286" style="446"/>
    <col min="7681" max="7688" width="0" style="446" hidden="1" customWidth="1"/>
    <col min="7689" max="7691" width="3.71428571428571" style="446" customWidth="1"/>
    <col min="7692" max="7692" width="12.7142857142857" style="446" customWidth="1"/>
    <col min="7693" max="7693" width="51.1428571428571" style="446" customWidth="1"/>
    <col min="7694" max="7694" width="0" style="446" hidden="1" customWidth="1"/>
    <col min="7695" max="7695" width="18.7142857142857" style="446" customWidth="1"/>
    <col min="7696" max="7697" width="0" style="446" hidden="1"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936" width="10.5714285714286" style="446"/>
    <col min="7937" max="7944" width="0" style="446" hidden="1" customWidth="1"/>
    <col min="7945" max="7947" width="3.71428571428571" style="446" customWidth="1"/>
    <col min="7948" max="7948" width="12.7142857142857" style="446" customWidth="1"/>
    <col min="7949" max="7949" width="51.1428571428571" style="446" customWidth="1"/>
    <col min="7950" max="7950" width="0" style="446" hidden="1" customWidth="1"/>
    <col min="7951" max="7951" width="18.7142857142857" style="446" customWidth="1"/>
    <col min="7952" max="7953" width="0" style="446" hidden="1"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8192" width="10.5714285714286" style="446"/>
    <col min="8193" max="8200" width="0" style="446" hidden="1" customWidth="1"/>
    <col min="8201" max="8203" width="3.71428571428571" style="446" customWidth="1"/>
    <col min="8204" max="8204" width="12.7142857142857" style="446" customWidth="1"/>
    <col min="8205" max="8205" width="51.1428571428571" style="446" customWidth="1"/>
    <col min="8206" max="8206" width="0" style="446" hidden="1" customWidth="1"/>
    <col min="8207" max="8207" width="18.7142857142857" style="446" customWidth="1"/>
    <col min="8208" max="8209" width="0" style="446" hidden="1"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448" width="10.5714285714286" style="446"/>
    <col min="8449" max="8456" width="0" style="446" hidden="1" customWidth="1"/>
    <col min="8457" max="8459" width="3.71428571428571" style="446" customWidth="1"/>
    <col min="8460" max="8460" width="12.7142857142857" style="446" customWidth="1"/>
    <col min="8461" max="8461" width="51.1428571428571" style="446" customWidth="1"/>
    <col min="8462" max="8462" width="0" style="446" hidden="1" customWidth="1"/>
    <col min="8463" max="8463" width="18.7142857142857" style="446" customWidth="1"/>
    <col min="8464" max="8465" width="0" style="446" hidden="1"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704" width="10.5714285714286" style="446"/>
    <col min="8705" max="8712" width="0" style="446" hidden="1" customWidth="1"/>
    <col min="8713" max="8715" width="3.71428571428571" style="446" customWidth="1"/>
    <col min="8716" max="8716" width="12.7142857142857" style="446" customWidth="1"/>
    <col min="8717" max="8717" width="51.1428571428571" style="446" customWidth="1"/>
    <col min="8718" max="8718" width="0" style="446" hidden="1" customWidth="1"/>
    <col min="8719" max="8719" width="18.7142857142857" style="446" customWidth="1"/>
    <col min="8720" max="8721" width="0" style="446" hidden="1"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960" width="10.5714285714286" style="446"/>
    <col min="8961" max="8968" width="0" style="446" hidden="1" customWidth="1"/>
    <col min="8969" max="8971" width="3.71428571428571" style="446" customWidth="1"/>
    <col min="8972" max="8972" width="12.7142857142857" style="446" customWidth="1"/>
    <col min="8973" max="8973" width="51.1428571428571" style="446" customWidth="1"/>
    <col min="8974" max="8974" width="0" style="446" hidden="1" customWidth="1"/>
    <col min="8975" max="8975" width="18.7142857142857" style="446" customWidth="1"/>
    <col min="8976" max="8977" width="0" style="446" hidden="1"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9216" width="10.5714285714286" style="446"/>
    <col min="9217" max="9224" width="0" style="446" hidden="1" customWidth="1"/>
    <col min="9225" max="9227" width="3.71428571428571" style="446" customWidth="1"/>
    <col min="9228" max="9228" width="12.7142857142857" style="446" customWidth="1"/>
    <col min="9229" max="9229" width="51.1428571428571" style="446" customWidth="1"/>
    <col min="9230" max="9230" width="0" style="446" hidden="1" customWidth="1"/>
    <col min="9231" max="9231" width="18.7142857142857" style="446" customWidth="1"/>
    <col min="9232" max="9233" width="0" style="446" hidden="1"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472" width="10.5714285714286" style="446"/>
    <col min="9473" max="9480" width="0" style="446" hidden="1" customWidth="1"/>
    <col min="9481" max="9483" width="3.71428571428571" style="446" customWidth="1"/>
    <col min="9484" max="9484" width="12.7142857142857" style="446" customWidth="1"/>
    <col min="9485" max="9485" width="51.1428571428571" style="446" customWidth="1"/>
    <col min="9486" max="9486" width="0" style="446" hidden="1" customWidth="1"/>
    <col min="9487" max="9487" width="18.7142857142857" style="446" customWidth="1"/>
    <col min="9488" max="9489" width="0" style="446" hidden="1"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728" width="10.5714285714286" style="446"/>
    <col min="9729" max="9736" width="0" style="446" hidden="1" customWidth="1"/>
    <col min="9737" max="9739" width="3.71428571428571" style="446" customWidth="1"/>
    <col min="9740" max="9740" width="12.7142857142857" style="446" customWidth="1"/>
    <col min="9741" max="9741" width="51.1428571428571" style="446" customWidth="1"/>
    <col min="9742" max="9742" width="0" style="446" hidden="1" customWidth="1"/>
    <col min="9743" max="9743" width="18.7142857142857" style="446" customWidth="1"/>
    <col min="9744" max="9745" width="0" style="446" hidden="1"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984" width="10.5714285714286" style="446"/>
    <col min="9985" max="9992" width="0" style="446" hidden="1" customWidth="1"/>
    <col min="9993" max="9995" width="3.71428571428571" style="446" customWidth="1"/>
    <col min="9996" max="9996" width="12.7142857142857" style="446" customWidth="1"/>
    <col min="9997" max="9997" width="51.1428571428571" style="446" customWidth="1"/>
    <col min="9998" max="9998" width="0" style="446" hidden="1" customWidth="1"/>
    <col min="9999" max="9999" width="18.7142857142857" style="446" customWidth="1"/>
    <col min="10000" max="10001" width="0" style="446" hidden="1"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240" width="10.5714285714286" style="446"/>
    <col min="10241" max="10248" width="0" style="446" hidden="1" customWidth="1"/>
    <col min="10249" max="10251" width="3.71428571428571" style="446" customWidth="1"/>
    <col min="10252" max="10252" width="12.7142857142857" style="446" customWidth="1"/>
    <col min="10253" max="10253" width="51.1428571428571" style="446" customWidth="1"/>
    <col min="10254" max="10254" width="0" style="446" hidden="1" customWidth="1"/>
    <col min="10255" max="10255" width="18.7142857142857" style="446" customWidth="1"/>
    <col min="10256" max="10257" width="0" style="446" hidden="1"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496" width="10.5714285714286" style="446"/>
    <col min="10497" max="10504" width="0" style="446" hidden="1" customWidth="1"/>
    <col min="10505" max="10507" width="3.71428571428571" style="446" customWidth="1"/>
    <col min="10508" max="10508" width="12.7142857142857" style="446" customWidth="1"/>
    <col min="10509" max="10509" width="51.1428571428571" style="446" customWidth="1"/>
    <col min="10510" max="10510" width="0" style="446" hidden="1" customWidth="1"/>
    <col min="10511" max="10511" width="18.7142857142857" style="446" customWidth="1"/>
    <col min="10512" max="10513" width="0" style="446" hidden="1"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752" width="10.5714285714286" style="446"/>
    <col min="10753" max="10760" width="0" style="446" hidden="1" customWidth="1"/>
    <col min="10761" max="10763" width="3.71428571428571" style="446" customWidth="1"/>
    <col min="10764" max="10764" width="12.7142857142857" style="446" customWidth="1"/>
    <col min="10765" max="10765" width="51.1428571428571" style="446" customWidth="1"/>
    <col min="10766" max="10766" width="0" style="446" hidden="1" customWidth="1"/>
    <col min="10767" max="10767" width="18.7142857142857" style="446" customWidth="1"/>
    <col min="10768" max="10769" width="0" style="446" hidden="1"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1008" width="10.5714285714286" style="446"/>
    <col min="11009" max="11016" width="0" style="446" hidden="1" customWidth="1"/>
    <col min="11017" max="11019" width="3.71428571428571" style="446" customWidth="1"/>
    <col min="11020" max="11020" width="12.7142857142857" style="446" customWidth="1"/>
    <col min="11021" max="11021" width="51.1428571428571" style="446" customWidth="1"/>
    <col min="11022" max="11022" width="0" style="446" hidden="1" customWidth="1"/>
    <col min="11023" max="11023" width="18.7142857142857" style="446" customWidth="1"/>
    <col min="11024" max="11025" width="0" style="446" hidden="1"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264" width="10.5714285714286" style="446"/>
    <col min="11265" max="11272" width="0" style="446" hidden="1" customWidth="1"/>
    <col min="11273" max="11275" width="3.71428571428571" style="446" customWidth="1"/>
    <col min="11276" max="11276" width="12.7142857142857" style="446" customWidth="1"/>
    <col min="11277" max="11277" width="51.1428571428571" style="446" customWidth="1"/>
    <col min="11278" max="11278" width="0" style="446" hidden="1" customWidth="1"/>
    <col min="11279" max="11279" width="18.7142857142857" style="446" customWidth="1"/>
    <col min="11280" max="11281" width="0" style="446" hidden="1"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520" width="10.5714285714286" style="446"/>
    <col min="11521" max="11528" width="0" style="446" hidden="1" customWidth="1"/>
    <col min="11529" max="11531" width="3.71428571428571" style="446" customWidth="1"/>
    <col min="11532" max="11532" width="12.7142857142857" style="446" customWidth="1"/>
    <col min="11533" max="11533" width="51.1428571428571" style="446" customWidth="1"/>
    <col min="11534" max="11534" width="0" style="446" hidden="1" customWidth="1"/>
    <col min="11535" max="11535" width="18.7142857142857" style="446" customWidth="1"/>
    <col min="11536" max="11537" width="0" style="446" hidden="1"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776" width="10.5714285714286" style="446"/>
    <col min="11777" max="11784" width="0" style="446" hidden="1" customWidth="1"/>
    <col min="11785" max="11787" width="3.71428571428571" style="446" customWidth="1"/>
    <col min="11788" max="11788" width="12.7142857142857" style="446" customWidth="1"/>
    <col min="11789" max="11789" width="51.1428571428571" style="446" customWidth="1"/>
    <col min="11790" max="11790" width="0" style="446" hidden="1" customWidth="1"/>
    <col min="11791" max="11791" width="18.7142857142857" style="446" customWidth="1"/>
    <col min="11792" max="11793" width="0" style="446" hidden="1"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2032" width="10.5714285714286" style="446"/>
    <col min="12033" max="12040" width="0" style="446" hidden="1" customWidth="1"/>
    <col min="12041" max="12043" width="3.71428571428571" style="446" customWidth="1"/>
    <col min="12044" max="12044" width="12.7142857142857" style="446" customWidth="1"/>
    <col min="12045" max="12045" width="51.1428571428571" style="446" customWidth="1"/>
    <col min="12046" max="12046" width="0" style="446" hidden="1" customWidth="1"/>
    <col min="12047" max="12047" width="18.7142857142857" style="446" customWidth="1"/>
    <col min="12048" max="12049" width="0" style="446" hidden="1"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288" width="10.5714285714286" style="446"/>
    <col min="12289" max="12296" width="0" style="446" hidden="1" customWidth="1"/>
    <col min="12297" max="12299" width="3.71428571428571" style="446" customWidth="1"/>
    <col min="12300" max="12300" width="12.7142857142857" style="446" customWidth="1"/>
    <col min="12301" max="12301" width="51.1428571428571" style="446" customWidth="1"/>
    <col min="12302" max="12302" width="0" style="446" hidden="1" customWidth="1"/>
    <col min="12303" max="12303" width="18.7142857142857" style="446" customWidth="1"/>
    <col min="12304" max="12305" width="0" style="446" hidden="1"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544" width="10.5714285714286" style="446"/>
    <col min="12545" max="12552" width="0" style="446" hidden="1" customWidth="1"/>
    <col min="12553" max="12555" width="3.71428571428571" style="446" customWidth="1"/>
    <col min="12556" max="12556" width="12.7142857142857" style="446" customWidth="1"/>
    <col min="12557" max="12557" width="51.1428571428571" style="446" customWidth="1"/>
    <col min="12558" max="12558" width="0" style="446" hidden="1" customWidth="1"/>
    <col min="12559" max="12559" width="18.7142857142857" style="446" customWidth="1"/>
    <col min="12560" max="12561" width="0" style="446" hidden="1"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800" width="10.5714285714286" style="446"/>
    <col min="12801" max="12808" width="0" style="446" hidden="1" customWidth="1"/>
    <col min="12809" max="12811" width="3.71428571428571" style="446" customWidth="1"/>
    <col min="12812" max="12812" width="12.7142857142857" style="446" customWidth="1"/>
    <col min="12813" max="12813" width="51.1428571428571" style="446" customWidth="1"/>
    <col min="12814" max="12814" width="0" style="446" hidden="1" customWidth="1"/>
    <col min="12815" max="12815" width="18.7142857142857" style="446" customWidth="1"/>
    <col min="12816" max="12817" width="0" style="446" hidden="1"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3056" width="10.5714285714286" style="446"/>
    <col min="13057" max="13064" width="0" style="446" hidden="1" customWidth="1"/>
    <col min="13065" max="13067" width="3.71428571428571" style="446" customWidth="1"/>
    <col min="13068" max="13068" width="12.7142857142857" style="446" customWidth="1"/>
    <col min="13069" max="13069" width="51.1428571428571" style="446" customWidth="1"/>
    <col min="13070" max="13070" width="0" style="446" hidden="1" customWidth="1"/>
    <col min="13071" max="13071" width="18.7142857142857" style="446" customWidth="1"/>
    <col min="13072" max="13073" width="0" style="446" hidden="1"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312" width="10.5714285714286" style="446"/>
    <col min="13313" max="13320" width="0" style="446" hidden="1" customWidth="1"/>
    <col min="13321" max="13323" width="3.71428571428571" style="446" customWidth="1"/>
    <col min="13324" max="13324" width="12.7142857142857" style="446" customWidth="1"/>
    <col min="13325" max="13325" width="51.1428571428571" style="446" customWidth="1"/>
    <col min="13326" max="13326" width="0" style="446" hidden="1" customWidth="1"/>
    <col min="13327" max="13327" width="18.7142857142857" style="446" customWidth="1"/>
    <col min="13328" max="13329" width="0" style="446" hidden="1"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568" width="10.5714285714286" style="446"/>
    <col min="13569" max="13576" width="0" style="446" hidden="1" customWidth="1"/>
    <col min="13577" max="13579" width="3.71428571428571" style="446" customWidth="1"/>
    <col min="13580" max="13580" width="12.7142857142857" style="446" customWidth="1"/>
    <col min="13581" max="13581" width="51.1428571428571" style="446" customWidth="1"/>
    <col min="13582" max="13582" width="0" style="446" hidden="1" customWidth="1"/>
    <col min="13583" max="13583" width="18.7142857142857" style="446" customWidth="1"/>
    <col min="13584" max="13585" width="0" style="446" hidden="1"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824" width="10.5714285714286" style="446"/>
    <col min="13825" max="13832" width="0" style="446" hidden="1" customWidth="1"/>
    <col min="13833" max="13835" width="3.71428571428571" style="446" customWidth="1"/>
    <col min="13836" max="13836" width="12.7142857142857" style="446" customWidth="1"/>
    <col min="13837" max="13837" width="51.1428571428571" style="446" customWidth="1"/>
    <col min="13838" max="13838" width="0" style="446" hidden="1" customWidth="1"/>
    <col min="13839" max="13839" width="18.7142857142857" style="446" customWidth="1"/>
    <col min="13840" max="13841" width="0" style="446" hidden="1"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4080" width="10.5714285714286" style="446"/>
    <col min="14081" max="14088" width="0" style="446" hidden="1" customWidth="1"/>
    <col min="14089" max="14091" width="3.71428571428571" style="446" customWidth="1"/>
    <col min="14092" max="14092" width="12.7142857142857" style="446" customWidth="1"/>
    <col min="14093" max="14093" width="51.1428571428571" style="446" customWidth="1"/>
    <col min="14094" max="14094" width="0" style="446" hidden="1" customWidth="1"/>
    <col min="14095" max="14095" width="18.7142857142857" style="446" customWidth="1"/>
    <col min="14096" max="14097" width="0" style="446" hidden="1"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336" width="10.5714285714286" style="446"/>
    <col min="14337" max="14344" width="0" style="446" hidden="1" customWidth="1"/>
    <col min="14345" max="14347" width="3.71428571428571" style="446" customWidth="1"/>
    <col min="14348" max="14348" width="12.7142857142857" style="446" customWidth="1"/>
    <col min="14349" max="14349" width="51.1428571428571" style="446" customWidth="1"/>
    <col min="14350" max="14350" width="0" style="446" hidden="1" customWidth="1"/>
    <col min="14351" max="14351" width="18.7142857142857" style="446" customWidth="1"/>
    <col min="14352" max="14353" width="0" style="446" hidden="1"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592" width="10.5714285714286" style="446"/>
    <col min="14593" max="14600" width="0" style="446" hidden="1" customWidth="1"/>
    <col min="14601" max="14603" width="3.71428571428571" style="446" customWidth="1"/>
    <col min="14604" max="14604" width="12.7142857142857" style="446" customWidth="1"/>
    <col min="14605" max="14605" width="51.1428571428571" style="446" customWidth="1"/>
    <col min="14606" max="14606" width="0" style="446" hidden="1" customWidth="1"/>
    <col min="14607" max="14607" width="18.7142857142857" style="446" customWidth="1"/>
    <col min="14608" max="14609" width="0" style="446" hidden="1"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848" width="10.5714285714286" style="446"/>
    <col min="14849" max="14856" width="0" style="446" hidden="1" customWidth="1"/>
    <col min="14857" max="14859" width="3.71428571428571" style="446" customWidth="1"/>
    <col min="14860" max="14860" width="12.7142857142857" style="446" customWidth="1"/>
    <col min="14861" max="14861" width="51.1428571428571" style="446" customWidth="1"/>
    <col min="14862" max="14862" width="0" style="446" hidden="1" customWidth="1"/>
    <col min="14863" max="14863" width="18.7142857142857" style="446" customWidth="1"/>
    <col min="14864" max="14865" width="0" style="446" hidden="1"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5104" width="10.5714285714286" style="446"/>
    <col min="15105" max="15112" width="0" style="446" hidden="1" customWidth="1"/>
    <col min="15113" max="15115" width="3.71428571428571" style="446" customWidth="1"/>
    <col min="15116" max="15116" width="12.7142857142857" style="446" customWidth="1"/>
    <col min="15117" max="15117" width="51.1428571428571" style="446" customWidth="1"/>
    <col min="15118" max="15118" width="0" style="446" hidden="1" customWidth="1"/>
    <col min="15119" max="15119" width="18.7142857142857" style="446" customWidth="1"/>
    <col min="15120" max="15121" width="0" style="446" hidden="1"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360" width="10.5714285714286" style="446"/>
    <col min="15361" max="15368" width="0" style="446" hidden="1" customWidth="1"/>
    <col min="15369" max="15371" width="3.71428571428571" style="446" customWidth="1"/>
    <col min="15372" max="15372" width="12.7142857142857" style="446" customWidth="1"/>
    <col min="15373" max="15373" width="51.1428571428571" style="446" customWidth="1"/>
    <col min="15374" max="15374" width="0" style="446" hidden="1" customWidth="1"/>
    <col min="15375" max="15375" width="18.7142857142857" style="446" customWidth="1"/>
    <col min="15376" max="15377" width="0" style="446" hidden="1"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616" width="10.5714285714286" style="446"/>
    <col min="15617" max="15624" width="0" style="446" hidden="1" customWidth="1"/>
    <col min="15625" max="15627" width="3.71428571428571" style="446" customWidth="1"/>
    <col min="15628" max="15628" width="12.7142857142857" style="446" customWidth="1"/>
    <col min="15629" max="15629" width="51.1428571428571" style="446" customWidth="1"/>
    <col min="15630" max="15630" width="0" style="446" hidden="1" customWidth="1"/>
    <col min="15631" max="15631" width="18.7142857142857" style="446" customWidth="1"/>
    <col min="15632" max="15633" width="0" style="446" hidden="1"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872" width="10.5714285714286" style="446"/>
    <col min="15873" max="15880" width="0" style="446" hidden="1" customWidth="1"/>
    <col min="15881" max="15883" width="3.71428571428571" style="446" customWidth="1"/>
    <col min="15884" max="15884" width="12.7142857142857" style="446" customWidth="1"/>
    <col min="15885" max="15885" width="51.1428571428571" style="446" customWidth="1"/>
    <col min="15886" max="15886" width="0" style="446" hidden="1" customWidth="1"/>
    <col min="15887" max="15887" width="18.7142857142857" style="446" customWidth="1"/>
    <col min="15888" max="15889" width="0" style="446" hidden="1"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6128" width="10.5714285714286" style="446"/>
    <col min="16129" max="16136" width="0" style="446" hidden="1" customWidth="1"/>
    <col min="16137" max="16139" width="3.71428571428571" style="446" customWidth="1"/>
    <col min="16140" max="16140" width="12.7142857142857" style="446" customWidth="1"/>
    <col min="16141" max="16141" width="51.1428571428571" style="446" customWidth="1"/>
    <col min="16142" max="16142" width="0" style="446" hidden="1" customWidth="1"/>
    <col min="16143" max="16143" width="18.7142857142857" style="446" customWidth="1"/>
    <col min="16144" max="16145" width="0" style="446" hidden="1"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384" width="10.5714285714286" style="446"/>
  </cols>
  <sheetData>
    <row r="1" ht="14.25" hidden="1"/>
    <row r="2" ht="14.25" hidden="1"/>
    <row r="3" ht="14.25" hidden="1"/>
    <row r="4" spans="10:21" ht="3" customHeight="1">
      <c r="J4" s="451"/>
      <c r="K4" s="451"/>
      <c r="L4" s="447"/>
      <c r="M4" s="447"/>
      <c r="N4" s="447"/>
      <c r="O4" s="454"/>
      <c r="P4" s="454"/>
      <c r="Q4" s="454"/>
      <c r="R4" s="454"/>
      <c r="S4" s="454"/>
      <c r="T4" s="454"/>
      <c r="U4" s="447"/>
    </row>
    <row r="5" spans="10:21" ht="26.1" customHeight="1">
      <c r="J5" s="451"/>
      <c r="K5" s="451"/>
      <c r="L5" s="1304" t="s">
        <v>716</v>
      </c>
      <c r="M5" s="1304"/>
      <c r="N5" s="1304"/>
      <c r="O5" s="1304"/>
      <c r="P5" s="1304"/>
      <c r="Q5" s="1304"/>
      <c r="R5" s="1304"/>
      <c r="S5" s="1304"/>
      <c r="T5" s="1304"/>
      <c r="U5" s="466"/>
    </row>
    <row r="6" spans="10:21" ht="3" customHeight="1">
      <c r="J6" s="451"/>
      <c r="K6" s="451"/>
      <c r="L6" s="447"/>
      <c r="M6" s="447"/>
      <c r="N6" s="447"/>
      <c r="O6" s="450"/>
      <c r="P6" s="450"/>
      <c r="Q6" s="450"/>
      <c r="R6" s="450"/>
      <c r="S6" s="450"/>
      <c r="T6" s="450"/>
      <c r="U6" s="447"/>
    </row>
    <row r="7" spans="1:28" s="745" customFormat="1" ht="5.25" hidden="1">
      <c r="A7" s="1114"/>
      <c r="B7" s="1114"/>
      <c r="C7" s="1114"/>
      <c r="D7" s="1114"/>
      <c r="E7" s="1114"/>
      <c r="F7" s="1114"/>
      <c r="G7" s="1114"/>
      <c r="H7" s="1114"/>
      <c r="L7" s="1163"/>
      <c r="M7" s="1039"/>
      <c r="O7" s="1280"/>
      <c r="P7" s="1280"/>
      <c r="Q7" s="1280"/>
      <c r="R7" s="1280"/>
      <c r="S7" s="1280"/>
      <c r="T7" s="1280"/>
      <c r="U7" s="779"/>
      <c r="V7" s="779"/>
      <c r="X7" s="1114"/>
      <c r="Y7" s="1114"/>
      <c r="Z7" s="1114"/>
      <c r="AA7" s="1114"/>
      <c r="AB7" s="1114"/>
    </row>
    <row r="8" spans="1:33" s="461" customFormat="1" ht="18.75">
      <c r="A8" s="480"/>
      <c r="B8" s="480"/>
      <c r="C8" s="480"/>
      <c r="D8" s="480"/>
      <c r="E8" s="480"/>
      <c r="F8" s="480"/>
      <c r="G8" s="480"/>
      <c r="H8" s="480"/>
      <c r="L8" s="468"/>
      <c r="M8" s="585" t="str">
        <f>"Дата подачи заявления об "&amp;IF(datePr_ch="","утверждении","изменении")&amp;" тарифов"</f>
        <v>Дата подачи заявления об утверждении тарифов</v>
      </c>
      <c r="N8" s="1118"/>
      <c r="O8" s="1281" t="str">
        <f>IF(datePr_ch="",IF(datePr="","",datePr),datePr_ch)</f>
        <v>20.04.2021</v>
      </c>
      <c r="P8" s="1281"/>
      <c r="Q8" s="1281"/>
      <c r="R8" s="1281"/>
      <c r="S8" s="1281"/>
      <c r="T8" s="1281"/>
      <c r="U8" s="550"/>
      <c r="V8" s="550"/>
      <c r="W8" s="488"/>
      <c r="X8" s="474"/>
      <c r="Y8" s="474"/>
      <c r="Z8" s="474"/>
      <c r="AA8" s="474"/>
      <c r="AB8" s="474"/>
      <c r="AC8" s="474"/>
      <c r="AD8" s="474"/>
      <c r="AE8" s="474"/>
      <c r="AF8" s="474"/>
      <c r="AG8" s="474"/>
    </row>
    <row r="9" spans="1:33" s="461" customFormat="1" ht="22.5">
      <c r="A9" s="480"/>
      <c r="B9" s="480"/>
      <c r="C9" s="480"/>
      <c r="D9" s="480"/>
      <c r="E9" s="480"/>
      <c r="F9" s="480"/>
      <c r="G9" s="480"/>
      <c r="H9" s="480"/>
      <c r="L9" s="145"/>
      <c r="M9" s="585" t="str">
        <f>"Номер подачи заявления об "&amp;IF(numberPr_ch="","утверждении","изменении")&amp;" тарифов"</f>
        <v>Номер подачи заявления об утверждении тарифов</v>
      </c>
      <c r="N9" s="1118"/>
      <c r="O9" s="1281" t="str">
        <f>IF(numberPr_ch="",IF(numberPr="","",numberPr),numberPr_ch)</f>
        <v>01-03/02</v>
      </c>
      <c r="P9" s="1281"/>
      <c r="Q9" s="1281"/>
      <c r="R9" s="1281"/>
      <c r="S9" s="1281"/>
      <c r="T9" s="1281"/>
      <c r="U9" s="550"/>
      <c r="V9" s="550"/>
      <c r="W9" s="488"/>
      <c r="X9" s="474"/>
      <c r="Y9" s="474"/>
      <c r="Z9" s="474"/>
      <c r="AA9" s="474"/>
      <c r="AB9" s="474"/>
      <c r="AC9" s="474"/>
      <c r="AD9" s="474"/>
      <c r="AE9" s="474"/>
      <c r="AF9" s="474"/>
      <c r="AG9" s="474"/>
    </row>
    <row r="10" spans="1:28" s="745" customFormat="1" ht="5.25" hidden="1">
      <c r="A10" s="1114"/>
      <c r="B10" s="1114"/>
      <c r="C10" s="1114"/>
      <c r="D10" s="1114"/>
      <c r="E10" s="1114"/>
      <c r="F10" s="1114"/>
      <c r="G10" s="1114"/>
      <c r="H10" s="1114"/>
      <c r="L10" s="1163"/>
      <c r="M10" s="1039"/>
      <c r="O10" s="1280"/>
      <c r="P10" s="1280"/>
      <c r="Q10" s="1280"/>
      <c r="R10" s="1280"/>
      <c r="S10" s="1280"/>
      <c r="T10" s="1280"/>
      <c r="U10" s="779"/>
      <c r="V10" s="779"/>
      <c r="X10" s="1114"/>
      <c r="Y10" s="1114"/>
      <c r="Z10" s="1114"/>
      <c r="AA10" s="1114"/>
      <c r="AB10" s="1114"/>
    </row>
    <row r="11" spans="1:33" s="461" customFormat="1" ht="11.25" hidden="1">
      <c r="A11" s="480"/>
      <c r="B11" s="480"/>
      <c r="C11" s="480"/>
      <c r="D11" s="480"/>
      <c r="E11" s="480"/>
      <c r="F11" s="480"/>
      <c r="G11" s="480"/>
      <c r="H11" s="480"/>
      <c r="L11" s="145"/>
      <c r="M11" s="145"/>
      <c r="N11" s="458"/>
      <c r="O11" s="467"/>
      <c r="P11" s="467"/>
      <c r="Q11" s="467"/>
      <c r="R11" s="467"/>
      <c r="S11" s="467"/>
      <c r="T11" s="467"/>
      <c r="U11" s="472" t="s">
        <v>370</v>
      </c>
      <c r="X11" s="474"/>
      <c r="Y11" s="474"/>
      <c r="Z11" s="474"/>
      <c r="AA11" s="474"/>
      <c r="AB11" s="474"/>
      <c r="AC11" s="474"/>
      <c r="AD11" s="474"/>
      <c r="AE11" s="474"/>
      <c r="AF11" s="474"/>
      <c r="AG11" s="474"/>
    </row>
    <row r="12" spans="8:21" ht="15" customHeight="1">
      <c r="H12" s="479" t="s">
        <v>91</v>
      </c>
      <c r="J12" s="451"/>
      <c r="K12" s="451"/>
      <c r="L12" s="447"/>
      <c r="M12" s="447"/>
      <c r="N12" s="447"/>
      <c r="O12" s="1321"/>
      <c r="P12" s="1321"/>
      <c r="Q12" s="1321"/>
      <c r="R12" s="1321"/>
      <c r="S12" s="1321"/>
      <c r="T12" s="1321"/>
      <c r="U12" s="1321"/>
    </row>
    <row r="13" spans="10:23" ht="14.25">
      <c r="J13" s="451"/>
      <c r="K13" s="451"/>
      <c r="L13" s="1225" t="s">
        <v>444</v>
      </c>
      <c r="M13" s="1225"/>
      <c r="N13" s="1225"/>
      <c r="O13" s="1225"/>
      <c r="P13" s="1225"/>
      <c r="Q13" s="1225"/>
      <c r="R13" s="1225"/>
      <c r="S13" s="1225"/>
      <c r="T13" s="1225"/>
      <c r="U13" s="1225"/>
      <c r="V13" s="1225"/>
      <c r="W13" s="1225" t="s">
        <v>445</v>
      </c>
    </row>
    <row r="14" spans="10:23" ht="14.25" customHeight="1">
      <c r="J14" s="451"/>
      <c r="K14" s="451"/>
      <c r="L14" s="1288" t="s">
        <v>90</v>
      </c>
      <c r="M14" s="1288" t="s">
        <v>601</v>
      </c>
      <c r="N14" s="444"/>
      <c r="O14" s="1289" t="s">
        <v>603</v>
      </c>
      <c r="P14" s="1290"/>
      <c r="Q14" s="1290"/>
      <c r="R14" s="1290"/>
      <c r="S14" s="1290"/>
      <c r="T14" s="1291"/>
      <c r="U14" s="1299" t="s">
        <v>338</v>
      </c>
      <c r="V14" s="1320" t="s">
        <v>273</v>
      </c>
      <c r="W14" s="1225"/>
    </row>
    <row r="15" spans="10:23" ht="14.25" customHeight="1">
      <c r="J15" s="451"/>
      <c r="K15" s="451"/>
      <c r="L15" s="1288"/>
      <c r="M15" s="1288"/>
      <c r="N15" s="443"/>
      <c r="O15" s="1294" t="s">
        <v>602</v>
      </c>
      <c r="P15" s="623"/>
      <c r="Q15" s="623"/>
      <c r="R15" s="1297" t="s">
        <v>614</v>
      </c>
      <c r="S15" s="1297"/>
      <c r="T15" s="1298"/>
      <c r="U15" s="1300"/>
      <c r="V15" s="1320"/>
      <c r="W15" s="1225"/>
    </row>
    <row r="16" spans="10:23" ht="30.75" customHeight="1">
      <c r="J16" s="451"/>
      <c r="K16" s="451"/>
      <c r="L16" s="1288"/>
      <c r="M16" s="1288"/>
      <c r="N16" s="442"/>
      <c r="O16" s="1295"/>
      <c r="P16" s="621"/>
      <c r="Q16" s="622"/>
      <c r="R16" s="505" t="s">
        <v>272</v>
      </c>
      <c r="S16" s="1283" t="s">
        <v>271</v>
      </c>
      <c r="T16" s="1284"/>
      <c r="U16" s="1301"/>
      <c r="V16" s="1320"/>
      <c r="W16" s="1225"/>
    </row>
    <row r="17" spans="10:23" ht="14.25">
      <c r="J17" s="451"/>
      <c r="K17" s="459">
        <v>1</v>
      </c>
      <c r="L17" s="605" t="s">
        <v>91</v>
      </c>
      <c r="M17" s="605" t="s">
        <v>47</v>
      </c>
      <c r="N17" s="478" t="s">
        <v>47</v>
      </c>
      <c r="O17" s="606">
        <f ca="1">OFFSET(O17,0,-1)+1</f>
        <v>3</v>
      </c>
      <c r="P17" s="607">
        <f ca="1">OFFSET(P17,0,-1)</f>
        <v>3</v>
      </c>
      <c r="Q17" s="607">
        <f ca="1">OFFSET(Q17,0,-1)</f>
        <v>3</v>
      </c>
      <c r="R17" s="606">
        <f ca="1">OFFSET(R17,0,-1)+1</f>
        <v>4</v>
      </c>
      <c r="S17" s="1318">
        <f ca="1">OFFSET(S17,0,-1)+1</f>
        <v>5</v>
      </c>
      <c r="T17" s="1318"/>
      <c r="U17" s="606">
        <f ca="1">OFFSET(U17,0,-2)+1</f>
        <v>6</v>
      </c>
      <c r="V17" s="607">
        <f ca="1">OFFSET(V17,0,-1)</f>
        <v>6</v>
      </c>
      <c r="W17" s="606">
        <f ca="1">OFFSET(W17,0,-1)+1</f>
        <v>7</v>
      </c>
    </row>
    <row r="18" spans="1:23" ht="22.5">
      <c r="A18" s="1307">
        <v>1</v>
      </c>
      <c r="B18" s="848"/>
      <c r="C18" s="848"/>
      <c r="D18" s="848"/>
      <c r="E18" s="849"/>
      <c r="F18" s="850"/>
      <c r="G18" s="850"/>
      <c r="H18" s="850"/>
      <c r="I18" s="851"/>
      <c r="J18" s="846"/>
      <c r="K18" s="853"/>
      <c r="L18" s="561">
        <f>mergeValue(A18)</f>
        <v>1</v>
      </c>
      <c r="M18" s="609" t="s">
        <v>19</v>
      </c>
      <c r="N18" s="548"/>
      <c r="O18" s="1319"/>
      <c r="P18" s="1319"/>
      <c r="Q18" s="1319"/>
      <c r="R18" s="1319"/>
      <c r="S18" s="1319"/>
      <c r="T18" s="1319"/>
      <c r="U18" s="1319"/>
      <c r="V18" s="1319"/>
      <c r="W18" s="1122" t="s">
        <v>717</v>
      </c>
    </row>
    <row r="19" spans="1:23" ht="22.5">
      <c r="A19" s="1307"/>
      <c r="B19" s="1307">
        <v>1</v>
      </c>
      <c r="C19" s="848"/>
      <c r="D19" s="848"/>
      <c r="E19" s="850"/>
      <c r="F19" s="850"/>
      <c r="G19" s="850"/>
      <c r="H19" s="850"/>
      <c r="I19" s="845"/>
      <c r="J19" s="844"/>
      <c r="K19" s="847"/>
      <c r="L19" s="561" t="str">
        <f>mergeValue(A19)&amp;"."&amp;mergeValue(B19)</f>
        <v>1.1</v>
      </c>
      <c r="M19" s="515" t="s">
        <v>15</v>
      </c>
      <c r="N19" s="548"/>
      <c r="O19" s="1319"/>
      <c r="P19" s="1319"/>
      <c r="Q19" s="1319"/>
      <c r="R19" s="1319"/>
      <c r="S19" s="1319"/>
      <c r="T19" s="1319"/>
      <c r="U19" s="1319"/>
      <c r="V19" s="1319"/>
      <c r="W19" s="1122" t="s">
        <v>458</v>
      </c>
    </row>
    <row r="20" spans="1:23" ht="22.5">
      <c r="A20" s="1307"/>
      <c r="B20" s="1307"/>
      <c r="C20" s="1307">
        <v>1</v>
      </c>
      <c r="D20" s="848"/>
      <c r="E20" s="850"/>
      <c r="F20" s="850"/>
      <c r="G20" s="850"/>
      <c r="H20" s="850"/>
      <c r="I20" s="852"/>
      <c r="J20" s="844"/>
      <c r="K20" s="847"/>
      <c r="L20" s="561" t="str">
        <f>mergeValue(A20)&amp;"."&amp;mergeValue(B20)&amp;"."&amp;mergeValue(C20)</f>
        <v>1.1.1</v>
      </c>
      <c r="M20" s="516" t="s">
        <v>7</v>
      </c>
      <c r="N20" s="548"/>
      <c r="O20" s="1319"/>
      <c r="P20" s="1319"/>
      <c r="Q20" s="1319"/>
      <c r="R20" s="1319"/>
      <c r="S20" s="1319"/>
      <c r="T20" s="1319"/>
      <c r="U20" s="1319"/>
      <c r="V20" s="1319"/>
      <c r="W20" s="1122" t="s">
        <v>599</v>
      </c>
    </row>
    <row r="21" spans="1:23" ht="22.5">
      <c r="A21" s="1307"/>
      <c r="B21" s="1307"/>
      <c r="C21" s="1307"/>
      <c r="D21" s="1307">
        <v>1</v>
      </c>
      <c r="E21" s="850"/>
      <c r="F21" s="850"/>
      <c r="G21" s="850"/>
      <c r="H21" s="850"/>
      <c r="I21" s="852"/>
      <c r="J21" s="844"/>
      <c r="K21" s="847"/>
      <c r="L21" s="561" t="str">
        <f>mergeValue(A21)&amp;"."&amp;mergeValue(B21)&amp;"."&amp;mergeValue(C21)&amp;"."&amp;mergeValue(D21)</f>
        <v>1.1.1.1</v>
      </c>
      <c r="M21" s="517" t="s">
        <v>21</v>
      </c>
      <c r="N21" s="548"/>
      <c r="O21" s="1319"/>
      <c r="P21" s="1319"/>
      <c r="Q21" s="1319"/>
      <c r="R21" s="1319"/>
      <c r="S21" s="1319"/>
      <c r="T21" s="1319"/>
      <c r="U21" s="1319"/>
      <c r="V21" s="1319"/>
      <c r="W21" s="1122" t="s">
        <v>600</v>
      </c>
    </row>
    <row r="22" spans="1:23" ht="78.75">
      <c r="A22" s="1307"/>
      <c r="B22" s="1307"/>
      <c r="C22" s="1307"/>
      <c r="D22" s="1307"/>
      <c r="E22" s="1307">
        <v>1</v>
      </c>
      <c r="F22" s="850"/>
      <c r="G22" s="850"/>
      <c r="H22" s="848">
        <v>1</v>
      </c>
      <c r="I22" s="1307">
        <v>1</v>
      </c>
      <c r="J22" s="850"/>
      <c r="K22" s="855"/>
      <c r="L22" s="561" t="str">
        <f>mergeValue(A22)&amp;"."&amp;mergeValue(B22)&amp;"."&amp;mergeValue(C22)&amp;"."&amp;mergeValue(D22)&amp;"."&amp;mergeValue(E22)</f>
        <v>1.1.1.1.1</v>
      </c>
      <c r="M22" s="523" t="s">
        <v>8</v>
      </c>
      <c r="N22" s="549"/>
      <c r="O22" s="1309"/>
      <c r="P22" s="1309"/>
      <c r="Q22" s="1309"/>
      <c r="R22" s="1309"/>
      <c r="S22" s="1309"/>
      <c r="T22" s="1309"/>
      <c r="U22" s="1309"/>
      <c r="V22" s="1309"/>
      <c r="W22" s="1122" t="s">
        <v>718</v>
      </c>
    </row>
    <row r="23" spans="1:27" ht="33.75">
      <c r="A23" s="1307"/>
      <c r="B23" s="1307"/>
      <c r="C23" s="1307"/>
      <c r="D23" s="1307"/>
      <c r="E23" s="1307"/>
      <c r="F23" s="1307">
        <v>1</v>
      </c>
      <c r="G23" s="848"/>
      <c r="H23" s="848"/>
      <c r="I23" s="1307"/>
      <c r="J23" s="1307">
        <v>1</v>
      </c>
      <c r="K23" s="856"/>
      <c r="L23" s="561" t="str">
        <f>mergeValue(A23)&amp;"."&amp;mergeValue(B23)&amp;"."&amp;mergeValue(C23)&amp;"."&amp;mergeValue(D23)&amp;"."&amp;mergeValue(E23)&amp;"."&amp;mergeValue(F23)</f>
        <v>1.1.1.1.1.1</v>
      </c>
      <c r="M23" s="524" t="s">
        <v>9</v>
      </c>
      <c r="N23" s="549"/>
      <c r="O23" s="1310"/>
      <c r="P23" s="1311"/>
      <c r="Q23" s="1311"/>
      <c r="R23" s="1311"/>
      <c r="S23" s="1311"/>
      <c r="T23" s="1311"/>
      <c r="U23" s="1311"/>
      <c r="V23" s="1312"/>
      <c r="W23" s="1122" t="s">
        <v>719</v>
      </c>
      <c r="Y23" s="473" t="str">
        <f>strCheckUnique(Z23:Z26)</f>
        <v/>
      </c>
      <c r="AA23" s="473" t="str">
        <f>IF(O23="","",O23&amp;":_")</f>
        <v/>
      </c>
    </row>
    <row r="24" spans="1:29" ht="122.1" customHeight="1">
      <c r="A24" s="1307"/>
      <c r="B24" s="1307"/>
      <c r="C24" s="1307"/>
      <c r="D24" s="1307"/>
      <c r="E24" s="1307"/>
      <c r="F24" s="1307"/>
      <c r="G24" s="848">
        <v>1</v>
      </c>
      <c r="H24" s="848"/>
      <c r="I24" s="1307"/>
      <c r="J24" s="1307"/>
      <c r="K24" s="856">
        <v>1</v>
      </c>
      <c r="L24" s="561" t="str">
        <f>mergeValue(A24)&amp;"."&amp;mergeValue(B24)&amp;"."&amp;mergeValue(C24)&amp;"."&amp;mergeValue(D24)&amp;"."&amp;mergeValue(E24)&amp;"."&amp;mergeValue(F24)&amp;"."&amp;mergeValue(G24)</f>
        <v>1.1.1.1.1.1.1</v>
      </c>
      <c r="M24" s="1081"/>
      <c r="N24" s="554"/>
      <c r="O24" s="1096"/>
      <c r="P24" s="531"/>
      <c r="Q24" s="531"/>
      <c r="R24" s="1313"/>
      <c r="S24" s="1303" t="s">
        <v>82</v>
      </c>
      <c r="T24" s="1313"/>
      <c r="U24" s="1303" t="s">
        <v>83</v>
      </c>
      <c r="V24" s="546"/>
      <c r="W24" s="1277" t="s">
        <v>720</v>
      </c>
      <c r="X24" s="469" t="str">
        <f>strCheckDate(O25:V25)</f>
        <v/>
      </c>
      <c r="Y24" s="473"/>
      <c r="Z24" s="473" t="str">
        <f>IF(M24="","",M24)</f>
        <v/>
      </c>
      <c r="AA24" s="473"/>
      <c r="AB24" s="473"/>
      <c r="AC24" s="473"/>
    </row>
    <row r="25" spans="1:23" ht="11.25" hidden="1">
      <c r="A25" s="1307"/>
      <c r="B25" s="1307"/>
      <c r="C25" s="1307"/>
      <c r="D25" s="1307"/>
      <c r="E25" s="1307"/>
      <c r="F25" s="1307"/>
      <c r="G25" s="848"/>
      <c r="H25" s="848"/>
      <c r="I25" s="1307"/>
      <c r="J25" s="1307"/>
      <c r="K25" s="856"/>
      <c r="L25" s="568"/>
      <c r="M25" s="614"/>
      <c r="N25" s="554"/>
      <c r="O25" s="552"/>
      <c r="P25" s="531"/>
      <c r="Q25" s="552" t="str">
        <f>R24&amp;"-"&amp;T24</f>
        <v>-</v>
      </c>
      <c r="R25" s="1302"/>
      <c r="S25" s="1303"/>
      <c r="T25" s="1302"/>
      <c r="U25" s="1303"/>
      <c r="V25" s="546"/>
      <c r="W25" s="1278"/>
    </row>
    <row r="26" spans="1:33" s="445" customFormat="1" ht="15" customHeight="1">
      <c r="A26" s="1307"/>
      <c r="B26" s="1307"/>
      <c r="C26" s="1307"/>
      <c r="D26" s="1307"/>
      <c r="E26" s="1307"/>
      <c r="F26" s="1307"/>
      <c r="G26" s="850"/>
      <c r="H26" s="848"/>
      <c r="I26" s="1307"/>
      <c r="J26" s="1307"/>
      <c r="K26" s="855"/>
      <c r="L26" s="507"/>
      <c r="M26" s="526" t="s">
        <v>24</v>
      </c>
      <c r="N26" s="520"/>
      <c r="O26" s="514"/>
      <c r="P26" s="514"/>
      <c r="Q26" s="514"/>
      <c r="R26" s="541"/>
      <c r="S26" s="533"/>
      <c r="T26" s="532"/>
      <c r="U26" s="520"/>
      <c r="V26" s="529"/>
      <c r="W26" s="1279"/>
      <c r="X26" s="470"/>
      <c r="Y26" s="470"/>
      <c r="Z26" s="470"/>
      <c r="AA26" s="470"/>
      <c r="AB26" s="470"/>
      <c r="AC26" s="470"/>
      <c r="AD26" s="470"/>
      <c r="AE26" s="470"/>
      <c r="AF26" s="470"/>
      <c r="AG26" s="470"/>
    </row>
    <row r="27" spans="1:33" s="445" customFormat="1" ht="15" customHeight="1">
      <c r="A27" s="1307"/>
      <c r="B27" s="1307"/>
      <c r="C27" s="1307"/>
      <c r="D27" s="1307"/>
      <c r="E27" s="1307"/>
      <c r="F27" s="850"/>
      <c r="G27" s="850"/>
      <c r="H27" s="848"/>
      <c r="I27" s="1307"/>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5" customFormat="1" ht="15" customHeight="1">
      <c r="A28" s="1307"/>
      <c r="B28" s="1307"/>
      <c r="C28" s="1307"/>
      <c r="D28" s="1307"/>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5" customFormat="1" ht="15" customHeight="1">
      <c r="A29" s="1307"/>
      <c r="B29" s="1307"/>
      <c r="C29" s="1307"/>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5" customFormat="1" ht="15" customHeight="1">
      <c r="A30" s="1307"/>
      <c r="B30" s="1307"/>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5" customFormat="1" ht="15" customHeight="1">
      <c r="A31" s="1307"/>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5" customFormat="1" ht="15" customHeight="1">
      <c r="A32" s="842"/>
      <c r="B32" s="842"/>
      <c r="C32" s="842"/>
      <c r="D32" s="842"/>
      <c r="E32" s="842"/>
      <c r="F32" s="842"/>
      <c r="G32" s="842"/>
      <c r="H32" s="842"/>
      <c r="I32" s="842"/>
      <c r="J32" s="842"/>
      <c r="K32" s="842"/>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row>
    <row r="33" spans="12:21" ht="3" customHeight="1">
      <c r="L33" s="455"/>
      <c r="M33" s="455"/>
      <c r="N33" s="455"/>
      <c r="O33" s="455"/>
      <c r="P33" s="455"/>
      <c r="Q33" s="455"/>
      <c r="R33" s="455"/>
      <c r="S33" s="455"/>
      <c r="T33" s="455"/>
      <c r="U33" s="455"/>
    </row>
    <row r="34" spans="12:23" ht="133.5" customHeight="1">
      <c r="L34" s="1">
        <v>1</v>
      </c>
      <c r="M34" s="1270" t="s">
        <v>721</v>
      </c>
      <c r="N34" s="1270"/>
      <c r="O34" s="1270"/>
      <c r="P34" s="1270"/>
      <c r="Q34" s="1270"/>
      <c r="R34" s="1270"/>
      <c r="S34" s="1270"/>
      <c r="T34" s="1270"/>
      <c r="U34" s="1270"/>
      <c r="V34" s="1270"/>
      <c r="W34" s="1270"/>
    </row>
  </sheetData>
  <sheetProtection algorithmName="SHA-512" hashValue="sR+KCTOu+KaoGAwR4FKqXKiOQxxSD7nhmbCwKhmZ4QnADontNTe1wQu91MDbDDwi5986mZxAU0p0Nng1dQMgFA==" saltValue="JuTVTjMJ3/FyPUXTl4iVHA==" spinCount="100000" sheet="1" objects="1" scenarios="1" formatColumns="0" formatRows="0"/>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6">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list" allowBlank="1" showInputMessage="1" prompt="Выберите значение из списка"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type="decimal" allowBlank="1" showErrorMessage="1" errorTitle="Ошибка" error="Допускается ввод только неотрицательных чисел!"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437aa1d-6a02-44ab-aa85-04d4319080ee}">
  <sheetPr codeName="List05_4">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59" hidden="1" customWidth="1"/>
    <col min="2" max="4" width="3.71428571428571" style="553" hidden="1" customWidth="1"/>
    <col min="5" max="5" width="3.71428571428571" style="499" customWidth="1"/>
    <col min="6" max="6" width="9.71428571428571" style="492" customWidth="1"/>
    <col min="7" max="7" width="37.7142857142857" style="492" customWidth="1"/>
    <col min="8" max="8" width="66.8571428571429" style="492" customWidth="1"/>
    <col min="9" max="9" width="115.714285714286" style="492" customWidth="1"/>
    <col min="10" max="11" width="10.5714285714286" style="553"/>
    <col min="12" max="12" width="11.1428571428571" style="553" customWidth="1"/>
    <col min="13" max="20" width="10.5714285714286" style="553"/>
    <col min="21" max="16384" width="10.5714285714286" style="492"/>
  </cols>
  <sheetData>
    <row r="1" spans="1:1" ht="3" customHeight="1">
      <c r="A1" s="559" t="s">
        <v>49</v>
      </c>
    </row>
    <row r="2" spans="6:9" ht="22.5">
      <c r="F2" s="1271" t="s">
        <v>469</v>
      </c>
      <c r="G2" s="1272"/>
      <c r="H2" s="1273"/>
      <c r="I2" s="608"/>
    </row>
    <row r="3" ht="3" customHeight="1"/>
    <row r="4" spans="1:20" s="538" customFormat="1" ht="11.25">
      <c r="A4" s="558"/>
      <c r="B4" s="558"/>
      <c r="C4" s="558"/>
      <c r="D4" s="558"/>
      <c r="F4" s="1225" t="s">
        <v>444</v>
      </c>
      <c r="G4" s="1225"/>
      <c r="H4" s="1225"/>
      <c r="I4" s="1274"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4"/>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03.09.2021</v>
      </c>
      <c r="I7" s="549" t="s">
        <v>471</v>
      </c>
      <c r="J7" s="583"/>
      <c r="K7" s="558"/>
      <c r="L7" s="558"/>
      <c r="M7" s="558"/>
      <c r="N7" s="558"/>
      <c r="O7" s="558"/>
      <c r="P7" s="558"/>
      <c r="Q7" s="558"/>
      <c r="R7" s="558"/>
      <c r="S7" s="558"/>
      <c r="T7" s="558"/>
    </row>
    <row r="8" spans="1:20" s="538" customFormat="1" ht="45">
      <c r="A8" s="1275">
        <v>1</v>
      </c>
      <c r="B8" s="558"/>
      <c r="C8" s="558"/>
      <c r="D8" s="558"/>
      <c r="F8" s="584" t="str">
        <f>"2."&amp;mergeValue(A8)</f>
        <v>2.1</v>
      </c>
      <c r="G8" s="600" t="s">
        <v>472</v>
      </c>
      <c r="H8" s="572"/>
      <c r="I8" s="549" t="s">
        <v>567</v>
      </c>
      <c r="J8" s="583"/>
      <c r="K8" s="558"/>
      <c r="L8" s="558"/>
      <c r="M8" s="558"/>
      <c r="N8" s="558"/>
      <c r="O8" s="558"/>
      <c r="P8" s="558"/>
      <c r="Q8" s="558"/>
      <c r="R8" s="558"/>
      <c r="S8" s="558"/>
      <c r="T8" s="558"/>
    </row>
    <row r="9" spans="1:20" s="538" customFormat="1" ht="22.5">
      <c r="A9" s="1275"/>
      <c r="B9" s="558"/>
      <c r="C9" s="558"/>
      <c r="D9" s="558"/>
      <c r="F9" s="584" t="str">
        <f>"3."&amp;mergeValue(A9)</f>
        <v>3.1</v>
      </c>
      <c r="G9" s="600" t="s">
        <v>473</v>
      </c>
      <c r="H9" s="572"/>
      <c r="I9" s="549" t="s">
        <v>565</v>
      </c>
      <c r="J9" s="583"/>
      <c r="K9" s="558"/>
      <c r="L9" s="558"/>
      <c r="M9" s="558"/>
      <c r="N9" s="558"/>
      <c r="O9" s="558"/>
      <c r="P9" s="558"/>
      <c r="Q9" s="558"/>
      <c r="R9" s="558"/>
      <c r="S9" s="558"/>
      <c r="T9" s="558"/>
    </row>
    <row r="10" spans="1:20" s="538" customFormat="1" ht="22.5">
      <c r="A10" s="1275"/>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5"/>
      <c r="B11" s="1275">
        <v>1</v>
      </c>
      <c r="C11" s="591"/>
      <c r="D11" s="591"/>
      <c r="F11" s="584" t="str">
        <f>"4."&amp;mergeValue(A11)&amp;"."&amp;mergeValue(B11)</f>
        <v>4.1.1</v>
      </c>
      <c r="G11" s="579" t="s">
        <v>569</v>
      </c>
      <c r="H11" s="572" t="str">
        <f>IF(region_name="","",region_name)</f>
        <v>Свердловская область</v>
      </c>
      <c r="I11" s="549" t="s">
        <v>477</v>
      </c>
      <c r="J11" s="583"/>
      <c r="K11" s="558"/>
      <c r="L11" s="558"/>
      <c r="M11" s="558"/>
      <c r="N11" s="558"/>
      <c r="O11" s="558"/>
      <c r="P11" s="558"/>
      <c r="Q11" s="558"/>
      <c r="R11" s="558"/>
      <c r="S11" s="558"/>
      <c r="T11" s="558"/>
    </row>
    <row r="12" spans="1:20" s="538" customFormat="1" ht="22.5">
      <c r="A12" s="1275"/>
      <c r="B12" s="1275"/>
      <c r="C12" s="1275">
        <v>1</v>
      </c>
      <c r="D12" s="591"/>
      <c r="F12" s="584" t="str">
        <f>"4."&amp;mergeValue(A12)&amp;"."&amp;mergeValue(B12)&amp;"."&amp;mergeValue(C12)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5"/>
      <c r="B13" s="1275"/>
      <c r="C13" s="1275"/>
      <c r="D13" s="591">
        <v>1</v>
      </c>
      <c r="F13" s="584" t="str">
        <f>"4."&amp;mergeValue(A13)&amp;"."&amp;mergeValue(B13)&amp;"."&amp;mergeValue(C13)&amp;"."&amp;mergeValue(D13)</f>
        <v>4.1.1.1.1</v>
      </c>
      <c r="G13" s="601" t="s">
        <v>476</v>
      </c>
      <c r="H13" s="572"/>
      <c r="I13" s="1276" t="s">
        <v>568</v>
      </c>
      <c r="J13" s="583"/>
      <c r="K13" s="558"/>
      <c r="L13" s="558"/>
      <c r="M13" s="558"/>
      <c r="N13" s="558"/>
      <c r="O13" s="558"/>
      <c r="P13" s="558"/>
      <c r="Q13" s="558"/>
      <c r="R13" s="558"/>
      <c r="S13" s="558"/>
      <c r="T13" s="558"/>
    </row>
    <row r="14" spans="1:20" s="538" customFormat="1" ht="18.75">
      <c r="A14" s="1275"/>
      <c r="B14" s="1275"/>
      <c r="C14" s="1275"/>
      <c r="D14" s="591"/>
      <c r="F14" s="587"/>
      <c r="G14" s="519" t="s">
        <v>4</v>
      </c>
      <c r="H14" s="592"/>
      <c r="I14" s="1276"/>
      <c r="J14" s="583"/>
      <c r="K14" s="558"/>
      <c r="L14" s="558"/>
      <c r="M14" s="558"/>
      <c r="N14" s="558"/>
      <c r="O14" s="558"/>
      <c r="P14" s="558"/>
      <c r="Q14" s="558"/>
      <c r="R14" s="558"/>
      <c r="S14" s="558"/>
      <c r="T14" s="558"/>
    </row>
    <row r="15" spans="1:20" s="538" customFormat="1" ht="18.75">
      <c r="A15" s="1275"/>
      <c r="B15" s="1275"/>
      <c r="C15" s="591"/>
      <c r="D15" s="591"/>
      <c r="F15" s="602"/>
      <c r="G15" s="545" t="s">
        <v>400</v>
      </c>
      <c r="H15" s="603"/>
      <c r="I15" s="604"/>
      <c r="J15" s="583"/>
      <c r="K15" s="558"/>
      <c r="L15" s="558"/>
      <c r="M15" s="558"/>
      <c r="N15" s="558"/>
      <c r="O15" s="558"/>
      <c r="P15" s="558"/>
      <c r="Q15" s="558"/>
      <c r="R15" s="558"/>
      <c r="S15" s="558"/>
      <c r="T15" s="558"/>
    </row>
    <row r="16" spans="1:20" s="538" customFormat="1" ht="18.75">
      <c r="A16" s="1275"/>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0" t="s">
        <v>570</v>
      </c>
      <c r="H19" s="1270"/>
      <c r="I19" s="562"/>
      <c r="J19" s="582"/>
      <c r="K19" s="582"/>
      <c r="L19" s="582"/>
      <c r="M19" s="582"/>
      <c r="N19" s="582"/>
      <c r="O19" s="582"/>
      <c r="P19" s="582"/>
      <c r="Q19" s="582"/>
      <c r="R19" s="582"/>
      <c r="S19" s="582"/>
      <c r="T19" s="582"/>
    </row>
  </sheetData>
  <sheetProtection algorithmName="SHA-512" hashValue="VV/C2G13FYTcFf0M/vjmRZx9JnqWx3g63C28zTYtC9ZP80MQ3qVJE0NMpg/llR6aoLwbdOs0RJWkRNd2m4mz+g==" saltValue="9xz7xmqGoKLRxGosbP+kI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38fd5e1-4f87-42db-9a45-3b395a1e7f4e}">
  <sheetPr codeName="Instruction">
    <tabColor rgb="FFCCCCFF"/>
  </sheetPr>
  <dimension ref="A1:AA113"/>
  <sheetViews>
    <sheetView showGridLines="0" workbookViewId="0" topLeftCell="A1">
      <selection pane="topLeft" activeCell="AB119" sqref="AB119"/>
    </sheetView>
  </sheetViews>
  <sheetFormatPr defaultColWidth="9.14285714285714" defaultRowHeight="11.25"/>
  <cols>
    <col min="1" max="1" width="3.28571428571429" customWidth="1"/>
    <col min="2" max="2" width="8.71428571428571" customWidth="1"/>
    <col min="3" max="3" width="22.2857142857143" customWidth="1"/>
    <col min="4" max="4" width="4.28571428571429" customWidth="1"/>
    <col min="5" max="6" width="4.42857142857143" customWidth="1"/>
    <col min="7" max="7" width="4.57142857142857" customWidth="1"/>
    <col min="8" max="25" width="4.42857142857143" customWidth="1"/>
    <col min="26" max="33" width="9.14285714285714" style="76" customWidth="1"/>
  </cols>
  <sheetData>
    <row r="1" spans="27:27" ht="3" customHeight="1">
      <c r="AA1" s="76" t="s">
        <v>237</v>
      </c>
    </row>
    <row r="2" spans="2:23" ht="16.5" customHeight="1">
      <c r="B2" s="1199" t="str">
        <f>"Код отчёта: "&amp;GetCode()</f>
        <v>Код отчёта: FAS.JKH.OPEN.INFO.REQUEST.WARM</v>
      </c>
      <c r="C2" s="1199"/>
      <c r="D2" s="1199"/>
      <c r="E2" s="1199"/>
      <c r="F2" s="1199"/>
      <c r="G2" s="1199"/>
      <c r="Q2" s="223"/>
      <c r="R2" s="223"/>
      <c r="S2" s="223"/>
      <c r="T2" s="223"/>
      <c r="U2" s="223"/>
      <c r="V2" s="223"/>
      <c r="W2" s="223"/>
    </row>
    <row r="3" spans="2:25" ht="18" customHeight="1">
      <c r="B3" s="1200" t="str">
        <f>"Версия "&amp;GetVersion()</f>
        <v>Версия 1.0.2</v>
      </c>
      <c r="C3" s="1200"/>
      <c r="H3" s="40"/>
      <c r="I3" s="40"/>
      <c r="J3" s="40"/>
      <c r="K3" s="40"/>
      <c r="L3" s="40"/>
      <c r="M3" s="40"/>
      <c r="N3" s="40"/>
      <c r="O3" s="40"/>
      <c r="P3" s="40"/>
      <c r="Q3" s="223"/>
      <c r="R3" s="223"/>
      <c r="S3" s="223"/>
      <c r="T3" s="223"/>
      <c r="U3" s="223"/>
      <c r="V3" s="223"/>
      <c r="W3" s="253"/>
      <c r="X3" s="40"/>
      <c r="Y3" s="40"/>
    </row>
    <row r="4" spans="4:25" ht="3" customHeight="1">
      <c r="D4" s="40"/>
      <c r="E4" s="40"/>
      <c r="F4" s="40"/>
      <c r="G4" s="40"/>
      <c r="H4" s="40"/>
      <c r="I4" s="40"/>
      <c r="J4" s="40"/>
      <c r="K4" s="40"/>
      <c r="L4" s="40"/>
      <c r="M4" s="40"/>
      <c r="N4" s="40"/>
      <c r="O4" s="40"/>
      <c r="P4" s="40"/>
      <c r="Q4" s="40"/>
      <c r="R4" s="40"/>
      <c r="S4" s="40"/>
      <c r="T4" s="40"/>
      <c r="U4" s="40"/>
      <c r="V4" s="40"/>
      <c r="W4" s="40"/>
      <c r="X4" s="40"/>
      <c r="Y4" s="40"/>
    </row>
    <row r="5" spans="2:25" ht="42.75" customHeight="1">
      <c r="B5" s="1204" t="s">
        <v>675</v>
      </c>
      <c r="C5" s="1205"/>
      <c r="D5" s="1205"/>
      <c r="E5" s="1205"/>
      <c r="F5" s="1205"/>
      <c r="G5" s="1205"/>
      <c r="H5" s="1205"/>
      <c r="I5" s="1205"/>
      <c r="J5" s="1205"/>
      <c r="K5" s="1205"/>
      <c r="L5" s="1205"/>
      <c r="M5" s="1205"/>
      <c r="N5" s="1205"/>
      <c r="O5" s="1205"/>
      <c r="P5" s="1205"/>
      <c r="Q5" s="1205"/>
      <c r="R5" s="1205"/>
      <c r="S5" s="1205"/>
      <c r="T5" s="1205"/>
      <c r="U5" s="1205"/>
      <c r="V5" s="1205"/>
      <c r="W5" s="1205"/>
      <c r="X5" s="1205"/>
      <c r="Y5" s="1205"/>
    </row>
    <row r="6" spans="1:25"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5" ht="15" customHeight="1">
      <c r="A7" s="40"/>
      <c r="B7" s="75"/>
      <c r="C7" s="74"/>
      <c r="D7" s="57"/>
      <c r="E7" s="1201" t="s">
        <v>566</v>
      </c>
      <c r="F7" s="1201"/>
      <c r="G7" s="1201"/>
      <c r="H7" s="1201"/>
      <c r="I7" s="1201"/>
      <c r="J7" s="1201"/>
      <c r="K7" s="1201"/>
      <c r="L7" s="1201"/>
      <c r="M7" s="1201"/>
      <c r="N7" s="1201"/>
      <c r="O7" s="1201"/>
      <c r="P7" s="1201"/>
      <c r="Q7" s="1201"/>
      <c r="R7" s="1201"/>
      <c r="S7" s="1201"/>
      <c r="T7" s="1201"/>
      <c r="U7" s="1201"/>
      <c r="V7" s="1201"/>
      <c r="W7" s="1201"/>
      <c r="X7" s="1201"/>
      <c r="Y7" s="56"/>
    </row>
    <row r="8" spans="1:25" ht="15" customHeight="1">
      <c r="A8" s="40"/>
      <c r="B8" s="75"/>
      <c r="C8" s="74"/>
      <c r="D8" s="57"/>
      <c r="E8" s="1201"/>
      <c r="F8" s="1201"/>
      <c r="G8" s="1201"/>
      <c r="H8" s="1201"/>
      <c r="I8" s="1201"/>
      <c r="J8" s="1201"/>
      <c r="K8" s="1201"/>
      <c r="L8" s="1201"/>
      <c r="M8" s="1201"/>
      <c r="N8" s="1201"/>
      <c r="O8" s="1201"/>
      <c r="P8" s="1201"/>
      <c r="Q8" s="1201"/>
      <c r="R8" s="1201"/>
      <c r="S8" s="1201"/>
      <c r="T8" s="1201"/>
      <c r="U8" s="1201"/>
      <c r="V8" s="1201"/>
      <c r="W8" s="1201"/>
      <c r="X8" s="1201"/>
      <c r="Y8" s="56"/>
    </row>
    <row r="9" spans="1:25" ht="15" customHeight="1">
      <c r="A9" s="40"/>
      <c r="B9" s="75"/>
      <c r="C9" s="74"/>
      <c r="D9" s="57"/>
      <c r="E9" s="1201"/>
      <c r="F9" s="1201"/>
      <c r="G9" s="1201"/>
      <c r="H9" s="1201"/>
      <c r="I9" s="1201"/>
      <c r="J9" s="1201"/>
      <c r="K9" s="1201"/>
      <c r="L9" s="1201"/>
      <c r="M9" s="1201"/>
      <c r="N9" s="1201"/>
      <c r="O9" s="1201"/>
      <c r="P9" s="1201"/>
      <c r="Q9" s="1201"/>
      <c r="R9" s="1201"/>
      <c r="S9" s="1201"/>
      <c r="T9" s="1201"/>
      <c r="U9" s="1201"/>
      <c r="V9" s="1201"/>
      <c r="W9" s="1201"/>
      <c r="X9" s="1201"/>
      <c r="Y9" s="56"/>
    </row>
    <row r="10" spans="1:25" ht="10.5" customHeight="1">
      <c r="A10" s="40"/>
      <c r="B10" s="75"/>
      <c r="C10" s="74"/>
      <c r="D10" s="57"/>
      <c r="E10" s="1201"/>
      <c r="F10" s="1201"/>
      <c r="G10" s="1201"/>
      <c r="H10" s="1201"/>
      <c r="I10" s="1201"/>
      <c r="J10" s="1201"/>
      <c r="K10" s="1201"/>
      <c r="L10" s="1201"/>
      <c r="M10" s="1201"/>
      <c r="N10" s="1201"/>
      <c r="O10" s="1201"/>
      <c r="P10" s="1201"/>
      <c r="Q10" s="1201"/>
      <c r="R10" s="1201"/>
      <c r="S10" s="1201"/>
      <c r="T10" s="1201"/>
      <c r="U10" s="1201"/>
      <c r="V10" s="1201"/>
      <c r="W10" s="1201"/>
      <c r="X10" s="1201"/>
      <c r="Y10" s="56"/>
    </row>
    <row r="11" spans="1:25" ht="27" customHeight="1">
      <c r="A11" s="40"/>
      <c r="B11" s="75"/>
      <c r="C11" s="74"/>
      <c r="D11" s="57"/>
      <c r="E11" s="1201"/>
      <c r="F11" s="1201"/>
      <c r="G11" s="1201"/>
      <c r="H11" s="1201"/>
      <c r="I11" s="1201"/>
      <c r="J11" s="1201"/>
      <c r="K11" s="1201"/>
      <c r="L11" s="1201"/>
      <c r="M11" s="1201"/>
      <c r="N11" s="1201"/>
      <c r="O11" s="1201"/>
      <c r="P11" s="1201"/>
      <c r="Q11" s="1201"/>
      <c r="R11" s="1201"/>
      <c r="S11" s="1201"/>
      <c r="T11" s="1201"/>
      <c r="U11" s="1201"/>
      <c r="V11" s="1201"/>
      <c r="W11" s="1201"/>
      <c r="X11" s="1201"/>
      <c r="Y11" s="56"/>
    </row>
    <row r="12" spans="1:25" ht="12" customHeight="1">
      <c r="A12" s="40"/>
      <c r="B12" s="75"/>
      <c r="C12" s="74"/>
      <c r="D12" s="57"/>
      <c r="E12" s="1201"/>
      <c r="F12" s="1201"/>
      <c r="G12" s="1201"/>
      <c r="H12" s="1201"/>
      <c r="I12" s="1201"/>
      <c r="J12" s="1201"/>
      <c r="K12" s="1201"/>
      <c r="L12" s="1201"/>
      <c r="M12" s="1201"/>
      <c r="N12" s="1201"/>
      <c r="O12" s="1201"/>
      <c r="P12" s="1201"/>
      <c r="Q12" s="1201"/>
      <c r="R12" s="1201"/>
      <c r="S12" s="1201"/>
      <c r="T12" s="1201"/>
      <c r="U12" s="1201"/>
      <c r="V12" s="1201"/>
      <c r="W12" s="1201"/>
      <c r="X12" s="1201"/>
      <c r="Y12" s="56"/>
    </row>
    <row r="13" spans="1:25" ht="38.25" customHeight="1">
      <c r="A13" s="40"/>
      <c r="B13" s="75"/>
      <c r="C13" s="74"/>
      <c r="D13" s="57"/>
      <c r="E13" s="1201"/>
      <c r="F13" s="1201"/>
      <c r="G13" s="1201"/>
      <c r="H13" s="1201"/>
      <c r="I13" s="1201"/>
      <c r="J13" s="1201"/>
      <c r="K13" s="1201"/>
      <c r="L13" s="1201"/>
      <c r="M13" s="1201"/>
      <c r="N13" s="1201"/>
      <c r="O13" s="1201"/>
      <c r="P13" s="1201"/>
      <c r="Q13" s="1201"/>
      <c r="R13" s="1201"/>
      <c r="S13" s="1201"/>
      <c r="T13" s="1201"/>
      <c r="U13" s="1201"/>
      <c r="V13" s="1201"/>
      <c r="W13" s="1201"/>
      <c r="X13" s="1201"/>
      <c r="Y13" s="70"/>
    </row>
    <row r="14" spans="1:25" ht="15" customHeight="1">
      <c r="A14" s="40"/>
      <c r="B14" s="75"/>
      <c r="C14" s="74"/>
      <c r="D14" s="57"/>
      <c r="E14" s="1201"/>
      <c r="F14" s="1201"/>
      <c r="G14" s="1201"/>
      <c r="H14" s="1201"/>
      <c r="I14" s="1201"/>
      <c r="J14" s="1201"/>
      <c r="K14" s="1201"/>
      <c r="L14" s="1201"/>
      <c r="M14" s="1201"/>
      <c r="N14" s="1201"/>
      <c r="O14" s="1201"/>
      <c r="P14" s="1201"/>
      <c r="Q14" s="1201"/>
      <c r="R14" s="1201"/>
      <c r="S14" s="1201"/>
      <c r="T14" s="1201"/>
      <c r="U14" s="1201"/>
      <c r="V14" s="1201"/>
      <c r="W14" s="1201"/>
      <c r="X14" s="1201"/>
      <c r="Y14" s="56"/>
    </row>
    <row r="15" spans="1:25" ht="15">
      <c r="A15" s="40"/>
      <c r="B15" s="75"/>
      <c r="C15" s="74"/>
      <c r="D15" s="57"/>
      <c r="E15" s="1201"/>
      <c r="F15" s="1201"/>
      <c r="G15" s="1201"/>
      <c r="H15" s="1201"/>
      <c r="I15" s="1201"/>
      <c r="J15" s="1201"/>
      <c r="K15" s="1201"/>
      <c r="L15" s="1201"/>
      <c r="M15" s="1201"/>
      <c r="N15" s="1201"/>
      <c r="O15" s="1201"/>
      <c r="P15" s="1201"/>
      <c r="Q15" s="1201"/>
      <c r="R15" s="1201"/>
      <c r="S15" s="1201"/>
      <c r="T15" s="1201"/>
      <c r="U15" s="1201"/>
      <c r="V15" s="1201"/>
      <c r="W15" s="1201"/>
      <c r="X15" s="1201"/>
      <c r="Y15" s="56"/>
    </row>
    <row r="16" spans="1:25" ht="15">
      <c r="A16" s="40"/>
      <c r="B16" s="75"/>
      <c r="C16" s="74"/>
      <c r="D16" s="57"/>
      <c r="E16" s="1201"/>
      <c r="F16" s="1201"/>
      <c r="G16" s="1201"/>
      <c r="H16" s="1201"/>
      <c r="I16" s="1201"/>
      <c r="J16" s="1201"/>
      <c r="K16" s="1201"/>
      <c r="L16" s="1201"/>
      <c r="M16" s="1201"/>
      <c r="N16" s="1201"/>
      <c r="O16" s="1201"/>
      <c r="P16" s="1201"/>
      <c r="Q16" s="1201"/>
      <c r="R16" s="1201"/>
      <c r="S16" s="1201"/>
      <c r="T16" s="1201"/>
      <c r="U16" s="1201"/>
      <c r="V16" s="1201"/>
      <c r="W16" s="1201"/>
      <c r="X16" s="1201"/>
      <c r="Y16" s="56"/>
    </row>
    <row r="17" spans="1:25" ht="15" customHeight="1">
      <c r="A17" s="40"/>
      <c r="B17" s="75"/>
      <c r="C17" s="74"/>
      <c r="D17" s="57"/>
      <c r="E17" s="1201"/>
      <c r="F17" s="1201"/>
      <c r="G17" s="1201"/>
      <c r="H17" s="1201"/>
      <c r="I17" s="1201"/>
      <c r="J17" s="1201"/>
      <c r="K17" s="1201"/>
      <c r="L17" s="1201"/>
      <c r="M17" s="1201"/>
      <c r="N17" s="1201"/>
      <c r="O17" s="1201"/>
      <c r="P17" s="1201"/>
      <c r="Q17" s="1201"/>
      <c r="R17" s="1201"/>
      <c r="S17" s="1201"/>
      <c r="T17" s="1201"/>
      <c r="U17" s="1201"/>
      <c r="V17" s="1201"/>
      <c r="W17" s="1201"/>
      <c r="X17" s="1201"/>
      <c r="Y17" s="56"/>
    </row>
    <row r="18" spans="1:25" ht="15">
      <c r="A18" s="40"/>
      <c r="B18" s="75"/>
      <c r="C18" s="74"/>
      <c r="D18" s="57"/>
      <c r="E18" s="1201"/>
      <c r="F18" s="1201"/>
      <c r="G18" s="1201"/>
      <c r="H18" s="1201"/>
      <c r="I18" s="1201"/>
      <c r="J18" s="1201"/>
      <c r="K18" s="1201"/>
      <c r="L18" s="1201"/>
      <c r="M18" s="1201"/>
      <c r="N18" s="1201"/>
      <c r="O18" s="1201"/>
      <c r="P18" s="1201"/>
      <c r="Q18" s="1201"/>
      <c r="R18" s="1201"/>
      <c r="S18" s="1201"/>
      <c r="T18" s="1201"/>
      <c r="U18" s="1201"/>
      <c r="V18" s="1201"/>
      <c r="W18" s="1201"/>
      <c r="X18" s="1201"/>
      <c r="Y18" s="56"/>
    </row>
    <row r="19" spans="1:25" ht="59.25" customHeight="1">
      <c r="A19" s="40"/>
      <c r="B19" s="75"/>
      <c r="C19" s="74"/>
      <c r="D19" s="63"/>
      <c r="E19" s="1201"/>
      <c r="F19" s="1201"/>
      <c r="G19" s="1201"/>
      <c r="H19" s="1201"/>
      <c r="I19" s="1201"/>
      <c r="J19" s="1201"/>
      <c r="K19" s="1201"/>
      <c r="L19" s="1201"/>
      <c r="M19" s="1201"/>
      <c r="N19" s="1201"/>
      <c r="O19" s="1201"/>
      <c r="P19" s="1201"/>
      <c r="Q19" s="1201"/>
      <c r="R19" s="1201"/>
      <c r="S19" s="1201"/>
      <c r="T19" s="1201"/>
      <c r="U19" s="1201"/>
      <c r="V19" s="1201"/>
      <c r="W19" s="1201"/>
      <c r="X19" s="1201"/>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customHeight="1" hidden="1">
      <c r="A21" s="40"/>
      <c r="B21" s="75"/>
      <c r="C21" s="74"/>
      <c r="D21" s="58"/>
      <c r="E21" s="69" t="s">
        <v>235</v>
      </c>
      <c r="F21" s="1207" t="s">
        <v>252</v>
      </c>
      <c r="G21" s="1208"/>
      <c r="H21" s="1208"/>
      <c r="I21" s="1208"/>
      <c r="J21" s="1208"/>
      <c r="K21" s="1208"/>
      <c r="L21" s="1208"/>
      <c r="M21" s="1208"/>
      <c r="N21" s="57"/>
      <c r="O21" s="68" t="s">
        <v>235</v>
      </c>
      <c r="P21" s="1209" t="s">
        <v>236</v>
      </c>
      <c r="Q21" s="1210"/>
      <c r="R21" s="1210"/>
      <c r="S21" s="1210"/>
      <c r="T21" s="1210"/>
      <c r="U21" s="1210"/>
      <c r="V21" s="1210"/>
      <c r="W21" s="1210"/>
      <c r="X21" s="1210"/>
      <c r="Y21" s="56"/>
    </row>
    <row r="22" spans="1:25" ht="14.25" customHeight="1" hidden="1">
      <c r="A22" s="40"/>
      <c r="B22" s="75"/>
      <c r="C22" s="74"/>
      <c r="D22" s="58"/>
      <c r="E22" s="89" t="s">
        <v>235</v>
      </c>
      <c r="F22" s="1207" t="s">
        <v>238</v>
      </c>
      <c r="G22" s="1208"/>
      <c r="H22" s="1208"/>
      <c r="I22" s="1208"/>
      <c r="J22" s="1208"/>
      <c r="K22" s="1208"/>
      <c r="L22" s="1208"/>
      <c r="M22" s="1208"/>
      <c r="N22" s="57"/>
      <c r="O22" s="71" t="s">
        <v>235</v>
      </c>
      <c r="P22" s="1209" t="s">
        <v>564</v>
      </c>
      <c r="Q22" s="1210"/>
      <c r="R22" s="1210"/>
      <c r="S22" s="1210"/>
      <c r="T22" s="1210"/>
      <c r="U22" s="1210"/>
      <c r="V22" s="1210"/>
      <c r="W22" s="1210"/>
      <c r="X22" s="1210"/>
      <c r="Y22" s="56"/>
    </row>
    <row r="23" spans="1:25" ht="27" customHeight="1" hidden="1">
      <c r="A23" s="40"/>
      <c r="B23" s="75"/>
      <c r="C23" s="74"/>
      <c r="D23" s="58"/>
      <c r="E23" s="57"/>
      <c r="F23" s="57"/>
      <c r="G23" s="57"/>
      <c r="H23" s="57"/>
      <c r="I23" s="57"/>
      <c r="J23" s="57"/>
      <c r="K23" s="57"/>
      <c r="L23" s="57"/>
      <c r="M23" s="57"/>
      <c r="N23" s="57"/>
      <c r="O23" s="57"/>
      <c r="P23" s="1202"/>
      <c r="Q23" s="1202"/>
      <c r="R23" s="1202"/>
      <c r="S23" s="1202"/>
      <c r="T23" s="1202"/>
      <c r="U23" s="1202"/>
      <c r="V23" s="1202"/>
      <c r="W23" s="1202"/>
      <c r="X23" s="57"/>
      <c r="Y23" s="56"/>
    </row>
    <row r="24" spans="1:25" ht="10.5" customHeight="1" hidden="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customHeight="1" hidden="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customHeight="1" hidden="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customHeight="1" hidden="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customHeight="1" hidden="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customHeight="1" hidden="1">
      <c r="A35" s="40"/>
      <c r="B35" s="75"/>
      <c r="C35" s="74"/>
      <c r="D35" s="58"/>
      <c r="E35" s="1206" t="s">
        <v>391</v>
      </c>
      <c r="F35" s="1206"/>
      <c r="G35" s="1206"/>
      <c r="H35" s="1206"/>
      <c r="I35" s="1206"/>
      <c r="J35" s="1206"/>
      <c r="K35" s="1206"/>
      <c r="L35" s="1206"/>
      <c r="M35" s="1206"/>
      <c r="N35" s="1206"/>
      <c r="O35" s="1206"/>
      <c r="P35" s="1206"/>
      <c r="Q35" s="1206"/>
      <c r="R35" s="1206"/>
      <c r="S35" s="1206"/>
      <c r="T35" s="1206"/>
      <c r="U35" s="1206"/>
      <c r="V35" s="1206"/>
      <c r="W35" s="1206"/>
      <c r="X35" s="1206"/>
      <c r="Y35" s="56"/>
    </row>
    <row r="36" spans="1:25" ht="38.25" customHeight="1" hidden="1">
      <c r="A36" s="40"/>
      <c r="B36" s="75"/>
      <c r="C36" s="74"/>
      <c r="D36" s="58"/>
      <c r="E36" s="1206"/>
      <c r="F36" s="1206"/>
      <c r="G36" s="1206"/>
      <c r="H36" s="1206"/>
      <c r="I36" s="1206"/>
      <c r="J36" s="1206"/>
      <c r="K36" s="1206"/>
      <c r="L36" s="1206"/>
      <c r="M36" s="1206"/>
      <c r="N36" s="1206"/>
      <c r="O36" s="1206"/>
      <c r="P36" s="1206"/>
      <c r="Q36" s="1206"/>
      <c r="R36" s="1206"/>
      <c r="S36" s="1206"/>
      <c r="T36" s="1206"/>
      <c r="U36" s="1206"/>
      <c r="V36" s="1206"/>
      <c r="W36" s="1206"/>
      <c r="X36" s="1206"/>
      <c r="Y36" s="56"/>
    </row>
    <row r="37" spans="1:25" ht="9.75" customHeight="1" hidden="1">
      <c r="A37" s="40"/>
      <c r="B37" s="75"/>
      <c r="C37" s="74"/>
      <c r="D37" s="58"/>
      <c r="E37" s="1206"/>
      <c r="F37" s="1206"/>
      <c r="G37" s="1206"/>
      <c r="H37" s="1206"/>
      <c r="I37" s="1206"/>
      <c r="J37" s="1206"/>
      <c r="K37" s="1206"/>
      <c r="L37" s="1206"/>
      <c r="M37" s="1206"/>
      <c r="N37" s="1206"/>
      <c r="O37" s="1206"/>
      <c r="P37" s="1206"/>
      <c r="Q37" s="1206"/>
      <c r="R37" s="1206"/>
      <c r="S37" s="1206"/>
      <c r="T37" s="1206"/>
      <c r="U37" s="1206"/>
      <c r="V37" s="1206"/>
      <c r="W37" s="1206"/>
      <c r="X37" s="1206"/>
      <c r="Y37" s="56"/>
    </row>
    <row r="38" spans="1:25" ht="51" customHeight="1" hidden="1">
      <c r="A38" s="40"/>
      <c r="B38" s="75"/>
      <c r="C38" s="74"/>
      <c r="D38" s="58"/>
      <c r="E38" s="1206"/>
      <c r="F38" s="1206"/>
      <c r="G38" s="1206"/>
      <c r="H38" s="1206"/>
      <c r="I38" s="1206"/>
      <c r="J38" s="1206"/>
      <c r="K38" s="1206"/>
      <c r="L38" s="1206"/>
      <c r="M38" s="1206"/>
      <c r="N38" s="1206"/>
      <c r="O38" s="1206"/>
      <c r="P38" s="1206"/>
      <c r="Q38" s="1206"/>
      <c r="R38" s="1206"/>
      <c r="S38" s="1206"/>
      <c r="T38" s="1206"/>
      <c r="U38" s="1206"/>
      <c r="V38" s="1206"/>
      <c r="W38" s="1206"/>
      <c r="X38" s="1206"/>
      <c r="Y38" s="56"/>
    </row>
    <row r="39" spans="1:25" ht="15" customHeight="1" hidden="1">
      <c r="A39" s="40"/>
      <c r="B39" s="75"/>
      <c r="C39" s="74"/>
      <c r="D39" s="58"/>
      <c r="E39" s="1206"/>
      <c r="F39" s="1206"/>
      <c r="G39" s="1206"/>
      <c r="H39" s="1206"/>
      <c r="I39" s="1206"/>
      <c r="J39" s="1206"/>
      <c r="K39" s="1206"/>
      <c r="L39" s="1206"/>
      <c r="M39" s="1206"/>
      <c r="N39" s="1206"/>
      <c r="O39" s="1206"/>
      <c r="P39" s="1206"/>
      <c r="Q39" s="1206"/>
      <c r="R39" s="1206"/>
      <c r="S39" s="1206"/>
      <c r="T39" s="1206"/>
      <c r="U39" s="1206"/>
      <c r="V39" s="1206"/>
      <c r="W39" s="1206"/>
      <c r="X39" s="1206"/>
      <c r="Y39" s="56"/>
    </row>
    <row r="40" spans="1:25" ht="12" customHeight="1" hidden="1">
      <c r="A40" s="40"/>
      <c r="B40" s="75"/>
      <c r="C40" s="74"/>
      <c r="D40" s="58"/>
      <c r="E40" s="1211"/>
      <c r="F40" s="1212"/>
      <c r="G40" s="1212"/>
      <c r="H40" s="1212"/>
      <c r="I40" s="1212"/>
      <c r="J40" s="1212"/>
      <c r="K40" s="1212"/>
      <c r="L40" s="1212"/>
      <c r="M40" s="1212"/>
      <c r="N40" s="1212"/>
      <c r="O40" s="1212"/>
      <c r="P40" s="1212"/>
      <c r="Q40" s="1212"/>
      <c r="R40" s="1212"/>
      <c r="S40" s="1212"/>
      <c r="T40" s="1212"/>
      <c r="U40" s="1212"/>
      <c r="V40" s="1212"/>
      <c r="W40" s="1212"/>
      <c r="X40" s="1212"/>
      <c r="Y40" s="56"/>
    </row>
    <row r="41" spans="1:25" ht="38.25" customHeight="1" hidden="1">
      <c r="A41" s="40"/>
      <c r="B41" s="75"/>
      <c r="C41" s="74"/>
      <c r="D41" s="58"/>
      <c r="E41" s="1206"/>
      <c r="F41" s="1206"/>
      <c r="G41" s="1206"/>
      <c r="H41" s="1206"/>
      <c r="I41" s="1206"/>
      <c r="J41" s="1206"/>
      <c r="K41" s="1206"/>
      <c r="L41" s="1206"/>
      <c r="M41" s="1206"/>
      <c r="N41" s="1206"/>
      <c r="O41" s="1206"/>
      <c r="P41" s="1206"/>
      <c r="Q41" s="1206"/>
      <c r="R41" s="1206"/>
      <c r="S41" s="1206"/>
      <c r="T41" s="1206"/>
      <c r="U41" s="1206"/>
      <c r="V41" s="1206"/>
      <c r="W41" s="1206"/>
      <c r="X41" s="1206"/>
      <c r="Y41" s="56"/>
    </row>
    <row r="42" spans="1:25" ht="15" hidden="1">
      <c r="A42" s="40"/>
      <c r="B42" s="75"/>
      <c r="C42" s="74"/>
      <c r="D42" s="58"/>
      <c r="E42" s="1206"/>
      <c r="F42" s="1206"/>
      <c r="G42" s="1206"/>
      <c r="H42" s="1206"/>
      <c r="I42" s="1206"/>
      <c r="J42" s="1206"/>
      <c r="K42" s="1206"/>
      <c r="L42" s="1206"/>
      <c r="M42" s="1206"/>
      <c r="N42" s="1206"/>
      <c r="O42" s="1206"/>
      <c r="P42" s="1206"/>
      <c r="Q42" s="1206"/>
      <c r="R42" s="1206"/>
      <c r="S42" s="1206"/>
      <c r="T42" s="1206"/>
      <c r="U42" s="1206"/>
      <c r="V42" s="1206"/>
      <c r="W42" s="1206"/>
      <c r="X42" s="1206"/>
      <c r="Y42" s="56"/>
    </row>
    <row r="43" spans="1:25" ht="15" hidden="1">
      <c r="A43" s="40"/>
      <c r="B43" s="75"/>
      <c r="C43" s="74"/>
      <c r="D43" s="58"/>
      <c r="E43" s="1206"/>
      <c r="F43" s="1206"/>
      <c r="G43" s="1206"/>
      <c r="H43" s="1206"/>
      <c r="I43" s="1206"/>
      <c r="J43" s="1206"/>
      <c r="K43" s="1206"/>
      <c r="L43" s="1206"/>
      <c r="M43" s="1206"/>
      <c r="N43" s="1206"/>
      <c r="O43" s="1206"/>
      <c r="P43" s="1206"/>
      <c r="Q43" s="1206"/>
      <c r="R43" s="1206"/>
      <c r="S43" s="1206"/>
      <c r="T43" s="1206"/>
      <c r="U43" s="1206"/>
      <c r="V43" s="1206"/>
      <c r="W43" s="1206"/>
      <c r="X43" s="1206"/>
      <c r="Y43" s="56"/>
    </row>
    <row r="44" spans="1:25" ht="33.75" customHeight="1" hidden="1">
      <c r="A44" s="40"/>
      <c r="B44" s="75"/>
      <c r="C44" s="74"/>
      <c r="D44" s="63"/>
      <c r="E44" s="1206"/>
      <c r="F44" s="1206"/>
      <c r="G44" s="1206"/>
      <c r="H44" s="1206"/>
      <c r="I44" s="1206"/>
      <c r="J44" s="1206"/>
      <c r="K44" s="1206"/>
      <c r="L44" s="1206"/>
      <c r="M44" s="1206"/>
      <c r="N44" s="1206"/>
      <c r="O44" s="1206"/>
      <c r="P44" s="1206"/>
      <c r="Q44" s="1206"/>
      <c r="R44" s="1206"/>
      <c r="S44" s="1206"/>
      <c r="T44" s="1206"/>
      <c r="U44" s="1206"/>
      <c r="V44" s="1206"/>
      <c r="W44" s="1206"/>
      <c r="X44" s="1206"/>
      <c r="Y44" s="56"/>
    </row>
    <row r="45" spans="1:25" ht="15" hidden="1">
      <c r="A45" s="40"/>
      <c r="B45" s="75"/>
      <c r="C45" s="74"/>
      <c r="D45" s="63"/>
      <c r="E45" s="1206"/>
      <c r="F45" s="1206"/>
      <c r="G45" s="1206"/>
      <c r="H45" s="1206"/>
      <c r="I45" s="1206"/>
      <c r="J45" s="1206"/>
      <c r="K45" s="1206"/>
      <c r="L45" s="1206"/>
      <c r="M45" s="1206"/>
      <c r="N45" s="1206"/>
      <c r="O45" s="1206"/>
      <c r="P45" s="1206"/>
      <c r="Q45" s="1206"/>
      <c r="R45" s="1206"/>
      <c r="S45" s="1206"/>
      <c r="T45" s="1206"/>
      <c r="U45" s="1206"/>
      <c r="V45" s="1206"/>
      <c r="W45" s="1206"/>
      <c r="X45" s="1206"/>
      <c r="Y45" s="56"/>
    </row>
    <row r="46" spans="1:25" ht="24" customHeight="1" hidden="1">
      <c r="A46" s="40"/>
      <c r="B46" s="75"/>
      <c r="C46" s="74"/>
      <c r="D46" s="58"/>
      <c r="E46" s="1217" t="s">
        <v>234</v>
      </c>
      <c r="F46" s="1217"/>
      <c r="G46" s="1217"/>
      <c r="H46" s="1217"/>
      <c r="I46" s="1217"/>
      <c r="J46" s="1217"/>
      <c r="K46" s="1217"/>
      <c r="L46" s="1217"/>
      <c r="M46" s="1217"/>
      <c r="N46" s="1217"/>
      <c r="O46" s="1217"/>
      <c r="P46" s="1217"/>
      <c r="Q46" s="1217"/>
      <c r="R46" s="1217"/>
      <c r="S46" s="1217"/>
      <c r="T46" s="1217"/>
      <c r="U46" s="1217"/>
      <c r="V46" s="1217"/>
      <c r="W46" s="1217"/>
      <c r="X46" s="1217"/>
      <c r="Y46" s="56"/>
    </row>
    <row r="47" spans="1:25" ht="37.5" customHeight="1" hidden="1">
      <c r="A47" s="40"/>
      <c r="B47" s="75"/>
      <c r="C47" s="74"/>
      <c r="D47" s="58"/>
      <c r="E47" s="1217"/>
      <c r="F47" s="1217"/>
      <c r="G47" s="1217"/>
      <c r="H47" s="1217"/>
      <c r="I47" s="1217"/>
      <c r="J47" s="1217"/>
      <c r="K47" s="1217"/>
      <c r="L47" s="1217"/>
      <c r="M47" s="1217"/>
      <c r="N47" s="1217"/>
      <c r="O47" s="1217"/>
      <c r="P47" s="1217"/>
      <c r="Q47" s="1217"/>
      <c r="R47" s="1217"/>
      <c r="S47" s="1217"/>
      <c r="T47" s="1217"/>
      <c r="U47" s="1217"/>
      <c r="V47" s="1217"/>
      <c r="W47" s="1217"/>
      <c r="X47" s="1217"/>
      <c r="Y47" s="56"/>
    </row>
    <row r="48" spans="1:25" ht="24" customHeight="1" hidden="1">
      <c r="A48" s="40"/>
      <c r="B48" s="75"/>
      <c r="C48" s="74"/>
      <c r="D48" s="58"/>
      <c r="E48" s="1217"/>
      <c r="F48" s="1217"/>
      <c r="G48" s="1217"/>
      <c r="H48" s="1217"/>
      <c r="I48" s="1217"/>
      <c r="J48" s="1217"/>
      <c r="K48" s="1217"/>
      <c r="L48" s="1217"/>
      <c r="M48" s="1217"/>
      <c r="N48" s="1217"/>
      <c r="O48" s="1217"/>
      <c r="P48" s="1217"/>
      <c r="Q48" s="1217"/>
      <c r="R48" s="1217"/>
      <c r="S48" s="1217"/>
      <c r="T48" s="1217"/>
      <c r="U48" s="1217"/>
      <c r="V48" s="1217"/>
      <c r="W48" s="1217"/>
      <c r="X48" s="1217"/>
      <c r="Y48" s="56"/>
    </row>
    <row r="49" spans="1:25" ht="51" customHeight="1" hidden="1">
      <c r="A49" s="40"/>
      <c r="B49" s="75"/>
      <c r="C49" s="74"/>
      <c r="D49" s="58"/>
      <c r="E49" s="1217"/>
      <c r="F49" s="1217"/>
      <c r="G49" s="1217"/>
      <c r="H49" s="1217"/>
      <c r="I49" s="1217"/>
      <c r="J49" s="1217"/>
      <c r="K49" s="1217"/>
      <c r="L49" s="1217"/>
      <c r="M49" s="1217"/>
      <c r="N49" s="1217"/>
      <c r="O49" s="1217"/>
      <c r="P49" s="1217"/>
      <c r="Q49" s="1217"/>
      <c r="R49" s="1217"/>
      <c r="S49" s="1217"/>
      <c r="T49" s="1217"/>
      <c r="U49" s="1217"/>
      <c r="V49" s="1217"/>
      <c r="W49" s="1217"/>
      <c r="X49" s="1217"/>
      <c r="Y49" s="56"/>
    </row>
    <row r="50" spans="1:25" ht="15" hidden="1">
      <c r="A50" s="40"/>
      <c r="B50" s="75"/>
      <c r="C50" s="74"/>
      <c r="D50" s="58"/>
      <c r="E50" s="1217"/>
      <c r="F50" s="1217"/>
      <c r="G50" s="1217"/>
      <c r="H50" s="1217"/>
      <c r="I50" s="1217"/>
      <c r="J50" s="1217"/>
      <c r="K50" s="1217"/>
      <c r="L50" s="1217"/>
      <c r="M50" s="1217"/>
      <c r="N50" s="1217"/>
      <c r="O50" s="1217"/>
      <c r="P50" s="1217"/>
      <c r="Q50" s="1217"/>
      <c r="R50" s="1217"/>
      <c r="S50" s="1217"/>
      <c r="T50" s="1217"/>
      <c r="U50" s="1217"/>
      <c r="V50" s="1217"/>
      <c r="W50" s="1217"/>
      <c r="X50" s="1217"/>
      <c r="Y50" s="56"/>
    </row>
    <row r="51" spans="1:25" ht="15" hidden="1">
      <c r="A51" s="40"/>
      <c r="B51" s="75"/>
      <c r="C51" s="74"/>
      <c r="D51" s="58"/>
      <c r="E51" s="1217"/>
      <c r="F51" s="1217"/>
      <c r="G51" s="1217"/>
      <c r="H51" s="1217"/>
      <c r="I51" s="1217"/>
      <c r="J51" s="1217"/>
      <c r="K51" s="1217"/>
      <c r="L51" s="1217"/>
      <c r="M51" s="1217"/>
      <c r="N51" s="1217"/>
      <c r="O51" s="1217"/>
      <c r="P51" s="1217"/>
      <c r="Q51" s="1217"/>
      <c r="R51" s="1217"/>
      <c r="S51" s="1217"/>
      <c r="T51" s="1217"/>
      <c r="U51" s="1217"/>
      <c r="V51" s="1217"/>
      <c r="W51" s="1217"/>
      <c r="X51" s="1217"/>
      <c r="Y51" s="56"/>
    </row>
    <row r="52" spans="1:25" ht="15" hidden="1">
      <c r="A52" s="40"/>
      <c r="B52" s="75"/>
      <c r="C52" s="74"/>
      <c r="D52" s="58"/>
      <c r="E52" s="1217"/>
      <c r="F52" s="1217"/>
      <c r="G52" s="1217"/>
      <c r="H52" s="1217"/>
      <c r="I52" s="1217"/>
      <c r="J52" s="1217"/>
      <c r="K52" s="1217"/>
      <c r="L52" s="1217"/>
      <c r="M52" s="1217"/>
      <c r="N52" s="1217"/>
      <c r="O52" s="1217"/>
      <c r="P52" s="1217"/>
      <c r="Q52" s="1217"/>
      <c r="R52" s="1217"/>
      <c r="S52" s="1217"/>
      <c r="T52" s="1217"/>
      <c r="U52" s="1217"/>
      <c r="V52" s="1217"/>
      <c r="W52" s="1217"/>
      <c r="X52" s="1217"/>
      <c r="Y52" s="56"/>
    </row>
    <row r="53" spans="1:25" ht="15" hidden="1">
      <c r="A53" s="40"/>
      <c r="B53" s="75"/>
      <c r="C53" s="74"/>
      <c r="D53" s="58"/>
      <c r="E53" s="1217"/>
      <c r="F53" s="1217"/>
      <c r="G53" s="1217"/>
      <c r="H53" s="1217"/>
      <c r="I53" s="1217"/>
      <c r="J53" s="1217"/>
      <c r="K53" s="1217"/>
      <c r="L53" s="1217"/>
      <c r="M53" s="1217"/>
      <c r="N53" s="1217"/>
      <c r="O53" s="1217"/>
      <c r="P53" s="1217"/>
      <c r="Q53" s="1217"/>
      <c r="R53" s="1217"/>
      <c r="S53" s="1217"/>
      <c r="T53" s="1217"/>
      <c r="U53" s="1217"/>
      <c r="V53" s="1217"/>
      <c r="W53" s="1217"/>
      <c r="X53" s="1217"/>
      <c r="Y53" s="56"/>
    </row>
    <row r="54" spans="1:25" ht="15" hidden="1">
      <c r="A54" s="40"/>
      <c r="B54" s="75"/>
      <c r="C54" s="74"/>
      <c r="D54" s="58"/>
      <c r="E54" s="1217"/>
      <c r="F54" s="1217"/>
      <c r="G54" s="1217"/>
      <c r="H54" s="1217"/>
      <c r="I54" s="1217"/>
      <c r="J54" s="1217"/>
      <c r="K54" s="1217"/>
      <c r="L54" s="1217"/>
      <c r="M54" s="1217"/>
      <c r="N54" s="1217"/>
      <c r="O54" s="1217"/>
      <c r="P54" s="1217"/>
      <c r="Q54" s="1217"/>
      <c r="R54" s="1217"/>
      <c r="S54" s="1217"/>
      <c r="T54" s="1217"/>
      <c r="U54" s="1217"/>
      <c r="V54" s="1217"/>
      <c r="W54" s="1217"/>
      <c r="X54" s="1217"/>
      <c r="Y54" s="56"/>
    </row>
    <row r="55" spans="1:25" ht="15" hidden="1">
      <c r="A55" s="40"/>
      <c r="B55" s="75"/>
      <c r="C55" s="74"/>
      <c r="D55" s="58"/>
      <c r="E55" s="1217"/>
      <c r="F55" s="1217"/>
      <c r="G55" s="1217"/>
      <c r="H55" s="1217"/>
      <c r="I55" s="1217"/>
      <c r="J55" s="1217"/>
      <c r="K55" s="1217"/>
      <c r="L55" s="1217"/>
      <c r="M55" s="1217"/>
      <c r="N55" s="1217"/>
      <c r="O55" s="1217"/>
      <c r="P55" s="1217"/>
      <c r="Q55" s="1217"/>
      <c r="R55" s="1217"/>
      <c r="S55" s="1217"/>
      <c r="T55" s="1217"/>
      <c r="U55" s="1217"/>
      <c r="V55" s="1217"/>
      <c r="W55" s="1217"/>
      <c r="X55" s="1217"/>
      <c r="Y55" s="56"/>
    </row>
    <row r="56" spans="1:25" ht="25.5" customHeight="1" hidden="1">
      <c r="A56" s="40"/>
      <c r="B56" s="75"/>
      <c r="C56" s="74"/>
      <c r="D56" s="63"/>
      <c r="E56" s="1217"/>
      <c r="F56" s="1217"/>
      <c r="G56" s="1217"/>
      <c r="H56" s="1217"/>
      <c r="I56" s="1217"/>
      <c r="J56" s="1217"/>
      <c r="K56" s="1217"/>
      <c r="L56" s="1217"/>
      <c r="M56" s="1217"/>
      <c r="N56" s="1217"/>
      <c r="O56" s="1217"/>
      <c r="P56" s="1217"/>
      <c r="Q56" s="1217"/>
      <c r="R56" s="1217"/>
      <c r="S56" s="1217"/>
      <c r="T56" s="1217"/>
      <c r="U56" s="1217"/>
      <c r="V56" s="1217"/>
      <c r="W56" s="1217"/>
      <c r="X56" s="1217"/>
      <c r="Y56" s="56"/>
    </row>
    <row r="57" spans="1:25" ht="15" hidden="1">
      <c r="A57" s="40"/>
      <c r="B57" s="75"/>
      <c r="C57" s="74"/>
      <c r="D57" s="63"/>
      <c r="E57" s="1217"/>
      <c r="F57" s="1217"/>
      <c r="G57" s="1217"/>
      <c r="H57" s="1217"/>
      <c r="I57" s="1217"/>
      <c r="J57" s="1217"/>
      <c r="K57" s="1217"/>
      <c r="L57" s="1217"/>
      <c r="M57" s="1217"/>
      <c r="N57" s="1217"/>
      <c r="O57" s="1217"/>
      <c r="P57" s="1217"/>
      <c r="Q57" s="1217"/>
      <c r="R57" s="1217"/>
      <c r="S57" s="1217"/>
      <c r="T57" s="1217"/>
      <c r="U57" s="1217"/>
      <c r="V57" s="1217"/>
      <c r="W57" s="1217"/>
      <c r="X57" s="1217"/>
      <c r="Y57" s="56"/>
    </row>
    <row r="58" spans="1:25" ht="15" customHeight="1" hidden="1">
      <c r="A58" s="40"/>
      <c r="B58" s="75"/>
      <c r="C58" s="74"/>
      <c r="D58" s="58"/>
      <c r="E58" s="1203" t="s">
        <v>392</v>
      </c>
      <c r="F58" s="1203"/>
      <c r="G58" s="1203"/>
      <c r="H58" s="1203"/>
      <c r="I58" s="1203"/>
      <c r="J58" s="1203"/>
      <c r="K58" s="1203"/>
      <c r="L58" s="1203"/>
      <c r="M58" s="1203"/>
      <c r="N58" s="1203"/>
      <c r="O58" s="1203"/>
      <c r="P58" s="1203"/>
      <c r="Q58" s="1203"/>
      <c r="R58" s="1203"/>
      <c r="S58" s="1203"/>
      <c r="T58" s="1203"/>
      <c r="U58" s="1203"/>
      <c r="V58" s="223"/>
      <c r="W58" s="223"/>
      <c r="X58" s="223"/>
      <c r="Y58" s="56"/>
    </row>
    <row r="59" spans="1:25" ht="15" customHeight="1" hidden="1">
      <c r="A59" s="40"/>
      <c r="B59" s="75"/>
      <c r="C59" s="74"/>
      <c r="D59" s="58"/>
      <c r="E59" s="1218"/>
      <c r="F59" s="1218"/>
      <c r="G59" s="1218"/>
      <c r="H59" s="1211"/>
      <c r="I59" s="1212"/>
      <c r="J59" s="1212"/>
      <c r="K59" s="1212"/>
      <c r="L59" s="1212"/>
      <c r="M59" s="1212"/>
      <c r="N59" s="1212"/>
      <c r="O59" s="1212"/>
      <c r="P59" s="1212"/>
      <c r="Q59" s="1212"/>
      <c r="R59" s="1212"/>
      <c r="S59" s="1212"/>
      <c r="T59" s="1212"/>
      <c r="U59" s="1212"/>
      <c r="V59" s="1212"/>
      <c r="W59" s="1212"/>
      <c r="X59" s="1212"/>
      <c r="Y59" s="56"/>
    </row>
    <row r="60" spans="1:25" ht="15" customHeight="1" hidden="1">
      <c r="A60" s="40"/>
      <c r="B60" s="75"/>
      <c r="C60" s="74"/>
      <c r="D60" s="58"/>
      <c r="E60" s="1214"/>
      <c r="F60" s="1214"/>
      <c r="G60" s="1214"/>
      <c r="H60" s="1216"/>
      <c r="I60" s="1216"/>
      <c r="J60" s="1216"/>
      <c r="K60" s="1216"/>
      <c r="L60" s="1216"/>
      <c r="M60" s="1216"/>
      <c r="N60" s="1216"/>
      <c r="O60" s="1216"/>
      <c r="P60" s="1216"/>
      <c r="Q60" s="1216"/>
      <c r="R60" s="1216"/>
      <c r="S60" s="1216"/>
      <c r="T60" s="1216"/>
      <c r="U60" s="1216"/>
      <c r="V60" s="1216"/>
      <c r="W60" s="1216"/>
      <c r="X60" s="1216"/>
      <c r="Y60" s="56"/>
    </row>
    <row r="61" spans="1:25" ht="15" hidden="1">
      <c r="A61" s="40"/>
      <c r="B61" s="75"/>
      <c r="C61" s="74"/>
      <c r="D61" s="58"/>
      <c r="E61" s="67"/>
      <c r="F61" s="65"/>
      <c r="G61" s="66"/>
      <c r="H61" s="1216"/>
      <c r="I61" s="1216"/>
      <c r="J61" s="1216"/>
      <c r="K61" s="1216"/>
      <c r="L61" s="1216"/>
      <c r="M61" s="1216"/>
      <c r="N61" s="1216"/>
      <c r="O61" s="1216"/>
      <c r="P61" s="1216"/>
      <c r="Q61" s="1216"/>
      <c r="R61" s="1216"/>
      <c r="S61" s="1216"/>
      <c r="T61" s="1216"/>
      <c r="U61" s="1216"/>
      <c r="V61" s="1216"/>
      <c r="W61" s="1216"/>
      <c r="X61" s="1216"/>
      <c r="Y61" s="56"/>
    </row>
    <row r="62" spans="1:25" ht="27.75" customHeight="1" hidden="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customHeight="1" hidden="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3" t="s">
        <v>393</v>
      </c>
      <c r="F70" s="1203"/>
      <c r="G70" s="1203"/>
      <c r="H70" s="1203"/>
      <c r="I70" s="1203"/>
      <c r="J70" s="1203"/>
      <c r="K70" s="1203"/>
      <c r="L70" s="1203"/>
      <c r="M70" s="1203"/>
      <c r="N70" s="1203"/>
      <c r="O70" s="1203"/>
      <c r="P70" s="1203"/>
      <c r="Q70" s="1203"/>
      <c r="R70" s="1203"/>
      <c r="S70" s="1203"/>
      <c r="T70" s="1203"/>
      <c r="U70" s="418"/>
      <c r="V70" s="418"/>
      <c r="W70" s="418"/>
      <c r="X70" s="418"/>
      <c r="Y70" s="56"/>
    </row>
    <row r="71" spans="1:25" ht="15" hidden="1">
      <c r="A71" s="40"/>
      <c r="B71" s="75"/>
      <c r="C71" s="74"/>
      <c r="D71" s="58"/>
      <c r="E71" s="1203" t="s">
        <v>563</v>
      </c>
      <c r="F71" s="1203"/>
      <c r="G71" s="1203"/>
      <c r="H71" s="1203"/>
      <c r="I71" s="1203"/>
      <c r="J71" s="1203"/>
      <c r="K71" s="1203"/>
      <c r="L71" s="1203"/>
      <c r="M71" s="1203"/>
      <c r="N71" s="1203"/>
      <c r="O71" s="1203"/>
      <c r="P71" s="1203"/>
      <c r="Q71" s="1203"/>
      <c r="R71" s="1203"/>
      <c r="S71" s="1203"/>
      <c r="T71" s="1203"/>
      <c r="U71" s="419"/>
      <c r="V71" s="419"/>
      <c r="W71" s="419"/>
      <c r="X71" s="419"/>
      <c r="Y71" s="56"/>
    </row>
    <row r="72" spans="1:25" ht="40.5" customHeight="1" hidden="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customHeight="1" hidden="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customHeight="1" hidden="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customHeight="1" hidden="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customHeight="1" hidden="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customHeight="1" hidden="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customHeight="1" hidden="1">
      <c r="A80" s="40"/>
      <c r="B80" s="75"/>
      <c r="C80" s="74"/>
      <c r="D80" s="58"/>
      <c r="E80" s="421"/>
      <c r="F80" s="421"/>
      <c r="G80" s="421"/>
      <c r="H80" s="421"/>
      <c r="Y80" s="56"/>
    </row>
    <row r="81" spans="1:25" ht="15" hidden="1">
      <c r="A81" s="40"/>
      <c r="B81" s="75"/>
      <c r="C81" s="74"/>
      <c r="D81" s="58"/>
      <c r="E81" s="1203" t="s">
        <v>392</v>
      </c>
      <c r="F81" s="1203"/>
      <c r="G81" s="1203"/>
      <c r="H81" s="1203"/>
      <c r="I81" s="1203"/>
      <c r="J81" s="1203"/>
      <c r="K81" s="1203"/>
      <c r="L81" s="1203"/>
      <c r="M81" s="1203"/>
      <c r="N81" s="1203"/>
      <c r="O81" s="1203"/>
      <c r="P81" s="1203"/>
      <c r="Q81" s="1203"/>
      <c r="R81" s="1203"/>
      <c r="S81" s="1203"/>
      <c r="T81" s="1203"/>
      <c r="U81" s="1203"/>
      <c r="V81" s="223"/>
      <c r="W81" s="223"/>
      <c r="X81" s="223"/>
      <c r="Y81" s="56"/>
    </row>
    <row r="82" spans="1:25" ht="15" customHeight="1" hidden="1">
      <c r="A82" s="40"/>
      <c r="B82" s="75"/>
      <c r="C82" s="74"/>
      <c r="D82" s="58"/>
      <c r="E82" s="1214"/>
      <c r="F82" s="1214"/>
      <c r="G82" s="1214"/>
      <c r="H82" s="1211"/>
      <c r="I82" s="1212"/>
      <c r="J82" s="1212"/>
      <c r="K82" s="1212"/>
      <c r="L82" s="1212"/>
      <c r="M82" s="1212"/>
      <c r="N82" s="1212"/>
      <c r="O82" s="1212"/>
      <c r="P82" s="1212"/>
      <c r="Q82" s="1212"/>
      <c r="R82" s="1212"/>
      <c r="S82" s="1212"/>
      <c r="T82" s="1212"/>
      <c r="U82" s="1212"/>
      <c r="V82" s="1212"/>
      <c r="W82" s="1212"/>
      <c r="X82" s="1212"/>
      <c r="Y82" s="56"/>
    </row>
    <row r="83" spans="1:25" ht="15" customHeight="1" hidden="1">
      <c r="A83" s="40"/>
      <c r="B83" s="75"/>
      <c r="C83" s="74"/>
      <c r="D83" s="58"/>
      <c r="Y83" s="56"/>
    </row>
    <row r="84" spans="1:25" ht="15" customHeight="1" hidden="1">
      <c r="A84" s="40"/>
      <c r="B84" s="75"/>
      <c r="C84" s="74"/>
      <c r="D84" s="58"/>
      <c r="E84" s="67"/>
      <c r="F84" s="65"/>
      <c r="G84" s="66"/>
      <c r="H84" s="1216"/>
      <c r="I84" s="1216"/>
      <c r="J84" s="1216"/>
      <c r="K84" s="1216"/>
      <c r="L84" s="1216"/>
      <c r="M84" s="1216"/>
      <c r="N84" s="1216"/>
      <c r="O84" s="1216"/>
      <c r="P84" s="1216"/>
      <c r="Q84" s="1216"/>
      <c r="R84" s="1216"/>
      <c r="S84" s="1216"/>
      <c r="T84" s="1216"/>
      <c r="U84" s="1216"/>
      <c r="V84" s="1216"/>
      <c r="W84" s="1216"/>
      <c r="X84" s="1216"/>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customHeight="1" hidden="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5"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5" ht="25.5" customHeight="1" hidden="1">
      <c r="A98" s="40"/>
      <c r="B98" s="75"/>
      <c r="C98" s="74"/>
      <c r="D98" s="58"/>
      <c r="E98" s="1215" t="s">
        <v>233</v>
      </c>
      <c r="F98" s="1215"/>
      <c r="G98" s="1215"/>
      <c r="H98" s="1215"/>
      <c r="I98" s="1215"/>
      <c r="J98" s="1215"/>
      <c r="K98" s="1215"/>
      <c r="L98" s="1215"/>
      <c r="M98" s="1215"/>
      <c r="N98" s="1215"/>
      <c r="O98" s="1215"/>
      <c r="P98" s="1215"/>
      <c r="Q98" s="1215"/>
      <c r="R98" s="1215"/>
      <c r="S98" s="1215"/>
      <c r="T98" s="1215"/>
      <c r="U98" s="1215"/>
      <c r="V98" s="1215"/>
      <c r="W98" s="1215"/>
      <c r="X98" s="1215"/>
      <c r="Y98" s="56"/>
    </row>
    <row r="99" spans="1:25" ht="15" customHeight="1" hidden="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customHeight="1" hidden="1">
      <c r="A100" s="40"/>
      <c r="B100" s="75"/>
      <c r="C100" s="74"/>
      <c r="D100" s="58"/>
      <c r="E100" s="61"/>
      <c r="F100" s="1213" t="s">
        <v>232</v>
      </c>
      <c r="G100" s="1213"/>
      <c r="H100" s="1213"/>
      <c r="I100" s="1213"/>
      <c r="J100" s="1213"/>
      <c r="K100" s="1213"/>
      <c r="L100" s="1213"/>
      <c r="M100" s="1213"/>
      <c r="N100" s="1213"/>
      <c r="O100" s="1213"/>
      <c r="P100" s="1213"/>
      <c r="Q100" s="1213"/>
      <c r="R100" s="1213"/>
      <c r="S100" s="1213"/>
      <c r="T100" s="59"/>
      <c r="U100" s="57"/>
      <c r="V100" s="57"/>
      <c r="W100" s="57"/>
      <c r="X100" s="57"/>
      <c r="Y100" s="56"/>
      <c r="AA100" s="76" t="s">
        <v>230</v>
      </c>
    </row>
    <row r="101" spans="1:25" ht="15" customHeight="1" hidden="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5" ht="15" hidden="1">
      <c r="A102" s="40"/>
      <c r="B102" s="75"/>
      <c r="C102" s="74"/>
      <c r="D102" s="58"/>
      <c r="E102" s="57"/>
      <c r="F102" s="1213" t="s">
        <v>231</v>
      </c>
      <c r="G102" s="1213"/>
      <c r="H102" s="1213"/>
      <c r="I102" s="1213"/>
      <c r="J102" s="1213"/>
      <c r="K102" s="1213"/>
      <c r="L102" s="1213"/>
      <c r="M102" s="1213"/>
      <c r="N102" s="1213"/>
      <c r="O102" s="1213"/>
      <c r="P102" s="1213"/>
      <c r="Q102" s="1213"/>
      <c r="R102" s="1213"/>
      <c r="S102" s="1213"/>
      <c r="T102" s="1213"/>
      <c r="U102" s="1213"/>
      <c r="V102" s="1213"/>
      <c r="W102" s="1213"/>
      <c r="X102" s="1213"/>
      <c r="Y102" s="56"/>
    </row>
    <row r="103" spans="1:25"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5"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5"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5"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5"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5"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5"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5"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5" ht="30" customHeight="1" hidden="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5" ht="31.5" customHeight="1" hidden="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orientation="portrait" paperSize="9" r:id="rId5"/>
  <headerFooter alignWithMargins="0"/>
  <drawing r:id="rId1"/>
  <legacyDrawing r:id="rId4"/>
  <oleObjects>
    <mc:AlternateContent xmlns:mc="http://schemas.openxmlformats.org/markup-compatibility/2006">
      <mc:Choice Requires="x14">
        <oleObject progId="Word.Document.8" shapeId="193537" r:id="rId2">
          <objectPr defaultSize="0" r:id="rId3">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2"/>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6979874-c06e-4557-874e-597bc7c5acd2}">
  <sheetPr codeName="List06_4">
    <tabColor rgb="FFEAEBEE"/>
    <pageSetUpPr fitToPage="1"/>
  </sheetPr>
  <dimension ref="A4:AJ34"/>
  <sheetViews>
    <sheetView showGridLines="0" workbookViewId="0" topLeftCell="I4">
      <selection pane="topLeft" activeCell="A1" sqref="A1"/>
    </sheetView>
  </sheetViews>
  <sheetFormatPr defaultColWidth="10.5736607142857" defaultRowHeight="14.25"/>
  <cols>
    <col min="1" max="6" width="10.5714285714286" style="553" hidden="1" customWidth="1"/>
    <col min="7" max="8" width="9.14285714285714" style="559" hidden="1" customWidth="1"/>
    <col min="9" max="9" width="3.71428571428571" style="500" customWidth="1"/>
    <col min="10" max="11" width="3.71428571428571" style="499" customWidth="1"/>
    <col min="12" max="12" width="12.7142857142857" style="492" customWidth="1"/>
    <col min="13" max="13" width="44.7142857142857" style="492" customWidth="1"/>
    <col min="14" max="14" width="1.71428571428571" style="492" hidden="1" customWidth="1"/>
    <col min="15" max="15" width="23.7142857142857" style="492" customWidth="1"/>
    <col min="16" max="17" width="1.71428571428571" style="492" hidden="1" customWidth="1"/>
    <col min="18" max="18" width="11.7142857142857" style="492" customWidth="1"/>
    <col min="19" max="19" width="3.71428571428571" style="492" customWidth="1"/>
    <col min="20" max="20" width="11.7142857142857" style="492" customWidth="1"/>
    <col min="21" max="21" width="8.57142857142857" style="492" hidden="1" customWidth="1"/>
    <col min="22" max="22" width="4.71428571428571" style="492" customWidth="1"/>
    <col min="23" max="23" width="115.714285714286" style="492" customWidth="1"/>
    <col min="24" max="35" width="10.5714285714286" style="553"/>
    <col min="36" max="256" width="10.5714285714286" style="492"/>
    <col min="257" max="264" width="0" style="492" hidden="1" customWidth="1"/>
    <col min="265" max="267" width="3.71428571428571" style="492" customWidth="1"/>
    <col min="268" max="268" width="12.7142857142857" style="492" customWidth="1"/>
    <col min="269" max="269" width="47.4285714285714" style="492" customWidth="1"/>
    <col min="270" max="273" width="0" style="492" hidden="1" customWidth="1"/>
    <col min="274" max="274" width="11.7142857142857" style="492" customWidth="1"/>
    <col min="275" max="275" width="6.42857142857143" style="492" customWidth="1"/>
    <col min="276" max="276" width="11.7142857142857" style="492" customWidth="1"/>
    <col min="277" max="277" width="0" style="492" hidden="1" customWidth="1"/>
    <col min="278" max="278" width="3.71428571428571" style="492" customWidth="1"/>
    <col min="279" max="279" width="11.1428571428571" style="492" customWidth="1"/>
    <col min="280" max="512" width="10.5714285714286" style="492"/>
    <col min="513" max="520" width="0" style="492" hidden="1" customWidth="1"/>
    <col min="521" max="523" width="3.71428571428571" style="492" customWidth="1"/>
    <col min="524" max="524" width="12.7142857142857" style="492" customWidth="1"/>
    <col min="525" max="525" width="47.4285714285714" style="492" customWidth="1"/>
    <col min="526" max="529" width="0" style="492" hidden="1" customWidth="1"/>
    <col min="530" max="530" width="11.7142857142857" style="492" customWidth="1"/>
    <col min="531" max="531" width="6.42857142857143" style="492" customWidth="1"/>
    <col min="532" max="532" width="11.7142857142857" style="492" customWidth="1"/>
    <col min="533" max="533" width="0" style="492" hidden="1" customWidth="1"/>
    <col min="534" max="534" width="3.71428571428571" style="492" customWidth="1"/>
    <col min="535" max="535" width="11.1428571428571" style="492" customWidth="1"/>
    <col min="536" max="768" width="10.5714285714286" style="492"/>
    <col min="769" max="776" width="0" style="492" hidden="1" customWidth="1"/>
    <col min="777" max="779" width="3.71428571428571" style="492" customWidth="1"/>
    <col min="780" max="780" width="12.7142857142857" style="492" customWidth="1"/>
    <col min="781" max="781" width="47.4285714285714" style="492" customWidth="1"/>
    <col min="782" max="785" width="0" style="492" hidden="1" customWidth="1"/>
    <col min="786" max="786" width="11.7142857142857" style="492" customWidth="1"/>
    <col min="787" max="787" width="6.42857142857143" style="492" customWidth="1"/>
    <col min="788" max="788" width="11.7142857142857" style="492" customWidth="1"/>
    <col min="789" max="789" width="0" style="492" hidden="1" customWidth="1"/>
    <col min="790" max="790" width="3.71428571428571" style="492" customWidth="1"/>
    <col min="791" max="791" width="11.1428571428571" style="492" customWidth="1"/>
    <col min="792" max="1024" width="10.5714285714286" style="492"/>
    <col min="1025" max="1032" width="0" style="492" hidden="1" customWidth="1"/>
    <col min="1033" max="1035" width="3.71428571428571" style="492" customWidth="1"/>
    <col min="1036" max="1036" width="12.7142857142857" style="492" customWidth="1"/>
    <col min="1037" max="1037" width="47.4285714285714" style="492" customWidth="1"/>
    <col min="1038" max="1041" width="0" style="492" hidden="1" customWidth="1"/>
    <col min="1042" max="1042" width="11.7142857142857" style="492" customWidth="1"/>
    <col min="1043" max="1043" width="6.42857142857143" style="492" customWidth="1"/>
    <col min="1044" max="1044" width="11.7142857142857" style="492" customWidth="1"/>
    <col min="1045" max="1045" width="0" style="492" hidden="1" customWidth="1"/>
    <col min="1046" max="1046" width="3.71428571428571" style="492" customWidth="1"/>
    <col min="1047" max="1047" width="11.1428571428571" style="492" customWidth="1"/>
    <col min="1048" max="1280" width="10.5714285714286" style="492"/>
    <col min="1281" max="1288" width="0" style="492" hidden="1" customWidth="1"/>
    <col min="1289" max="1291" width="3.71428571428571" style="492" customWidth="1"/>
    <col min="1292" max="1292" width="12.7142857142857" style="492" customWidth="1"/>
    <col min="1293" max="1293" width="47.4285714285714" style="492" customWidth="1"/>
    <col min="1294" max="1297" width="0" style="492" hidden="1" customWidth="1"/>
    <col min="1298" max="1298" width="11.7142857142857" style="492" customWidth="1"/>
    <col min="1299" max="1299" width="6.42857142857143" style="492" customWidth="1"/>
    <col min="1300" max="1300" width="11.7142857142857" style="492" customWidth="1"/>
    <col min="1301" max="1301" width="0" style="492" hidden="1" customWidth="1"/>
    <col min="1302" max="1302" width="3.71428571428571" style="492" customWidth="1"/>
    <col min="1303" max="1303" width="11.1428571428571" style="492" customWidth="1"/>
    <col min="1304" max="1536" width="10.5714285714286" style="492"/>
    <col min="1537" max="1544" width="0" style="492" hidden="1" customWidth="1"/>
    <col min="1545" max="1547" width="3.71428571428571" style="492" customWidth="1"/>
    <col min="1548" max="1548" width="12.7142857142857" style="492" customWidth="1"/>
    <col min="1549" max="1549" width="47.4285714285714" style="492" customWidth="1"/>
    <col min="1550" max="1553" width="0" style="492" hidden="1" customWidth="1"/>
    <col min="1554" max="1554" width="11.7142857142857" style="492" customWidth="1"/>
    <col min="1555" max="1555" width="6.42857142857143" style="492" customWidth="1"/>
    <col min="1556" max="1556" width="11.7142857142857" style="492" customWidth="1"/>
    <col min="1557" max="1557" width="0" style="492" hidden="1" customWidth="1"/>
    <col min="1558" max="1558" width="3.71428571428571" style="492" customWidth="1"/>
    <col min="1559" max="1559" width="11.1428571428571" style="492" customWidth="1"/>
    <col min="1560" max="1792" width="10.5714285714286" style="492"/>
    <col min="1793" max="1800" width="0" style="492" hidden="1" customWidth="1"/>
    <col min="1801" max="1803" width="3.71428571428571" style="492" customWidth="1"/>
    <col min="1804" max="1804" width="12.7142857142857" style="492" customWidth="1"/>
    <col min="1805" max="1805" width="47.4285714285714" style="492" customWidth="1"/>
    <col min="1806" max="1809" width="0" style="492" hidden="1" customWidth="1"/>
    <col min="1810" max="1810" width="11.7142857142857" style="492" customWidth="1"/>
    <col min="1811" max="1811" width="6.42857142857143" style="492" customWidth="1"/>
    <col min="1812" max="1812" width="11.7142857142857" style="492" customWidth="1"/>
    <col min="1813" max="1813" width="0" style="492" hidden="1" customWidth="1"/>
    <col min="1814" max="1814" width="3.71428571428571" style="492" customWidth="1"/>
    <col min="1815" max="1815" width="11.1428571428571" style="492" customWidth="1"/>
    <col min="1816" max="2048" width="10.5714285714286" style="492"/>
    <col min="2049" max="2056" width="0" style="492" hidden="1" customWidth="1"/>
    <col min="2057" max="2059" width="3.71428571428571" style="492" customWidth="1"/>
    <col min="2060" max="2060" width="12.7142857142857" style="492" customWidth="1"/>
    <col min="2061" max="2061" width="47.4285714285714" style="492" customWidth="1"/>
    <col min="2062" max="2065" width="0" style="492" hidden="1" customWidth="1"/>
    <col min="2066" max="2066" width="11.7142857142857" style="492" customWidth="1"/>
    <col min="2067" max="2067" width="6.42857142857143" style="492" customWidth="1"/>
    <col min="2068" max="2068" width="11.7142857142857" style="492" customWidth="1"/>
    <col min="2069" max="2069" width="0" style="492" hidden="1" customWidth="1"/>
    <col min="2070" max="2070" width="3.71428571428571" style="492" customWidth="1"/>
    <col min="2071" max="2071" width="11.1428571428571" style="492" customWidth="1"/>
    <col min="2072" max="2304" width="10.5714285714286" style="492"/>
    <col min="2305" max="2312" width="0" style="492" hidden="1" customWidth="1"/>
    <col min="2313" max="2315" width="3.71428571428571" style="492" customWidth="1"/>
    <col min="2316" max="2316" width="12.7142857142857" style="492" customWidth="1"/>
    <col min="2317" max="2317" width="47.4285714285714" style="492" customWidth="1"/>
    <col min="2318" max="2321" width="0" style="492" hidden="1" customWidth="1"/>
    <col min="2322" max="2322" width="11.7142857142857" style="492" customWidth="1"/>
    <col min="2323" max="2323" width="6.42857142857143" style="492" customWidth="1"/>
    <col min="2324" max="2324" width="11.7142857142857" style="492" customWidth="1"/>
    <col min="2325" max="2325" width="0" style="492" hidden="1" customWidth="1"/>
    <col min="2326" max="2326" width="3.71428571428571" style="492" customWidth="1"/>
    <col min="2327" max="2327" width="11.1428571428571" style="492" customWidth="1"/>
    <col min="2328" max="2560" width="10.5714285714286" style="492"/>
    <col min="2561" max="2568" width="0" style="492" hidden="1" customWidth="1"/>
    <col min="2569" max="2571" width="3.71428571428571" style="492" customWidth="1"/>
    <col min="2572" max="2572" width="12.7142857142857" style="492" customWidth="1"/>
    <col min="2573" max="2573" width="47.4285714285714" style="492" customWidth="1"/>
    <col min="2574" max="2577" width="0" style="492" hidden="1" customWidth="1"/>
    <col min="2578" max="2578" width="11.7142857142857" style="492" customWidth="1"/>
    <col min="2579" max="2579" width="6.42857142857143" style="492" customWidth="1"/>
    <col min="2580" max="2580" width="11.7142857142857" style="492" customWidth="1"/>
    <col min="2581" max="2581" width="0" style="492" hidden="1" customWidth="1"/>
    <col min="2582" max="2582" width="3.71428571428571" style="492" customWidth="1"/>
    <col min="2583" max="2583" width="11.1428571428571" style="492" customWidth="1"/>
    <col min="2584" max="2816" width="10.5714285714286" style="492"/>
    <col min="2817" max="2824" width="0" style="492" hidden="1" customWidth="1"/>
    <col min="2825" max="2827" width="3.71428571428571" style="492" customWidth="1"/>
    <col min="2828" max="2828" width="12.7142857142857" style="492" customWidth="1"/>
    <col min="2829" max="2829" width="47.4285714285714" style="492" customWidth="1"/>
    <col min="2830" max="2833" width="0" style="492" hidden="1" customWidth="1"/>
    <col min="2834" max="2834" width="11.7142857142857" style="492" customWidth="1"/>
    <col min="2835" max="2835" width="6.42857142857143" style="492" customWidth="1"/>
    <col min="2836" max="2836" width="11.7142857142857" style="492" customWidth="1"/>
    <col min="2837" max="2837" width="0" style="492" hidden="1" customWidth="1"/>
    <col min="2838" max="2838" width="3.71428571428571" style="492" customWidth="1"/>
    <col min="2839" max="2839" width="11.1428571428571" style="492" customWidth="1"/>
    <col min="2840" max="3072" width="10.5714285714286" style="492"/>
    <col min="3073" max="3080" width="0" style="492" hidden="1" customWidth="1"/>
    <col min="3081" max="3083" width="3.71428571428571" style="492" customWidth="1"/>
    <col min="3084" max="3084" width="12.7142857142857" style="492" customWidth="1"/>
    <col min="3085" max="3085" width="47.4285714285714" style="492" customWidth="1"/>
    <col min="3086" max="3089" width="0" style="492" hidden="1" customWidth="1"/>
    <col min="3090" max="3090" width="11.7142857142857" style="492" customWidth="1"/>
    <col min="3091" max="3091" width="6.42857142857143" style="492" customWidth="1"/>
    <col min="3092" max="3092" width="11.7142857142857" style="492" customWidth="1"/>
    <col min="3093" max="3093" width="0" style="492" hidden="1" customWidth="1"/>
    <col min="3094" max="3094" width="3.71428571428571" style="492" customWidth="1"/>
    <col min="3095" max="3095" width="11.1428571428571" style="492" customWidth="1"/>
    <col min="3096" max="3328" width="10.5714285714286" style="492"/>
    <col min="3329" max="3336" width="0" style="492" hidden="1" customWidth="1"/>
    <col min="3337" max="3339" width="3.71428571428571" style="492" customWidth="1"/>
    <col min="3340" max="3340" width="12.7142857142857" style="492" customWidth="1"/>
    <col min="3341" max="3341" width="47.4285714285714" style="492" customWidth="1"/>
    <col min="3342" max="3345" width="0" style="492" hidden="1" customWidth="1"/>
    <col min="3346" max="3346" width="11.7142857142857" style="492" customWidth="1"/>
    <col min="3347" max="3347" width="6.42857142857143" style="492" customWidth="1"/>
    <col min="3348" max="3348" width="11.7142857142857" style="492" customWidth="1"/>
    <col min="3349" max="3349" width="0" style="492" hidden="1" customWidth="1"/>
    <col min="3350" max="3350" width="3.71428571428571" style="492" customWidth="1"/>
    <col min="3351" max="3351" width="11.1428571428571" style="492" customWidth="1"/>
    <col min="3352" max="3584" width="10.5714285714286" style="492"/>
    <col min="3585" max="3592" width="0" style="492" hidden="1" customWidth="1"/>
    <col min="3593" max="3595" width="3.71428571428571" style="492" customWidth="1"/>
    <col min="3596" max="3596" width="12.7142857142857" style="492" customWidth="1"/>
    <col min="3597" max="3597" width="47.4285714285714" style="492" customWidth="1"/>
    <col min="3598" max="3601" width="0" style="492" hidden="1" customWidth="1"/>
    <col min="3602" max="3602" width="11.7142857142857" style="492" customWidth="1"/>
    <col min="3603" max="3603" width="6.42857142857143" style="492" customWidth="1"/>
    <col min="3604" max="3604" width="11.7142857142857" style="492" customWidth="1"/>
    <col min="3605" max="3605" width="0" style="492" hidden="1" customWidth="1"/>
    <col min="3606" max="3606" width="3.71428571428571" style="492" customWidth="1"/>
    <col min="3607" max="3607" width="11.1428571428571" style="492" customWidth="1"/>
    <col min="3608" max="3840" width="10.5714285714286" style="492"/>
    <col min="3841" max="3848" width="0" style="492" hidden="1" customWidth="1"/>
    <col min="3849" max="3851" width="3.71428571428571" style="492" customWidth="1"/>
    <col min="3852" max="3852" width="12.7142857142857" style="492" customWidth="1"/>
    <col min="3853" max="3853" width="47.4285714285714" style="492" customWidth="1"/>
    <col min="3854" max="3857" width="0" style="492" hidden="1" customWidth="1"/>
    <col min="3858" max="3858" width="11.7142857142857" style="492" customWidth="1"/>
    <col min="3859" max="3859" width="6.42857142857143" style="492" customWidth="1"/>
    <col min="3860" max="3860" width="11.7142857142857" style="492" customWidth="1"/>
    <col min="3861" max="3861" width="0" style="492" hidden="1" customWidth="1"/>
    <col min="3862" max="3862" width="3.71428571428571" style="492" customWidth="1"/>
    <col min="3863" max="3863" width="11.1428571428571" style="492" customWidth="1"/>
    <col min="3864" max="4096" width="10.5714285714286" style="492"/>
    <col min="4097" max="4104" width="0" style="492" hidden="1" customWidth="1"/>
    <col min="4105" max="4107" width="3.71428571428571" style="492" customWidth="1"/>
    <col min="4108" max="4108" width="12.7142857142857" style="492" customWidth="1"/>
    <col min="4109" max="4109" width="47.4285714285714" style="492" customWidth="1"/>
    <col min="4110" max="4113" width="0" style="492" hidden="1" customWidth="1"/>
    <col min="4114" max="4114" width="11.7142857142857" style="492" customWidth="1"/>
    <col min="4115" max="4115" width="6.42857142857143" style="492" customWidth="1"/>
    <col min="4116" max="4116" width="11.7142857142857" style="492" customWidth="1"/>
    <col min="4117" max="4117" width="0" style="492" hidden="1" customWidth="1"/>
    <col min="4118" max="4118" width="3.71428571428571" style="492" customWidth="1"/>
    <col min="4119" max="4119" width="11.1428571428571" style="492" customWidth="1"/>
    <col min="4120" max="4352" width="10.5714285714286" style="492"/>
    <col min="4353" max="4360" width="0" style="492" hidden="1" customWidth="1"/>
    <col min="4361" max="4363" width="3.71428571428571" style="492" customWidth="1"/>
    <col min="4364" max="4364" width="12.7142857142857" style="492" customWidth="1"/>
    <col min="4365" max="4365" width="47.4285714285714" style="492" customWidth="1"/>
    <col min="4366" max="4369" width="0" style="492" hidden="1" customWidth="1"/>
    <col min="4370" max="4370" width="11.7142857142857" style="492" customWidth="1"/>
    <col min="4371" max="4371" width="6.42857142857143" style="492" customWidth="1"/>
    <col min="4372" max="4372" width="11.7142857142857" style="492" customWidth="1"/>
    <col min="4373" max="4373" width="0" style="492" hidden="1" customWidth="1"/>
    <col min="4374" max="4374" width="3.71428571428571" style="492" customWidth="1"/>
    <col min="4375" max="4375" width="11.1428571428571" style="492" customWidth="1"/>
    <col min="4376" max="4608" width="10.5714285714286" style="492"/>
    <col min="4609" max="4616" width="0" style="492" hidden="1" customWidth="1"/>
    <col min="4617" max="4619" width="3.71428571428571" style="492" customWidth="1"/>
    <col min="4620" max="4620" width="12.7142857142857" style="492" customWidth="1"/>
    <col min="4621" max="4621" width="47.4285714285714" style="492" customWidth="1"/>
    <col min="4622" max="4625" width="0" style="492" hidden="1" customWidth="1"/>
    <col min="4626" max="4626" width="11.7142857142857" style="492" customWidth="1"/>
    <col min="4627" max="4627" width="6.42857142857143" style="492" customWidth="1"/>
    <col min="4628" max="4628" width="11.7142857142857" style="492" customWidth="1"/>
    <col min="4629" max="4629" width="0" style="492" hidden="1" customWidth="1"/>
    <col min="4630" max="4630" width="3.71428571428571" style="492" customWidth="1"/>
    <col min="4631" max="4631" width="11.1428571428571" style="492" customWidth="1"/>
    <col min="4632" max="4864" width="10.5714285714286" style="492"/>
    <col min="4865" max="4872" width="0" style="492" hidden="1" customWidth="1"/>
    <col min="4873" max="4875" width="3.71428571428571" style="492" customWidth="1"/>
    <col min="4876" max="4876" width="12.7142857142857" style="492" customWidth="1"/>
    <col min="4877" max="4877" width="47.4285714285714" style="492" customWidth="1"/>
    <col min="4878" max="4881" width="0" style="492" hidden="1" customWidth="1"/>
    <col min="4882" max="4882" width="11.7142857142857" style="492" customWidth="1"/>
    <col min="4883" max="4883" width="6.42857142857143" style="492" customWidth="1"/>
    <col min="4884" max="4884" width="11.7142857142857" style="492" customWidth="1"/>
    <col min="4885" max="4885" width="0" style="492" hidden="1" customWidth="1"/>
    <col min="4886" max="4886" width="3.71428571428571" style="492" customWidth="1"/>
    <col min="4887" max="4887" width="11.1428571428571" style="492" customWidth="1"/>
    <col min="4888" max="5120" width="10.5714285714286" style="492"/>
    <col min="5121" max="5128" width="0" style="492" hidden="1" customWidth="1"/>
    <col min="5129" max="5131" width="3.71428571428571" style="492" customWidth="1"/>
    <col min="5132" max="5132" width="12.7142857142857" style="492" customWidth="1"/>
    <col min="5133" max="5133" width="47.4285714285714" style="492" customWidth="1"/>
    <col min="5134" max="5137" width="0" style="492" hidden="1" customWidth="1"/>
    <col min="5138" max="5138" width="11.7142857142857" style="492" customWidth="1"/>
    <col min="5139" max="5139" width="6.42857142857143" style="492" customWidth="1"/>
    <col min="5140" max="5140" width="11.7142857142857" style="492" customWidth="1"/>
    <col min="5141" max="5141" width="0" style="492" hidden="1" customWidth="1"/>
    <col min="5142" max="5142" width="3.71428571428571" style="492" customWidth="1"/>
    <col min="5143" max="5143" width="11.1428571428571" style="492" customWidth="1"/>
    <col min="5144" max="5376" width="10.5714285714286" style="492"/>
    <col min="5377" max="5384" width="0" style="492" hidden="1" customWidth="1"/>
    <col min="5385" max="5387" width="3.71428571428571" style="492" customWidth="1"/>
    <col min="5388" max="5388" width="12.7142857142857" style="492" customWidth="1"/>
    <col min="5389" max="5389" width="47.4285714285714" style="492" customWidth="1"/>
    <col min="5390" max="5393" width="0" style="492" hidden="1" customWidth="1"/>
    <col min="5394" max="5394" width="11.7142857142857" style="492" customWidth="1"/>
    <col min="5395" max="5395" width="6.42857142857143" style="492" customWidth="1"/>
    <col min="5396" max="5396" width="11.7142857142857" style="492" customWidth="1"/>
    <col min="5397" max="5397" width="0" style="492" hidden="1" customWidth="1"/>
    <col min="5398" max="5398" width="3.71428571428571" style="492" customWidth="1"/>
    <col min="5399" max="5399" width="11.1428571428571" style="492" customWidth="1"/>
    <col min="5400" max="5632" width="10.5714285714286" style="492"/>
    <col min="5633" max="5640" width="0" style="492" hidden="1" customWidth="1"/>
    <col min="5641" max="5643" width="3.71428571428571" style="492" customWidth="1"/>
    <col min="5644" max="5644" width="12.7142857142857" style="492" customWidth="1"/>
    <col min="5645" max="5645" width="47.4285714285714" style="492" customWidth="1"/>
    <col min="5646" max="5649" width="0" style="492" hidden="1" customWidth="1"/>
    <col min="5650" max="5650" width="11.7142857142857" style="492" customWidth="1"/>
    <col min="5651" max="5651" width="6.42857142857143" style="492" customWidth="1"/>
    <col min="5652" max="5652" width="11.7142857142857" style="492" customWidth="1"/>
    <col min="5653" max="5653" width="0" style="492" hidden="1" customWidth="1"/>
    <col min="5654" max="5654" width="3.71428571428571" style="492" customWidth="1"/>
    <col min="5655" max="5655" width="11.1428571428571" style="492" customWidth="1"/>
    <col min="5656" max="5888" width="10.5714285714286" style="492"/>
    <col min="5889" max="5896" width="0" style="492" hidden="1" customWidth="1"/>
    <col min="5897" max="5899" width="3.71428571428571" style="492" customWidth="1"/>
    <col min="5900" max="5900" width="12.7142857142857" style="492" customWidth="1"/>
    <col min="5901" max="5901" width="47.4285714285714" style="492" customWidth="1"/>
    <col min="5902" max="5905" width="0" style="492" hidden="1" customWidth="1"/>
    <col min="5906" max="5906" width="11.7142857142857" style="492" customWidth="1"/>
    <col min="5907" max="5907" width="6.42857142857143" style="492" customWidth="1"/>
    <col min="5908" max="5908" width="11.7142857142857" style="492" customWidth="1"/>
    <col min="5909" max="5909" width="0" style="492" hidden="1" customWidth="1"/>
    <col min="5910" max="5910" width="3.71428571428571" style="492" customWidth="1"/>
    <col min="5911" max="5911" width="11.1428571428571" style="492" customWidth="1"/>
    <col min="5912" max="6144" width="10.5714285714286" style="492"/>
    <col min="6145" max="6152" width="0" style="492" hidden="1" customWidth="1"/>
    <col min="6153" max="6155" width="3.71428571428571" style="492" customWidth="1"/>
    <col min="6156" max="6156" width="12.7142857142857" style="492" customWidth="1"/>
    <col min="6157" max="6157" width="47.4285714285714" style="492" customWidth="1"/>
    <col min="6158" max="6161" width="0" style="492" hidden="1" customWidth="1"/>
    <col min="6162" max="6162" width="11.7142857142857" style="492" customWidth="1"/>
    <col min="6163" max="6163" width="6.42857142857143" style="492" customWidth="1"/>
    <col min="6164" max="6164" width="11.7142857142857" style="492" customWidth="1"/>
    <col min="6165" max="6165" width="0" style="492" hidden="1" customWidth="1"/>
    <col min="6166" max="6166" width="3.71428571428571" style="492" customWidth="1"/>
    <col min="6167" max="6167" width="11.1428571428571" style="492" customWidth="1"/>
    <col min="6168" max="6400" width="10.5714285714286" style="492"/>
    <col min="6401" max="6408" width="0" style="492" hidden="1" customWidth="1"/>
    <col min="6409" max="6411" width="3.71428571428571" style="492" customWidth="1"/>
    <col min="6412" max="6412" width="12.7142857142857" style="492" customWidth="1"/>
    <col min="6413" max="6413" width="47.4285714285714" style="492" customWidth="1"/>
    <col min="6414" max="6417" width="0" style="492" hidden="1" customWidth="1"/>
    <col min="6418" max="6418" width="11.7142857142857" style="492" customWidth="1"/>
    <col min="6419" max="6419" width="6.42857142857143" style="492" customWidth="1"/>
    <col min="6420" max="6420" width="11.7142857142857" style="492" customWidth="1"/>
    <col min="6421" max="6421" width="0" style="492" hidden="1" customWidth="1"/>
    <col min="6422" max="6422" width="3.71428571428571" style="492" customWidth="1"/>
    <col min="6423" max="6423" width="11.1428571428571" style="492" customWidth="1"/>
    <col min="6424" max="6656" width="10.5714285714286" style="492"/>
    <col min="6657" max="6664" width="0" style="492" hidden="1" customWidth="1"/>
    <col min="6665" max="6667" width="3.71428571428571" style="492" customWidth="1"/>
    <col min="6668" max="6668" width="12.7142857142857" style="492" customWidth="1"/>
    <col min="6669" max="6669" width="47.4285714285714" style="492" customWidth="1"/>
    <col min="6670" max="6673" width="0" style="492" hidden="1" customWidth="1"/>
    <col min="6674" max="6674" width="11.7142857142857" style="492" customWidth="1"/>
    <col min="6675" max="6675" width="6.42857142857143" style="492" customWidth="1"/>
    <col min="6676" max="6676" width="11.7142857142857" style="492" customWidth="1"/>
    <col min="6677" max="6677" width="0" style="492" hidden="1" customWidth="1"/>
    <col min="6678" max="6678" width="3.71428571428571" style="492" customWidth="1"/>
    <col min="6679" max="6679" width="11.1428571428571" style="492" customWidth="1"/>
    <col min="6680" max="6912" width="10.5714285714286" style="492"/>
    <col min="6913" max="6920" width="0" style="492" hidden="1" customWidth="1"/>
    <col min="6921" max="6923" width="3.71428571428571" style="492" customWidth="1"/>
    <col min="6924" max="6924" width="12.7142857142857" style="492" customWidth="1"/>
    <col min="6925" max="6925" width="47.4285714285714" style="492" customWidth="1"/>
    <col min="6926" max="6929" width="0" style="492" hidden="1" customWidth="1"/>
    <col min="6930" max="6930" width="11.7142857142857" style="492" customWidth="1"/>
    <col min="6931" max="6931" width="6.42857142857143" style="492" customWidth="1"/>
    <col min="6932" max="6932" width="11.7142857142857" style="492" customWidth="1"/>
    <col min="6933" max="6933" width="0" style="492" hidden="1" customWidth="1"/>
    <col min="6934" max="6934" width="3.71428571428571" style="492" customWidth="1"/>
    <col min="6935" max="6935" width="11.1428571428571" style="492" customWidth="1"/>
    <col min="6936" max="7168" width="10.5714285714286" style="492"/>
    <col min="7169" max="7176" width="0" style="492" hidden="1" customWidth="1"/>
    <col min="7177" max="7179" width="3.71428571428571" style="492" customWidth="1"/>
    <col min="7180" max="7180" width="12.7142857142857" style="492" customWidth="1"/>
    <col min="7181" max="7181" width="47.4285714285714" style="492" customWidth="1"/>
    <col min="7182" max="7185" width="0" style="492" hidden="1" customWidth="1"/>
    <col min="7186" max="7186" width="11.7142857142857" style="492" customWidth="1"/>
    <col min="7187" max="7187" width="6.42857142857143" style="492" customWidth="1"/>
    <col min="7188" max="7188" width="11.7142857142857" style="492" customWidth="1"/>
    <col min="7189" max="7189" width="0" style="492" hidden="1" customWidth="1"/>
    <col min="7190" max="7190" width="3.71428571428571" style="492" customWidth="1"/>
    <col min="7191" max="7191" width="11.1428571428571" style="492" customWidth="1"/>
    <col min="7192" max="7424" width="10.5714285714286" style="492"/>
    <col min="7425" max="7432" width="0" style="492" hidden="1" customWidth="1"/>
    <col min="7433" max="7435" width="3.71428571428571" style="492" customWidth="1"/>
    <col min="7436" max="7436" width="12.7142857142857" style="492" customWidth="1"/>
    <col min="7437" max="7437" width="47.4285714285714" style="492" customWidth="1"/>
    <col min="7438" max="7441" width="0" style="492" hidden="1" customWidth="1"/>
    <col min="7442" max="7442" width="11.7142857142857" style="492" customWidth="1"/>
    <col min="7443" max="7443" width="6.42857142857143" style="492" customWidth="1"/>
    <col min="7444" max="7444" width="11.7142857142857" style="492" customWidth="1"/>
    <col min="7445" max="7445" width="0" style="492" hidden="1" customWidth="1"/>
    <col min="7446" max="7446" width="3.71428571428571" style="492" customWidth="1"/>
    <col min="7447" max="7447" width="11.1428571428571" style="492" customWidth="1"/>
    <col min="7448" max="7680" width="10.5714285714286" style="492"/>
    <col min="7681" max="7688" width="0" style="492" hidden="1" customWidth="1"/>
    <col min="7689" max="7691" width="3.71428571428571" style="492" customWidth="1"/>
    <col min="7692" max="7692" width="12.7142857142857" style="492" customWidth="1"/>
    <col min="7693" max="7693" width="47.4285714285714" style="492" customWidth="1"/>
    <col min="7694" max="7697" width="0" style="492" hidden="1" customWidth="1"/>
    <col min="7698" max="7698" width="11.7142857142857" style="492" customWidth="1"/>
    <col min="7699" max="7699" width="6.42857142857143" style="492" customWidth="1"/>
    <col min="7700" max="7700" width="11.7142857142857" style="492" customWidth="1"/>
    <col min="7701" max="7701" width="0" style="492" hidden="1" customWidth="1"/>
    <col min="7702" max="7702" width="3.71428571428571" style="492" customWidth="1"/>
    <col min="7703" max="7703" width="11.1428571428571" style="492" customWidth="1"/>
    <col min="7704" max="7936" width="10.5714285714286" style="492"/>
    <col min="7937" max="7944" width="0" style="492" hidden="1" customWidth="1"/>
    <col min="7945" max="7947" width="3.71428571428571" style="492" customWidth="1"/>
    <col min="7948" max="7948" width="12.7142857142857" style="492" customWidth="1"/>
    <col min="7949" max="7949" width="47.4285714285714" style="492" customWidth="1"/>
    <col min="7950" max="7953" width="0" style="492" hidden="1" customWidth="1"/>
    <col min="7954" max="7954" width="11.7142857142857" style="492" customWidth="1"/>
    <col min="7955" max="7955" width="6.42857142857143" style="492" customWidth="1"/>
    <col min="7956" max="7956" width="11.7142857142857" style="492" customWidth="1"/>
    <col min="7957" max="7957" width="0" style="492" hidden="1" customWidth="1"/>
    <col min="7958" max="7958" width="3.71428571428571" style="492" customWidth="1"/>
    <col min="7959" max="7959" width="11.1428571428571" style="492" customWidth="1"/>
    <col min="7960" max="8192" width="10.5714285714286" style="492"/>
    <col min="8193" max="8200" width="0" style="492" hidden="1" customWidth="1"/>
    <col min="8201" max="8203" width="3.71428571428571" style="492" customWidth="1"/>
    <col min="8204" max="8204" width="12.7142857142857" style="492" customWidth="1"/>
    <col min="8205" max="8205" width="47.4285714285714" style="492" customWidth="1"/>
    <col min="8206" max="8209" width="0" style="492" hidden="1" customWidth="1"/>
    <col min="8210" max="8210" width="11.7142857142857" style="492" customWidth="1"/>
    <col min="8211" max="8211" width="6.42857142857143" style="492" customWidth="1"/>
    <col min="8212" max="8212" width="11.7142857142857" style="492" customWidth="1"/>
    <col min="8213" max="8213" width="0" style="492" hidden="1" customWidth="1"/>
    <col min="8214" max="8214" width="3.71428571428571" style="492" customWidth="1"/>
    <col min="8215" max="8215" width="11.1428571428571" style="492" customWidth="1"/>
    <col min="8216" max="8448" width="10.5714285714286" style="492"/>
    <col min="8449" max="8456" width="0" style="492" hidden="1" customWidth="1"/>
    <col min="8457" max="8459" width="3.71428571428571" style="492" customWidth="1"/>
    <col min="8460" max="8460" width="12.7142857142857" style="492" customWidth="1"/>
    <col min="8461" max="8461" width="47.4285714285714" style="492" customWidth="1"/>
    <col min="8462" max="8465" width="0" style="492" hidden="1" customWidth="1"/>
    <col min="8466" max="8466" width="11.7142857142857" style="492" customWidth="1"/>
    <col min="8467" max="8467" width="6.42857142857143" style="492" customWidth="1"/>
    <col min="8468" max="8468" width="11.7142857142857" style="492" customWidth="1"/>
    <col min="8469" max="8469" width="0" style="492" hidden="1" customWidth="1"/>
    <col min="8470" max="8470" width="3.71428571428571" style="492" customWidth="1"/>
    <col min="8471" max="8471" width="11.1428571428571" style="492" customWidth="1"/>
    <col min="8472" max="8704" width="10.5714285714286" style="492"/>
    <col min="8705" max="8712" width="0" style="492" hidden="1" customWidth="1"/>
    <col min="8713" max="8715" width="3.71428571428571" style="492" customWidth="1"/>
    <col min="8716" max="8716" width="12.7142857142857" style="492" customWidth="1"/>
    <col min="8717" max="8717" width="47.4285714285714" style="492" customWidth="1"/>
    <col min="8718" max="8721" width="0" style="492" hidden="1" customWidth="1"/>
    <col min="8722" max="8722" width="11.7142857142857" style="492" customWidth="1"/>
    <col min="8723" max="8723" width="6.42857142857143" style="492" customWidth="1"/>
    <col min="8724" max="8724" width="11.7142857142857" style="492" customWidth="1"/>
    <col min="8725" max="8725" width="0" style="492" hidden="1" customWidth="1"/>
    <col min="8726" max="8726" width="3.71428571428571" style="492" customWidth="1"/>
    <col min="8727" max="8727" width="11.1428571428571" style="492" customWidth="1"/>
    <col min="8728" max="8960" width="10.5714285714286" style="492"/>
    <col min="8961" max="8968" width="0" style="492" hidden="1" customWidth="1"/>
    <col min="8969" max="8971" width="3.71428571428571" style="492" customWidth="1"/>
    <col min="8972" max="8972" width="12.7142857142857" style="492" customWidth="1"/>
    <col min="8973" max="8973" width="47.4285714285714" style="492" customWidth="1"/>
    <col min="8974" max="8977" width="0" style="492" hidden="1" customWidth="1"/>
    <col min="8978" max="8978" width="11.7142857142857" style="492" customWidth="1"/>
    <col min="8979" max="8979" width="6.42857142857143" style="492" customWidth="1"/>
    <col min="8980" max="8980" width="11.7142857142857" style="492" customWidth="1"/>
    <col min="8981" max="8981" width="0" style="492" hidden="1" customWidth="1"/>
    <col min="8982" max="8982" width="3.71428571428571" style="492" customWidth="1"/>
    <col min="8983" max="8983" width="11.1428571428571" style="492" customWidth="1"/>
    <col min="8984" max="9216" width="10.5714285714286" style="492"/>
    <col min="9217" max="9224" width="0" style="492" hidden="1" customWidth="1"/>
    <col min="9225" max="9227" width="3.71428571428571" style="492" customWidth="1"/>
    <col min="9228" max="9228" width="12.7142857142857" style="492" customWidth="1"/>
    <col min="9229" max="9229" width="47.4285714285714" style="492" customWidth="1"/>
    <col min="9230" max="9233" width="0" style="492" hidden="1" customWidth="1"/>
    <col min="9234" max="9234" width="11.7142857142857" style="492" customWidth="1"/>
    <col min="9235" max="9235" width="6.42857142857143" style="492" customWidth="1"/>
    <col min="9236" max="9236" width="11.7142857142857" style="492" customWidth="1"/>
    <col min="9237" max="9237" width="0" style="492" hidden="1" customWidth="1"/>
    <col min="9238" max="9238" width="3.71428571428571" style="492" customWidth="1"/>
    <col min="9239" max="9239" width="11.1428571428571" style="492" customWidth="1"/>
    <col min="9240" max="9472" width="10.5714285714286" style="492"/>
    <col min="9473" max="9480" width="0" style="492" hidden="1" customWidth="1"/>
    <col min="9481" max="9483" width="3.71428571428571" style="492" customWidth="1"/>
    <col min="9484" max="9484" width="12.7142857142857" style="492" customWidth="1"/>
    <col min="9485" max="9485" width="47.4285714285714" style="492" customWidth="1"/>
    <col min="9486" max="9489" width="0" style="492" hidden="1" customWidth="1"/>
    <col min="9490" max="9490" width="11.7142857142857" style="492" customWidth="1"/>
    <col min="9491" max="9491" width="6.42857142857143" style="492" customWidth="1"/>
    <col min="9492" max="9492" width="11.7142857142857" style="492" customWidth="1"/>
    <col min="9493" max="9493" width="0" style="492" hidden="1" customWidth="1"/>
    <col min="9494" max="9494" width="3.71428571428571" style="492" customWidth="1"/>
    <col min="9495" max="9495" width="11.1428571428571" style="492" customWidth="1"/>
    <col min="9496" max="9728" width="10.5714285714286" style="492"/>
    <col min="9729" max="9736" width="0" style="492" hidden="1" customWidth="1"/>
    <col min="9737" max="9739" width="3.71428571428571" style="492" customWidth="1"/>
    <col min="9740" max="9740" width="12.7142857142857" style="492" customWidth="1"/>
    <col min="9741" max="9741" width="47.4285714285714" style="492" customWidth="1"/>
    <col min="9742" max="9745" width="0" style="492" hidden="1" customWidth="1"/>
    <col min="9746" max="9746" width="11.7142857142857" style="492" customWidth="1"/>
    <col min="9747" max="9747" width="6.42857142857143" style="492" customWidth="1"/>
    <col min="9748" max="9748" width="11.7142857142857" style="492" customWidth="1"/>
    <col min="9749" max="9749" width="0" style="492" hidden="1" customWidth="1"/>
    <col min="9750" max="9750" width="3.71428571428571" style="492" customWidth="1"/>
    <col min="9751" max="9751" width="11.1428571428571" style="492" customWidth="1"/>
    <col min="9752" max="9984" width="10.5714285714286" style="492"/>
    <col min="9985" max="9992" width="0" style="492" hidden="1" customWidth="1"/>
    <col min="9993" max="9995" width="3.71428571428571" style="492" customWidth="1"/>
    <col min="9996" max="9996" width="12.7142857142857" style="492" customWidth="1"/>
    <col min="9997" max="9997" width="47.4285714285714" style="492" customWidth="1"/>
    <col min="9998" max="10001" width="0" style="492" hidden="1" customWidth="1"/>
    <col min="10002" max="10002" width="11.7142857142857" style="492" customWidth="1"/>
    <col min="10003" max="10003" width="6.42857142857143" style="492" customWidth="1"/>
    <col min="10004" max="10004" width="11.7142857142857" style="492" customWidth="1"/>
    <col min="10005" max="10005" width="0" style="492" hidden="1" customWidth="1"/>
    <col min="10006" max="10006" width="3.71428571428571" style="492" customWidth="1"/>
    <col min="10007" max="10007" width="11.1428571428571" style="492" customWidth="1"/>
    <col min="10008" max="10240" width="10.5714285714286" style="492"/>
    <col min="10241" max="10248" width="0" style="492" hidden="1" customWidth="1"/>
    <col min="10249" max="10251" width="3.71428571428571" style="492" customWidth="1"/>
    <col min="10252" max="10252" width="12.7142857142857" style="492" customWidth="1"/>
    <col min="10253" max="10253" width="47.4285714285714" style="492" customWidth="1"/>
    <col min="10254" max="10257" width="0" style="492" hidden="1" customWidth="1"/>
    <col min="10258" max="10258" width="11.7142857142857" style="492" customWidth="1"/>
    <col min="10259" max="10259" width="6.42857142857143" style="492" customWidth="1"/>
    <col min="10260" max="10260" width="11.7142857142857" style="492" customWidth="1"/>
    <col min="10261" max="10261" width="0" style="492" hidden="1" customWidth="1"/>
    <col min="10262" max="10262" width="3.71428571428571" style="492" customWidth="1"/>
    <col min="10263" max="10263" width="11.1428571428571" style="492" customWidth="1"/>
    <col min="10264" max="10496" width="10.5714285714286" style="492"/>
    <col min="10497" max="10504" width="0" style="492" hidden="1" customWidth="1"/>
    <col min="10505" max="10507" width="3.71428571428571" style="492" customWidth="1"/>
    <col min="10508" max="10508" width="12.7142857142857" style="492" customWidth="1"/>
    <col min="10509" max="10509" width="47.4285714285714" style="492" customWidth="1"/>
    <col min="10510" max="10513" width="0" style="492" hidden="1" customWidth="1"/>
    <col min="10514" max="10514" width="11.7142857142857" style="492" customWidth="1"/>
    <col min="10515" max="10515" width="6.42857142857143" style="492" customWidth="1"/>
    <col min="10516" max="10516" width="11.7142857142857" style="492" customWidth="1"/>
    <col min="10517" max="10517" width="0" style="492" hidden="1" customWidth="1"/>
    <col min="10518" max="10518" width="3.71428571428571" style="492" customWidth="1"/>
    <col min="10519" max="10519" width="11.1428571428571" style="492" customWidth="1"/>
    <col min="10520" max="10752" width="10.5714285714286" style="492"/>
    <col min="10753" max="10760" width="0" style="492" hidden="1" customWidth="1"/>
    <col min="10761" max="10763" width="3.71428571428571" style="492" customWidth="1"/>
    <col min="10764" max="10764" width="12.7142857142857" style="492" customWidth="1"/>
    <col min="10765" max="10765" width="47.4285714285714" style="492" customWidth="1"/>
    <col min="10766" max="10769" width="0" style="492" hidden="1" customWidth="1"/>
    <col min="10770" max="10770" width="11.7142857142857" style="492" customWidth="1"/>
    <col min="10771" max="10771" width="6.42857142857143" style="492" customWidth="1"/>
    <col min="10772" max="10772" width="11.7142857142857" style="492" customWidth="1"/>
    <col min="10773" max="10773" width="0" style="492" hidden="1" customWidth="1"/>
    <col min="10774" max="10774" width="3.71428571428571" style="492" customWidth="1"/>
    <col min="10775" max="10775" width="11.1428571428571" style="492" customWidth="1"/>
    <col min="10776" max="11008" width="10.5714285714286" style="492"/>
    <col min="11009" max="11016" width="0" style="492" hidden="1" customWidth="1"/>
    <col min="11017" max="11019" width="3.71428571428571" style="492" customWidth="1"/>
    <col min="11020" max="11020" width="12.7142857142857" style="492" customWidth="1"/>
    <col min="11021" max="11021" width="47.4285714285714" style="492" customWidth="1"/>
    <col min="11022" max="11025" width="0" style="492" hidden="1" customWidth="1"/>
    <col min="11026" max="11026" width="11.7142857142857" style="492" customWidth="1"/>
    <col min="11027" max="11027" width="6.42857142857143" style="492" customWidth="1"/>
    <col min="11028" max="11028" width="11.7142857142857" style="492" customWidth="1"/>
    <col min="11029" max="11029" width="0" style="492" hidden="1" customWidth="1"/>
    <col min="11030" max="11030" width="3.71428571428571" style="492" customWidth="1"/>
    <col min="11031" max="11031" width="11.1428571428571" style="492" customWidth="1"/>
    <col min="11032" max="11264" width="10.5714285714286" style="492"/>
    <col min="11265" max="11272" width="0" style="492" hidden="1" customWidth="1"/>
    <col min="11273" max="11275" width="3.71428571428571" style="492" customWidth="1"/>
    <col min="11276" max="11276" width="12.7142857142857" style="492" customWidth="1"/>
    <col min="11277" max="11277" width="47.4285714285714" style="492" customWidth="1"/>
    <col min="11278" max="11281" width="0" style="492" hidden="1" customWidth="1"/>
    <col min="11282" max="11282" width="11.7142857142857" style="492" customWidth="1"/>
    <col min="11283" max="11283" width="6.42857142857143" style="492" customWidth="1"/>
    <col min="11284" max="11284" width="11.7142857142857" style="492" customWidth="1"/>
    <col min="11285" max="11285" width="0" style="492" hidden="1" customWidth="1"/>
    <col min="11286" max="11286" width="3.71428571428571" style="492" customWidth="1"/>
    <col min="11287" max="11287" width="11.1428571428571" style="492" customWidth="1"/>
    <col min="11288" max="11520" width="10.5714285714286" style="492"/>
    <col min="11521" max="11528" width="0" style="492" hidden="1" customWidth="1"/>
    <col min="11529" max="11531" width="3.71428571428571" style="492" customWidth="1"/>
    <col min="11532" max="11532" width="12.7142857142857" style="492" customWidth="1"/>
    <col min="11533" max="11533" width="47.4285714285714" style="492" customWidth="1"/>
    <col min="11534" max="11537" width="0" style="492" hidden="1" customWidth="1"/>
    <col min="11538" max="11538" width="11.7142857142857" style="492" customWidth="1"/>
    <col min="11539" max="11539" width="6.42857142857143" style="492" customWidth="1"/>
    <col min="11540" max="11540" width="11.7142857142857" style="492" customWidth="1"/>
    <col min="11541" max="11541" width="0" style="492" hidden="1" customWidth="1"/>
    <col min="11542" max="11542" width="3.71428571428571" style="492" customWidth="1"/>
    <col min="11543" max="11543" width="11.1428571428571" style="492" customWidth="1"/>
    <col min="11544" max="11776" width="10.5714285714286" style="492"/>
    <col min="11777" max="11784" width="0" style="492" hidden="1" customWidth="1"/>
    <col min="11785" max="11787" width="3.71428571428571" style="492" customWidth="1"/>
    <col min="11788" max="11788" width="12.7142857142857" style="492" customWidth="1"/>
    <col min="11789" max="11789" width="47.4285714285714" style="492" customWidth="1"/>
    <col min="11790" max="11793" width="0" style="492" hidden="1" customWidth="1"/>
    <col min="11794" max="11794" width="11.7142857142857" style="492" customWidth="1"/>
    <col min="11795" max="11795" width="6.42857142857143" style="492" customWidth="1"/>
    <col min="11796" max="11796" width="11.7142857142857" style="492" customWidth="1"/>
    <col min="11797" max="11797" width="0" style="492" hidden="1" customWidth="1"/>
    <col min="11798" max="11798" width="3.71428571428571" style="492" customWidth="1"/>
    <col min="11799" max="11799" width="11.1428571428571" style="492" customWidth="1"/>
    <col min="11800" max="12032" width="10.5714285714286" style="492"/>
    <col min="12033" max="12040" width="0" style="492" hidden="1" customWidth="1"/>
    <col min="12041" max="12043" width="3.71428571428571" style="492" customWidth="1"/>
    <col min="12044" max="12044" width="12.7142857142857" style="492" customWidth="1"/>
    <col min="12045" max="12045" width="47.4285714285714" style="492" customWidth="1"/>
    <col min="12046" max="12049" width="0" style="492" hidden="1" customWidth="1"/>
    <col min="12050" max="12050" width="11.7142857142857" style="492" customWidth="1"/>
    <col min="12051" max="12051" width="6.42857142857143" style="492" customWidth="1"/>
    <col min="12052" max="12052" width="11.7142857142857" style="492" customWidth="1"/>
    <col min="12053" max="12053" width="0" style="492" hidden="1" customWidth="1"/>
    <col min="12054" max="12054" width="3.71428571428571" style="492" customWidth="1"/>
    <col min="12055" max="12055" width="11.1428571428571" style="492" customWidth="1"/>
    <col min="12056" max="12288" width="10.5714285714286" style="492"/>
    <col min="12289" max="12296" width="0" style="492" hidden="1" customWidth="1"/>
    <col min="12297" max="12299" width="3.71428571428571" style="492" customWidth="1"/>
    <col min="12300" max="12300" width="12.7142857142857" style="492" customWidth="1"/>
    <col min="12301" max="12301" width="47.4285714285714" style="492" customWidth="1"/>
    <col min="12302" max="12305" width="0" style="492" hidden="1" customWidth="1"/>
    <col min="12306" max="12306" width="11.7142857142857" style="492" customWidth="1"/>
    <col min="12307" max="12307" width="6.42857142857143" style="492" customWidth="1"/>
    <col min="12308" max="12308" width="11.7142857142857" style="492" customWidth="1"/>
    <col min="12309" max="12309" width="0" style="492" hidden="1" customWidth="1"/>
    <col min="12310" max="12310" width="3.71428571428571" style="492" customWidth="1"/>
    <col min="12311" max="12311" width="11.1428571428571" style="492" customWidth="1"/>
    <col min="12312" max="12544" width="10.5714285714286" style="492"/>
    <col min="12545" max="12552" width="0" style="492" hidden="1" customWidth="1"/>
    <col min="12553" max="12555" width="3.71428571428571" style="492" customWidth="1"/>
    <col min="12556" max="12556" width="12.7142857142857" style="492" customWidth="1"/>
    <col min="12557" max="12557" width="47.4285714285714" style="492" customWidth="1"/>
    <col min="12558" max="12561" width="0" style="492" hidden="1" customWidth="1"/>
    <col min="12562" max="12562" width="11.7142857142857" style="492" customWidth="1"/>
    <col min="12563" max="12563" width="6.42857142857143" style="492" customWidth="1"/>
    <col min="12564" max="12564" width="11.7142857142857" style="492" customWidth="1"/>
    <col min="12565" max="12565" width="0" style="492" hidden="1" customWidth="1"/>
    <col min="12566" max="12566" width="3.71428571428571" style="492" customWidth="1"/>
    <col min="12567" max="12567" width="11.1428571428571" style="492" customWidth="1"/>
    <col min="12568" max="12800" width="10.5714285714286" style="492"/>
    <col min="12801" max="12808" width="0" style="492" hidden="1" customWidth="1"/>
    <col min="12809" max="12811" width="3.71428571428571" style="492" customWidth="1"/>
    <col min="12812" max="12812" width="12.7142857142857" style="492" customWidth="1"/>
    <col min="12813" max="12813" width="47.4285714285714" style="492" customWidth="1"/>
    <col min="12814" max="12817" width="0" style="492" hidden="1" customWidth="1"/>
    <col min="12818" max="12818" width="11.7142857142857" style="492" customWidth="1"/>
    <col min="12819" max="12819" width="6.42857142857143" style="492" customWidth="1"/>
    <col min="12820" max="12820" width="11.7142857142857" style="492" customWidth="1"/>
    <col min="12821" max="12821" width="0" style="492" hidden="1" customWidth="1"/>
    <col min="12822" max="12822" width="3.71428571428571" style="492" customWidth="1"/>
    <col min="12823" max="12823" width="11.1428571428571" style="492" customWidth="1"/>
    <col min="12824" max="13056" width="10.5714285714286" style="492"/>
    <col min="13057" max="13064" width="0" style="492" hidden="1" customWidth="1"/>
    <col min="13065" max="13067" width="3.71428571428571" style="492" customWidth="1"/>
    <col min="13068" max="13068" width="12.7142857142857" style="492" customWidth="1"/>
    <col min="13069" max="13069" width="47.4285714285714" style="492" customWidth="1"/>
    <col min="13070" max="13073" width="0" style="492" hidden="1" customWidth="1"/>
    <col min="13074" max="13074" width="11.7142857142857" style="492" customWidth="1"/>
    <col min="13075" max="13075" width="6.42857142857143" style="492" customWidth="1"/>
    <col min="13076" max="13076" width="11.7142857142857" style="492" customWidth="1"/>
    <col min="13077" max="13077" width="0" style="492" hidden="1" customWidth="1"/>
    <col min="13078" max="13078" width="3.71428571428571" style="492" customWidth="1"/>
    <col min="13079" max="13079" width="11.1428571428571" style="492" customWidth="1"/>
    <col min="13080" max="13312" width="10.5714285714286" style="492"/>
    <col min="13313" max="13320" width="0" style="492" hidden="1" customWidth="1"/>
    <col min="13321" max="13323" width="3.71428571428571" style="492" customWidth="1"/>
    <col min="13324" max="13324" width="12.7142857142857" style="492" customWidth="1"/>
    <col min="13325" max="13325" width="47.4285714285714" style="492" customWidth="1"/>
    <col min="13326" max="13329" width="0" style="492" hidden="1" customWidth="1"/>
    <col min="13330" max="13330" width="11.7142857142857" style="492" customWidth="1"/>
    <col min="13331" max="13331" width="6.42857142857143" style="492" customWidth="1"/>
    <col min="13332" max="13332" width="11.7142857142857" style="492" customWidth="1"/>
    <col min="13333" max="13333" width="0" style="492" hidden="1" customWidth="1"/>
    <col min="13334" max="13334" width="3.71428571428571" style="492" customWidth="1"/>
    <col min="13335" max="13335" width="11.1428571428571" style="492" customWidth="1"/>
    <col min="13336" max="13568" width="10.5714285714286" style="492"/>
    <col min="13569" max="13576" width="0" style="492" hidden="1" customWidth="1"/>
    <col min="13577" max="13579" width="3.71428571428571" style="492" customWidth="1"/>
    <col min="13580" max="13580" width="12.7142857142857" style="492" customWidth="1"/>
    <col min="13581" max="13581" width="47.4285714285714" style="492" customWidth="1"/>
    <col min="13582" max="13585" width="0" style="492" hidden="1" customWidth="1"/>
    <col min="13586" max="13586" width="11.7142857142857" style="492" customWidth="1"/>
    <col min="13587" max="13587" width="6.42857142857143" style="492" customWidth="1"/>
    <col min="13588" max="13588" width="11.7142857142857" style="492" customWidth="1"/>
    <col min="13589" max="13589" width="0" style="492" hidden="1" customWidth="1"/>
    <col min="13590" max="13590" width="3.71428571428571" style="492" customWidth="1"/>
    <col min="13591" max="13591" width="11.1428571428571" style="492" customWidth="1"/>
    <col min="13592" max="13824" width="10.5714285714286" style="492"/>
    <col min="13825" max="13832" width="0" style="492" hidden="1" customWidth="1"/>
    <col min="13833" max="13835" width="3.71428571428571" style="492" customWidth="1"/>
    <col min="13836" max="13836" width="12.7142857142857" style="492" customWidth="1"/>
    <col min="13837" max="13837" width="47.4285714285714" style="492" customWidth="1"/>
    <col min="13838" max="13841" width="0" style="492" hidden="1" customWidth="1"/>
    <col min="13842" max="13842" width="11.7142857142857" style="492" customWidth="1"/>
    <col min="13843" max="13843" width="6.42857142857143" style="492" customWidth="1"/>
    <col min="13844" max="13844" width="11.7142857142857" style="492" customWidth="1"/>
    <col min="13845" max="13845" width="0" style="492" hidden="1" customWidth="1"/>
    <col min="13846" max="13846" width="3.71428571428571" style="492" customWidth="1"/>
    <col min="13847" max="13847" width="11.1428571428571" style="492" customWidth="1"/>
    <col min="13848" max="14080" width="10.5714285714286" style="492"/>
    <col min="14081" max="14088" width="0" style="492" hidden="1" customWidth="1"/>
    <col min="14089" max="14091" width="3.71428571428571" style="492" customWidth="1"/>
    <col min="14092" max="14092" width="12.7142857142857" style="492" customWidth="1"/>
    <col min="14093" max="14093" width="47.4285714285714" style="492" customWidth="1"/>
    <col min="14094" max="14097" width="0" style="492" hidden="1" customWidth="1"/>
    <col min="14098" max="14098" width="11.7142857142857" style="492" customWidth="1"/>
    <col min="14099" max="14099" width="6.42857142857143" style="492" customWidth="1"/>
    <col min="14100" max="14100" width="11.7142857142857" style="492" customWidth="1"/>
    <col min="14101" max="14101" width="0" style="492" hidden="1" customWidth="1"/>
    <col min="14102" max="14102" width="3.71428571428571" style="492" customWidth="1"/>
    <col min="14103" max="14103" width="11.1428571428571" style="492" customWidth="1"/>
    <col min="14104" max="14336" width="10.5714285714286" style="492"/>
    <col min="14337" max="14344" width="0" style="492" hidden="1" customWidth="1"/>
    <col min="14345" max="14347" width="3.71428571428571" style="492" customWidth="1"/>
    <col min="14348" max="14348" width="12.7142857142857" style="492" customWidth="1"/>
    <col min="14349" max="14349" width="47.4285714285714" style="492" customWidth="1"/>
    <col min="14350" max="14353" width="0" style="492" hidden="1" customWidth="1"/>
    <col min="14354" max="14354" width="11.7142857142857" style="492" customWidth="1"/>
    <col min="14355" max="14355" width="6.42857142857143" style="492" customWidth="1"/>
    <col min="14356" max="14356" width="11.7142857142857" style="492" customWidth="1"/>
    <col min="14357" max="14357" width="0" style="492" hidden="1" customWidth="1"/>
    <col min="14358" max="14358" width="3.71428571428571" style="492" customWidth="1"/>
    <col min="14359" max="14359" width="11.1428571428571" style="492" customWidth="1"/>
    <col min="14360" max="14592" width="10.5714285714286" style="492"/>
    <col min="14593" max="14600" width="0" style="492" hidden="1" customWidth="1"/>
    <col min="14601" max="14603" width="3.71428571428571" style="492" customWidth="1"/>
    <col min="14604" max="14604" width="12.7142857142857" style="492" customWidth="1"/>
    <col min="14605" max="14605" width="47.4285714285714" style="492" customWidth="1"/>
    <col min="14606" max="14609" width="0" style="492" hidden="1" customWidth="1"/>
    <col min="14610" max="14610" width="11.7142857142857" style="492" customWidth="1"/>
    <col min="14611" max="14611" width="6.42857142857143" style="492" customWidth="1"/>
    <col min="14612" max="14612" width="11.7142857142857" style="492" customWidth="1"/>
    <col min="14613" max="14613" width="0" style="492" hidden="1" customWidth="1"/>
    <col min="14614" max="14614" width="3.71428571428571" style="492" customWidth="1"/>
    <col min="14615" max="14615" width="11.1428571428571" style="492" customWidth="1"/>
    <col min="14616" max="14848" width="10.5714285714286" style="492"/>
    <col min="14849" max="14856" width="0" style="492" hidden="1" customWidth="1"/>
    <col min="14857" max="14859" width="3.71428571428571" style="492" customWidth="1"/>
    <col min="14860" max="14860" width="12.7142857142857" style="492" customWidth="1"/>
    <col min="14861" max="14861" width="47.4285714285714" style="492" customWidth="1"/>
    <col min="14862" max="14865" width="0" style="492" hidden="1" customWidth="1"/>
    <col min="14866" max="14866" width="11.7142857142857" style="492" customWidth="1"/>
    <col min="14867" max="14867" width="6.42857142857143" style="492" customWidth="1"/>
    <col min="14868" max="14868" width="11.7142857142857" style="492" customWidth="1"/>
    <col min="14869" max="14869" width="0" style="492" hidden="1" customWidth="1"/>
    <col min="14870" max="14870" width="3.71428571428571" style="492" customWidth="1"/>
    <col min="14871" max="14871" width="11.1428571428571" style="492" customWidth="1"/>
    <col min="14872" max="15104" width="10.5714285714286" style="492"/>
    <col min="15105" max="15112" width="0" style="492" hidden="1" customWidth="1"/>
    <col min="15113" max="15115" width="3.71428571428571" style="492" customWidth="1"/>
    <col min="15116" max="15116" width="12.7142857142857" style="492" customWidth="1"/>
    <col min="15117" max="15117" width="47.4285714285714" style="492" customWidth="1"/>
    <col min="15118" max="15121" width="0" style="492" hidden="1" customWidth="1"/>
    <col min="15122" max="15122" width="11.7142857142857" style="492" customWidth="1"/>
    <col min="15123" max="15123" width="6.42857142857143" style="492" customWidth="1"/>
    <col min="15124" max="15124" width="11.7142857142857" style="492" customWidth="1"/>
    <col min="15125" max="15125" width="0" style="492" hidden="1" customWidth="1"/>
    <col min="15126" max="15126" width="3.71428571428571" style="492" customWidth="1"/>
    <col min="15127" max="15127" width="11.1428571428571" style="492" customWidth="1"/>
    <col min="15128" max="15360" width="10.5714285714286" style="492"/>
    <col min="15361" max="15368" width="0" style="492" hidden="1" customWidth="1"/>
    <col min="15369" max="15371" width="3.71428571428571" style="492" customWidth="1"/>
    <col min="15372" max="15372" width="12.7142857142857" style="492" customWidth="1"/>
    <col min="15373" max="15373" width="47.4285714285714" style="492" customWidth="1"/>
    <col min="15374" max="15377" width="0" style="492" hidden="1" customWidth="1"/>
    <col min="15378" max="15378" width="11.7142857142857" style="492" customWidth="1"/>
    <col min="15379" max="15379" width="6.42857142857143" style="492" customWidth="1"/>
    <col min="15380" max="15380" width="11.7142857142857" style="492" customWidth="1"/>
    <col min="15381" max="15381" width="0" style="492" hidden="1" customWidth="1"/>
    <col min="15382" max="15382" width="3.71428571428571" style="492" customWidth="1"/>
    <col min="15383" max="15383" width="11.1428571428571" style="492" customWidth="1"/>
    <col min="15384" max="15616" width="10.5714285714286" style="492"/>
    <col min="15617" max="15624" width="0" style="492" hidden="1" customWidth="1"/>
    <col min="15625" max="15627" width="3.71428571428571" style="492" customWidth="1"/>
    <col min="15628" max="15628" width="12.7142857142857" style="492" customWidth="1"/>
    <col min="15629" max="15629" width="47.4285714285714" style="492" customWidth="1"/>
    <col min="15630" max="15633" width="0" style="492" hidden="1" customWidth="1"/>
    <col min="15634" max="15634" width="11.7142857142857" style="492" customWidth="1"/>
    <col min="15635" max="15635" width="6.42857142857143" style="492" customWidth="1"/>
    <col min="15636" max="15636" width="11.7142857142857" style="492" customWidth="1"/>
    <col min="15637" max="15637" width="0" style="492" hidden="1" customWidth="1"/>
    <col min="15638" max="15638" width="3.71428571428571" style="492" customWidth="1"/>
    <col min="15639" max="15639" width="11.1428571428571" style="492" customWidth="1"/>
    <col min="15640" max="15872" width="10.5714285714286" style="492"/>
    <col min="15873" max="15880" width="0" style="492" hidden="1" customWidth="1"/>
    <col min="15881" max="15883" width="3.71428571428571" style="492" customWidth="1"/>
    <col min="15884" max="15884" width="12.7142857142857" style="492" customWidth="1"/>
    <col min="15885" max="15885" width="47.4285714285714" style="492" customWidth="1"/>
    <col min="15886" max="15889" width="0" style="492" hidden="1" customWidth="1"/>
    <col min="15890" max="15890" width="11.7142857142857" style="492" customWidth="1"/>
    <col min="15891" max="15891" width="6.42857142857143" style="492" customWidth="1"/>
    <col min="15892" max="15892" width="11.7142857142857" style="492" customWidth="1"/>
    <col min="15893" max="15893" width="0" style="492" hidden="1" customWidth="1"/>
    <col min="15894" max="15894" width="3.71428571428571" style="492" customWidth="1"/>
    <col min="15895" max="15895" width="11.1428571428571" style="492" customWidth="1"/>
    <col min="15896" max="16128" width="10.5714285714286" style="492"/>
    <col min="16129" max="16136" width="0" style="492" hidden="1" customWidth="1"/>
    <col min="16137" max="16139" width="3.71428571428571" style="492" customWidth="1"/>
    <col min="16140" max="16140" width="12.7142857142857" style="492" customWidth="1"/>
    <col min="16141" max="16141" width="47.4285714285714" style="492" customWidth="1"/>
    <col min="16142" max="16145" width="0" style="492" hidden="1" customWidth="1"/>
    <col min="16146" max="16146" width="11.7142857142857" style="492" customWidth="1"/>
    <col min="16147" max="16147" width="6.42857142857143" style="492" customWidth="1"/>
    <col min="16148" max="16148" width="11.7142857142857" style="492" customWidth="1"/>
    <col min="16149" max="16149" width="0" style="492" hidden="1" customWidth="1"/>
    <col min="16150" max="16150" width="3.71428571428571" style="492" customWidth="1"/>
    <col min="16151" max="16151" width="11.1428571428571" style="492" customWidth="1"/>
    <col min="16152" max="16384" width="10.5714285714286" style="492"/>
  </cols>
  <sheetData>
    <row r="1" ht="14.25" customHeight="1" hidden="1"/>
    <row r="2" ht="14.25" customHeight="1" hidden="1"/>
    <row r="3" ht="14.25" customHeight="1" hidden="1"/>
    <row r="4" spans="10:21" ht="3" customHeight="1">
      <c r="J4" s="498"/>
      <c r="K4" s="498"/>
      <c r="L4" s="493"/>
      <c r="M4" s="493"/>
      <c r="N4" s="493"/>
      <c r="O4" s="501"/>
      <c r="P4" s="501"/>
      <c r="Q4" s="501"/>
      <c r="R4" s="501"/>
      <c r="S4" s="501"/>
      <c r="T4" s="501"/>
      <c r="U4" s="493"/>
    </row>
    <row r="5" spans="10:21" ht="22.5" customHeight="1">
      <c r="J5" s="498"/>
      <c r="K5" s="498"/>
      <c r="L5" s="1304" t="s">
        <v>731</v>
      </c>
      <c r="M5" s="1304"/>
      <c r="N5" s="1304"/>
      <c r="O5" s="1304"/>
      <c r="P5" s="1304"/>
      <c r="Q5" s="1304"/>
      <c r="R5" s="1304"/>
      <c r="S5" s="1304"/>
      <c r="T5" s="1304"/>
      <c r="U5" s="547"/>
    </row>
    <row r="6" spans="10:21" ht="3" customHeight="1">
      <c r="J6" s="498"/>
      <c r="K6" s="498"/>
      <c r="L6" s="493"/>
      <c r="M6" s="493"/>
      <c r="N6" s="493"/>
      <c r="O6" s="497"/>
      <c r="P6" s="497"/>
      <c r="Q6" s="497"/>
      <c r="R6" s="497"/>
      <c r="S6" s="497"/>
      <c r="T6" s="497"/>
      <c r="U6" s="493"/>
    </row>
    <row r="7" spans="1:28" s="745" customFormat="1" ht="5.25" hidden="1">
      <c r="A7" s="1114"/>
      <c r="B7" s="1114"/>
      <c r="C7" s="1114"/>
      <c r="D7" s="1114"/>
      <c r="E7" s="1114"/>
      <c r="F7" s="1114"/>
      <c r="G7" s="1114"/>
      <c r="H7" s="1114"/>
      <c r="L7" s="1163"/>
      <c r="M7" s="1039"/>
      <c r="O7" s="1280"/>
      <c r="P7" s="1280"/>
      <c r="Q7" s="1280"/>
      <c r="R7" s="1280"/>
      <c r="S7" s="1280"/>
      <c r="T7" s="1280"/>
      <c r="U7" s="779"/>
      <c r="V7" s="779"/>
      <c r="X7" s="1114"/>
      <c r="Y7" s="1114"/>
      <c r="Z7" s="1114"/>
      <c r="AA7" s="1114"/>
      <c r="AB7" s="1114"/>
    </row>
    <row r="8" spans="1:35" s="538" customFormat="1" ht="18.75">
      <c r="A8" s="558"/>
      <c r="B8" s="558"/>
      <c r="C8" s="558"/>
      <c r="D8" s="558"/>
      <c r="E8" s="558"/>
      <c r="F8" s="558"/>
      <c r="G8" s="558"/>
      <c r="H8" s="558"/>
      <c r="L8" s="468"/>
      <c r="M8" s="585" t="str">
        <f>"Дата подачи заявления об "&amp;IF(datePr_ch="","утверждении","изменении")&amp;" тарифов"</f>
        <v>Дата подачи заявления об утверждении тарифов</v>
      </c>
      <c r="N8" s="1118"/>
      <c r="O8" s="1281" t="str">
        <f>IF(datePr_ch="",IF(datePr="","",datePr),datePr_ch)</f>
        <v>20.04.2021</v>
      </c>
      <c r="P8" s="1281"/>
      <c r="Q8" s="1281"/>
      <c r="R8" s="1281"/>
      <c r="S8" s="1281"/>
      <c r="T8" s="1281"/>
      <c r="U8" s="634"/>
      <c r="X8" s="558"/>
      <c r="Y8" s="558"/>
      <c r="Z8" s="558"/>
      <c r="AA8" s="558"/>
      <c r="AB8" s="558"/>
      <c r="AC8" s="558"/>
      <c r="AD8" s="558"/>
      <c r="AE8" s="558"/>
      <c r="AF8" s="558"/>
      <c r="AG8" s="558"/>
      <c r="AH8" s="558"/>
      <c r="AI8" s="558"/>
    </row>
    <row r="9" spans="1:35" s="538" customFormat="1" ht="22.5">
      <c r="A9" s="558"/>
      <c r="B9" s="558"/>
      <c r="C9" s="558"/>
      <c r="D9" s="558"/>
      <c r="E9" s="558"/>
      <c r="F9" s="558"/>
      <c r="G9" s="558"/>
      <c r="H9" s="558"/>
      <c r="L9" s="521"/>
      <c r="M9" s="585" t="str">
        <f>"Номер подачи заявления об "&amp;IF(numberPr_ch="","утверждении","изменении")&amp;" тарифов"</f>
        <v>Номер подачи заявления об утверждении тарифов</v>
      </c>
      <c r="N9" s="1118"/>
      <c r="O9" s="1281" t="str">
        <f>IF(numberPr_ch="",IF(numberPr="","",numberPr),numberPr_ch)</f>
        <v>01-03/02</v>
      </c>
      <c r="P9" s="1281"/>
      <c r="Q9" s="1281"/>
      <c r="R9" s="1281"/>
      <c r="S9" s="1281"/>
      <c r="T9" s="1281"/>
      <c r="U9" s="634"/>
      <c r="X9" s="558"/>
      <c r="Y9" s="558"/>
      <c r="Z9" s="558"/>
      <c r="AA9" s="558"/>
      <c r="AB9" s="558"/>
      <c r="AC9" s="558"/>
      <c r="AD9" s="558"/>
      <c r="AE9" s="558"/>
      <c r="AF9" s="558"/>
      <c r="AG9" s="558"/>
      <c r="AH9" s="558"/>
      <c r="AI9" s="558"/>
    </row>
    <row r="10" spans="1:28" s="745" customFormat="1" ht="5.25" hidden="1">
      <c r="A10" s="1114"/>
      <c r="B10" s="1114"/>
      <c r="C10" s="1114"/>
      <c r="D10" s="1114"/>
      <c r="E10" s="1114"/>
      <c r="F10" s="1114"/>
      <c r="G10" s="1114"/>
      <c r="H10" s="1114"/>
      <c r="L10" s="1163"/>
      <c r="M10" s="1039"/>
      <c r="O10" s="1280"/>
      <c r="P10" s="1280"/>
      <c r="Q10" s="1280"/>
      <c r="R10" s="1280"/>
      <c r="S10" s="1280"/>
      <c r="T10" s="1280"/>
      <c r="U10" s="779"/>
      <c r="V10" s="779"/>
      <c r="X10" s="1114"/>
      <c r="Y10" s="1114"/>
      <c r="Z10" s="1114"/>
      <c r="AA10" s="1114"/>
      <c r="AB10" s="1114"/>
    </row>
    <row r="11" spans="1:35" s="538" customFormat="1" ht="11.25" customHeight="1" hidden="1">
      <c r="A11" s="558"/>
      <c r="B11" s="558"/>
      <c r="C11" s="558"/>
      <c r="D11" s="558"/>
      <c r="E11" s="558"/>
      <c r="F11" s="558"/>
      <c r="G11" s="558"/>
      <c r="H11" s="558"/>
      <c r="L11" s="1305"/>
      <c r="M11" s="1305"/>
      <c r="N11" s="535"/>
      <c r="O11" s="1322"/>
      <c r="P11" s="1322"/>
      <c r="Q11" s="1322"/>
      <c r="R11" s="1322"/>
      <c r="S11" s="1322"/>
      <c r="T11" s="1322"/>
      <c r="U11" s="556" t="s">
        <v>370</v>
      </c>
      <c r="X11" s="558"/>
      <c r="Y11" s="558"/>
      <c r="Z11" s="558"/>
      <c r="AA11" s="558"/>
      <c r="AB11" s="558"/>
      <c r="AC11" s="558"/>
      <c r="AD11" s="558"/>
      <c r="AE11" s="558"/>
      <c r="AF11" s="558"/>
      <c r="AG11" s="558"/>
      <c r="AH11" s="558"/>
      <c r="AI11" s="558"/>
    </row>
    <row r="12" spans="10:21" ht="14.25">
      <c r="J12" s="498"/>
      <c r="K12" s="498"/>
      <c r="L12" s="493"/>
      <c r="M12" s="493"/>
      <c r="N12" s="493"/>
      <c r="O12" s="1323"/>
      <c r="P12" s="1323"/>
      <c r="Q12" s="1323"/>
      <c r="R12" s="1323"/>
      <c r="S12" s="1323"/>
      <c r="T12" s="1323"/>
      <c r="U12" s="1323"/>
    </row>
    <row r="13" spans="10:23" ht="14.25" customHeight="1">
      <c r="J13" s="498"/>
      <c r="K13" s="498"/>
      <c r="L13" s="1225" t="s">
        <v>444</v>
      </c>
      <c r="M13" s="1225"/>
      <c r="N13" s="1225"/>
      <c r="O13" s="1225"/>
      <c r="P13" s="1225"/>
      <c r="Q13" s="1225"/>
      <c r="R13" s="1225"/>
      <c r="S13" s="1225"/>
      <c r="T13" s="1225"/>
      <c r="U13" s="1225"/>
      <c r="V13" s="1225"/>
      <c r="W13" s="1225" t="s">
        <v>445</v>
      </c>
    </row>
    <row r="14" spans="10:23" ht="14.25" customHeight="1">
      <c r="J14" s="498"/>
      <c r="K14" s="498"/>
      <c r="L14" s="1288" t="s">
        <v>90</v>
      </c>
      <c r="M14" s="1288" t="s">
        <v>601</v>
      </c>
      <c r="N14" s="490"/>
      <c r="O14" s="1289" t="s">
        <v>603</v>
      </c>
      <c r="P14" s="1290"/>
      <c r="Q14" s="1290"/>
      <c r="R14" s="1290"/>
      <c r="S14" s="1290"/>
      <c r="T14" s="1291"/>
      <c r="U14" s="1299" t="s">
        <v>338</v>
      </c>
      <c r="V14" s="1285" t="s">
        <v>273</v>
      </c>
      <c r="W14" s="1225"/>
    </row>
    <row r="15" spans="10:23" ht="14.25" customHeight="1">
      <c r="J15" s="498"/>
      <c r="K15" s="498"/>
      <c r="L15" s="1288"/>
      <c r="M15" s="1288"/>
      <c r="N15" s="490"/>
      <c r="O15" s="1294" t="s">
        <v>589</v>
      </c>
      <c r="P15" s="1292"/>
      <c r="Q15" s="1293"/>
      <c r="R15" s="1297" t="s">
        <v>614</v>
      </c>
      <c r="S15" s="1297"/>
      <c r="T15" s="1298"/>
      <c r="U15" s="1300"/>
      <c r="V15" s="1286"/>
      <c r="W15" s="1225"/>
    </row>
    <row r="16" spans="10:23" ht="30" customHeight="1">
      <c r="J16" s="498"/>
      <c r="K16" s="498"/>
      <c r="L16" s="1288"/>
      <c r="M16" s="1288"/>
      <c r="N16" s="489"/>
      <c r="O16" s="1295"/>
      <c r="P16" s="504"/>
      <c r="Q16" s="504"/>
      <c r="R16" s="505" t="s">
        <v>272</v>
      </c>
      <c r="S16" s="1283" t="s">
        <v>271</v>
      </c>
      <c r="T16" s="1284"/>
      <c r="U16" s="1301"/>
      <c r="V16" s="1287"/>
      <c r="W16" s="1225"/>
    </row>
    <row r="17" spans="10:23" ht="14.25">
      <c r="J17" s="498"/>
      <c r="K17" s="537">
        <v>1</v>
      </c>
      <c r="L17" s="615" t="s">
        <v>91</v>
      </c>
      <c r="M17" s="615" t="s">
        <v>47</v>
      </c>
      <c r="N17" s="635" t="s">
        <v>47</v>
      </c>
      <c r="O17" s="616">
        <f ca="1">OFFSET(O17,0,-1)+1</f>
        <v>3</v>
      </c>
      <c r="P17" s="617">
        <f ca="1">OFFSET(P17,0,-1)</f>
        <v>3</v>
      </c>
      <c r="Q17" s="617">
        <f ca="1">OFFSET(Q17,0,-1)</f>
        <v>3</v>
      </c>
      <c r="R17" s="616">
        <f ca="1">OFFSET(R17,0,-1)+1</f>
        <v>4</v>
      </c>
      <c r="S17" s="1306">
        <f ca="1">OFFSET(S17,0,-1)+1</f>
        <v>5</v>
      </c>
      <c r="T17" s="1306"/>
      <c r="U17" s="616">
        <f ca="1">OFFSET(U17,0,-2)+1</f>
        <v>6</v>
      </c>
      <c r="V17" s="617">
        <f ca="1">OFFSET(V17,0,-1)</f>
        <v>6</v>
      </c>
      <c r="W17" s="616">
        <f ca="1">OFFSET(W17,0,-1)+1</f>
        <v>7</v>
      </c>
    </row>
    <row r="18" spans="1:23" ht="22.5">
      <c r="A18" s="1307">
        <v>1</v>
      </c>
      <c r="B18" s="866"/>
      <c r="C18" s="866"/>
      <c r="D18" s="866"/>
      <c r="E18" s="867"/>
      <c r="F18" s="868"/>
      <c r="G18" s="866"/>
      <c r="H18" s="866"/>
      <c r="I18" s="869"/>
      <c r="J18" s="864"/>
      <c r="K18" s="873">
        <v>1</v>
      </c>
      <c r="L18" s="561">
        <f>mergeValue(A18)</f>
        <v>1</v>
      </c>
      <c r="M18" s="609" t="s">
        <v>19</v>
      </c>
      <c r="N18" s="548"/>
      <c r="O18" s="1319"/>
      <c r="P18" s="1319"/>
      <c r="Q18" s="1319"/>
      <c r="R18" s="1319"/>
      <c r="S18" s="1319"/>
      <c r="T18" s="1319"/>
      <c r="U18" s="1319"/>
      <c r="V18" s="1319"/>
      <c r="W18" s="598" t="s">
        <v>717</v>
      </c>
    </row>
    <row r="19" spans="1:23" ht="22.5">
      <c r="A19" s="1307"/>
      <c r="B19" s="1307">
        <v>1</v>
      </c>
      <c r="C19" s="866"/>
      <c r="D19" s="866"/>
      <c r="E19" s="868"/>
      <c r="F19" s="868"/>
      <c r="G19" s="866"/>
      <c r="H19" s="866"/>
      <c r="I19" s="863"/>
      <c r="J19" s="862"/>
      <c r="K19" s="873">
        <v>1</v>
      </c>
      <c r="L19" s="561" t="str">
        <f>mergeValue(A19)&amp;"."&amp;mergeValue(B19)</f>
        <v>1.1</v>
      </c>
      <c r="M19" s="515" t="s">
        <v>15</v>
      </c>
      <c r="N19" s="548"/>
      <c r="O19" s="1319"/>
      <c r="P19" s="1319"/>
      <c r="Q19" s="1319"/>
      <c r="R19" s="1319"/>
      <c r="S19" s="1319"/>
      <c r="T19" s="1319"/>
      <c r="U19" s="1319"/>
      <c r="V19" s="1319"/>
      <c r="W19" s="598" t="s">
        <v>458</v>
      </c>
    </row>
    <row r="20" spans="1:23" ht="22.5">
      <c r="A20" s="1307"/>
      <c r="B20" s="1307"/>
      <c r="C20" s="1307">
        <v>1</v>
      </c>
      <c r="D20" s="866"/>
      <c r="E20" s="868"/>
      <c r="F20" s="868"/>
      <c r="G20" s="866"/>
      <c r="H20" s="866"/>
      <c r="I20" s="870"/>
      <c r="J20" s="862"/>
      <c r="K20" s="873">
        <v>1</v>
      </c>
      <c r="L20" s="561" t="str">
        <f>mergeValue(A20)&amp;"."&amp;mergeValue(B20)&amp;"."&amp;mergeValue(C20)</f>
        <v>1.1.1</v>
      </c>
      <c r="M20" s="516" t="s">
        <v>7</v>
      </c>
      <c r="N20" s="548"/>
      <c r="O20" s="1319"/>
      <c r="P20" s="1319"/>
      <c r="Q20" s="1319"/>
      <c r="R20" s="1319"/>
      <c r="S20" s="1319"/>
      <c r="T20" s="1319"/>
      <c r="U20" s="1319"/>
      <c r="V20" s="1319"/>
      <c r="W20" s="598" t="s">
        <v>599</v>
      </c>
    </row>
    <row r="21" spans="1:23" ht="22.5">
      <c r="A21" s="1307"/>
      <c r="B21" s="1307"/>
      <c r="C21" s="1307"/>
      <c r="D21" s="1307">
        <v>1</v>
      </c>
      <c r="E21" s="868"/>
      <c r="F21" s="868"/>
      <c r="G21" s="866"/>
      <c r="H21" s="866"/>
      <c r="I21" s="1307">
        <v>1</v>
      </c>
      <c r="J21" s="862"/>
      <c r="K21" s="873">
        <v>1</v>
      </c>
      <c r="L21" s="561" t="str">
        <f>mergeValue(A21)&amp;"."&amp;mergeValue(B21)&amp;"."&amp;mergeValue(C21)&amp;"."&amp;mergeValue(D21)</f>
        <v>1.1.1.1</v>
      </c>
      <c r="M21" s="517" t="s">
        <v>21</v>
      </c>
      <c r="N21" s="548"/>
      <c r="O21" s="1319"/>
      <c r="P21" s="1319"/>
      <c r="Q21" s="1319"/>
      <c r="R21" s="1319"/>
      <c r="S21" s="1319"/>
      <c r="T21" s="1319"/>
      <c r="U21" s="1319"/>
      <c r="V21" s="1319"/>
      <c r="W21" s="598" t="s">
        <v>600</v>
      </c>
    </row>
    <row r="22" spans="1:23" ht="11.25" customHeight="1" hidden="1">
      <c r="A22" s="1307"/>
      <c r="B22" s="1307"/>
      <c r="C22" s="1307"/>
      <c r="D22" s="1307"/>
      <c r="E22" s="1307">
        <v>1</v>
      </c>
      <c r="F22" s="868"/>
      <c r="G22" s="866"/>
      <c r="H22" s="866"/>
      <c r="I22" s="1307"/>
      <c r="J22" s="868"/>
      <c r="K22" s="873">
        <v>1</v>
      </c>
      <c r="L22" s="561"/>
      <c r="M22" s="523"/>
      <c r="N22" s="549"/>
      <c r="O22" s="599"/>
      <c r="P22" s="599"/>
      <c r="Q22" s="599"/>
      <c r="R22" s="599"/>
      <c r="S22" s="599"/>
      <c r="T22" s="599"/>
      <c r="U22" s="561"/>
      <c r="V22" s="476"/>
      <c r="W22" s="528"/>
    </row>
    <row r="23" spans="1:27" ht="33.75">
      <c r="A23" s="1307"/>
      <c r="B23" s="1307"/>
      <c r="C23" s="1307"/>
      <c r="D23" s="1307"/>
      <c r="E23" s="1307"/>
      <c r="F23" s="1307">
        <v>1</v>
      </c>
      <c r="G23" s="866"/>
      <c r="H23" s="866"/>
      <c r="I23" s="1307"/>
      <c r="J23" s="1324"/>
      <c r="K23" s="873">
        <v>1</v>
      </c>
      <c r="L23" s="561" t="str">
        <f>mergeValue(A23)&amp;"."&amp;mergeValue(B23)&amp;"."&amp;mergeValue(C23)&amp;"."&amp;mergeValue(D23)&amp;"."&amp;mergeValue(F23)</f>
        <v>1.1.1.1.1</v>
      </c>
      <c r="M23" s="523" t="s">
        <v>9</v>
      </c>
      <c r="N23" s="549"/>
      <c r="O23" s="1309"/>
      <c r="P23" s="1309"/>
      <c r="Q23" s="1309"/>
      <c r="R23" s="1309"/>
      <c r="S23" s="1309"/>
      <c r="T23" s="1309"/>
      <c r="U23" s="1309"/>
      <c r="V23" s="1309"/>
      <c r="W23" s="598" t="s">
        <v>719</v>
      </c>
      <c r="Y23" s="557" t="str">
        <f>strCheckUnique(Z23:Z26)</f>
        <v/>
      </c>
      <c r="AA23" s="557"/>
    </row>
    <row r="24" spans="1:29" ht="99" customHeight="1">
      <c r="A24" s="1307"/>
      <c r="B24" s="1307"/>
      <c r="C24" s="1307"/>
      <c r="D24" s="1307"/>
      <c r="E24" s="1307"/>
      <c r="F24" s="1307"/>
      <c r="G24" s="866">
        <v>1</v>
      </c>
      <c r="H24" s="866"/>
      <c r="I24" s="1307"/>
      <c r="J24" s="1324"/>
      <c r="K24" s="865"/>
      <c r="L24" s="561" t="str">
        <f>mergeValue(A24)&amp;"."&amp;mergeValue(B24)&amp;"."&amp;mergeValue(C24)&amp;"."&amp;mergeValue(D24)&amp;"."&amp;mergeValue(F24)&amp;"."&amp;mergeValue(G24)</f>
        <v>1.1.1.1.1.1</v>
      </c>
      <c r="M24" s="1081"/>
      <c r="N24" s="554"/>
      <c r="O24" s="531"/>
      <c r="P24" s="531"/>
      <c r="Q24" s="531"/>
      <c r="R24" s="1313"/>
      <c r="S24" s="1303" t="s">
        <v>82</v>
      </c>
      <c r="T24" s="1313"/>
      <c r="U24" s="1303" t="s">
        <v>83</v>
      </c>
      <c r="V24" s="506"/>
      <c r="W24" s="1277" t="s">
        <v>732</v>
      </c>
      <c r="X24" s="553" t="str">
        <f>strCheckDate(O25:V25)</f>
        <v/>
      </c>
      <c r="Y24" s="557"/>
      <c r="Z24" s="557" t="str">
        <f>IF(M24="","",M24)</f>
        <v/>
      </c>
      <c r="AA24" s="557"/>
      <c r="AB24" s="557"/>
      <c r="AC24" s="557"/>
    </row>
    <row r="25" spans="1:29" ht="11.25" hidden="1">
      <c r="A25" s="1307"/>
      <c r="B25" s="1307"/>
      <c r="C25" s="1307"/>
      <c r="D25" s="1307"/>
      <c r="E25" s="1307"/>
      <c r="F25" s="1307"/>
      <c r="G25" s="866"/>
      <c r="H25" s="866"/>
      <c r="I25" s="1307"/>
      <c r="J25" s="1324"/>
      <c r="K25" s="873">
        <v>1</v>
      </c>
      <c r="L25" s="568"/>
      <c r="M25" s="614"/>
      <c r="N25" s="554"/>
      <c r="O25" s="531"/>
      <c r="P25" s="531"/>
      <c r="Q25" s="552" t="str">
        <f>R24&amp;"-"&amp;T24</f>
        <v>-</v>
      </c>
      <c r="R25" s="1313"/>
      <c r="S25" s="1303"/>
      <c r="T25" s="1313"/>
      <c r="U25" s="1303"/>
      <c r="V25" s="506"/>
      <c r="W25" s="1278"/>
      <c r="Y25" s="557"/>
      <c r="Z25" s="557"/>
      <c r="AA25" s="557"/>
      <c r="AB25" s="557"/>
      <c r="AC25" s="557"/>
    </row>
    <row r="26" spans="1:35" s="491" customFormat="1" ht="15" customHeight="1">
      <c r="A26" s="1307"/>
      <c r="B26" s="1307"/>
      <c r="C26" s="1307"/>
      <c r="D26" s="1307"/>
      <c r="E26" s="1307"/>
      <c r="F26" s="1307"/>
      <c r="G26" s="866"/>
      <c r="H26" s="866"/>
      <c r="I26" s="1307"/>
      <c r="J26" s="1324"/>
      <c r="K26" s="873">
        <v>1</v>
      </c>
      <c r="L26" s="507"/>
      <c r="M26" s="525" t="s">
        <v>24</v>
      </c>
      <c r="N26" s="520"/>
      <c r="O26" s="514"/>
      <c r="P26" s="514"/>
      <c r="Q26" s="514"/>
      <c r="R26" s="541"/>
      <c r="S26" s="533"/>
      <c r="T26" s="532"/>
      <c r="U26" s="520"/>
      <c r="V26" s="529"/>
      <c r="W26" s="1279"/>
      <c r="X26" s="555"/>
      <c r="Y26" s="555"/>
      <c r="Z26" s="555"/>
      <c r="AA26" s="555"/>
      <c r="AB26" s="555"/>
      <c r="AC26" s="555"/>
      <c r="AD26" s="555"/>
      <c r="AE26" s="555"/>
      <c r="AF26" s="555"/>
      <c r="AG26" s="555"/>
      <c r="AH26" s="555"/>
      <c r="AI26" s="555"/>
    </row>
    <row r="27" spans="1:36" s="491" customFormat="1" ht="15" customHeight="1">
      <c r="A27" s="1307"/>
      <c r="B27" s="1307"/>
      <c r="C27" s="1307"/>
      <c r="D27" s="1307"/>
      <c r="E27" s="1307"/>
      <c r="F27" s="868"/>
      <c r="G27" s="868"/>
      <c r="H27" s="866"/>
      <c r="I27" s="1307"/>
      <c r="J27" s="868"/>
      <c r="K27" s="872"/>
      <c r="L27" s="507"/>
      <c r="M27" s="520" t="s">
        <v>10</v>
      </c>
      <c r="N27" s="525"/>
      <c r="O27" s="525"/>
      <c r="P27" s="525"/>
      <c r="Q27" s="525"/>
      <c r="R27" s="525"/>
      <c r="S27" s="525"/>
      <c r="T27" s="525"/>
      <c r="U27" s="525"/>
      <c r="V27" s="525"/>
      <c r="W27" s="529"/>
      <c r="X27" s="555"/>
      <c r="Y27" s="555"/>
      <c r="Z27" s="555"/>
      <c r="AA27" s="555"/>
      <c r="AB27" s="555"/>
      <c r="AC27" s="555"/>
      <c r="AD27" s="555"/>
      <c r="AE27" s="555"/>
      <c r="AF27" s="555"/>
      <c r="AG27" s="555"/>
      <c r="AH27" s="555"/>
      <c r="AI27" s="555"/>
      <c r="AJ27" s="555"/>
    </row>
    <row r="28" spans="1:36" s="491" customFormat="1" ht="15" customHeight="1" hidden="1">
      <c r="A28" s="1307"/>
      <c r="B28" s="1307"/>
      <c r="C28" s="1307"/>
      <c r="D28" s="1307"/>
      <c r="E28" s="868"/>
      <c r="F28" s="868"/>
      <c r="G28" s="868"/>
      <c r="H28" s="866"/>
      <c r="I28" s="1307"/>
      <c r="J28" s="868"/>
      <c r="K28" s="872"/>
      <c r="L28" s="507"/>
      <c r="M28" s="520"/>
      <c r="N28" s="525"/>
      <c r="O28" s="525"/>
      <c r="P28" s="525"/>
      <c r="Q28" s="525"/>
      <c r="R28" s="525"/>
      <c r="S28" s="525"/>
      <c r="T28" s="525"/>
      <c r="U28" s="525"/>
      <c r="V28" s="525"/>
      <c r="W28" s="529"/>
      <c r="X28" s="555"/>
      <c r="Y28" s="555"/>
      <c r="Z28" s="555"/>
      <c r="AA28" s="555"/>
      <c r="AB28" s="555"/>
      <c r="AC28" s="555"/>
      <c r="AD28" s="555"/>
      <c r="AE28" s="555"/>
      <c r="AF28" s="555"/>
      <c r="AG28" s="555"/>
      <c r="AH28" s="555"/>
      <c r="AI28" s="555"/>
      <c r="AJ28" s="555"/>
    </row>
    <row r="29" spans="1:35" s="491" customFormat="1" ht="15" customHeight="1">
      <c r="A29" s="1307"/>
      <c r="B29" s="1307"/>
      <c r="C29" s="1307"/>
      <c r="D29" s="871"/>
      <c r="E29" s="871"/>
      <c r="F29" s="868"/>
      <c r="G29" s="866"/>
      <c r="H29" s="866"/>
      <c r="I29" s="864"/>
      <c r="J29" s="861"/>
      <c r="K29" s="873">
        <v>1</v>
      </c>
      <c r="L29" s="507"/>
      <c r="M29" s="519" t="s">
        <v>16</v>
      </c>
      <c r="N29" s="518"/>
      <c r="O29" s="514"/>
      <c r="P29" s="514"/>
      <c r="Q29" s="514"/>
      <c r="R29" s="541"/>
      <c r="S29" s="533"/>
      <c r="T29" s="532"/>
      <c r="U29" s="518"/>
      <c r="V29" s="533"/>
      <c r="W29" s="529"/>
      <c r="X29" s="555"/>
      <c r="Y29" s="555"/>
      <c r="Z29" s="555"/>
      <c r="AA29" s="555"/>
      <c r="AB29" s="555"/>
      <c r="AC29" s="555"/>
      <c r="AD29" s="555"/>
      <c r="AE29" s="555"/>
      <c r="AF29" s="555"/>
      <c r="AG29" s="555"/>
      <c r="AH29" s="555"/>
      <c r="AI29" s="555"/>
    </row>
    <row r="30" spans="1:35" s="491" customFormat="1" ht="15" customHeight="1">
      <c r="A30" s="1307"/>
      <c r="B30" s="1307"/>
      <c r="C30" s="871"/>
      <c r="D30" s="871"/>
      <c r="E30" s="871"/>
      <c r="F30" s="871"/>
      <c r="G30" s="866"/>
      <c r="H30" s="866"/>
      <c r="I30" s="874"/>
      <c r="J30" s="861"/>
      <c r="K30" s="873">
        <v>1</v>
      </c>
      <c r="L30" s="507"/>
      <c r="M30" s="518" t="s">
        <v>17</v>
      </c>
      <c r="N30" s="518"/>
      <c r="O30" s="514"/>
      <c r="P30" s="514"/>
      <c r="Q30" s="514"/>
      <c r="R30" s="541"/>
      <c r="S30" s="533"/>
      <c r="T30" s="532"/>
      <c r="U30" s="518"/>
      <c r="V30" s="533"/>
      <c r="W30" s="529"/>
      <c r="X30" s="555"/>
      <c r="Y30" s="555"/>
      <c r="Z30" s="555"/>
      <c r="AA30" s="555"/>
      <c r="AB30" s="555"/>
      <c r="AC30" s="555"/>
      <c r="AD30" s="555"/>
      <c r="AE30" s="555"/>
      <c r="AF30" s="555"/>
      <c r="AG30" s="555"/>
      <c r="AH30" s="555"/>
      <c r="AI30" s="555"/>
    </row>
    <row r="31" spans="1:35" s="491" customFormat="1" ht="15" customHeight="1">
      <c r="A31" s="1307"/>
      <c r="B31" s="871"/>
      <c r="C31" s="871"/>
      <c r="D31" s="871"/>
      <c r="E31" s="871"/>
      <c r="F31" s="871"/>
      <c r="G31" s="866"/>
      <c r="H31" s="866"/>
      <c r="I31" s="864"/>
      <c r="J31" s="861"/>
      <c r="K31" s="873">
        <v>1</v>
      </c>
      <c r="L31" s="507"/>
      <c r="M31" s="527" t="s">
        <v>18</v>
      </c>
      <c r="N31" s="518"/>
      <c r="O31" s="514"/>
      <c r="P31" s="514"/>
      <c r="Q31" s="514"/>
      <c r="R31" s="541"/>
      <c r="S31" s="533"/>
      <c r="T31" s="532"/>
      <c r="U31" s="518"/>
      <c r="V31" s="533"/>
      <c r="W31" s="529"/>
      <c r="X31" s="555"/>
      <c r="Y31" s="555"/>
      <c r="Z31" s="555"/>
      <c r="AA31" s="555"/>
      <c r="AB31" s="555"/>
      <c r="AC31" s="555"/>
      <c r="AD31" s="555"/>
      <c r="AE31" s="555"/>
      <c r="AF31" s="555"/>
      <c r="AG31" s="555"/>
      <c r="AH31" s="555"/>
      <c r="AI31" s="555"/>
    </row>
    <row r="32" spans="1:35" s="491" customFormat="1" ht="15" customHeight="1">
      <c r="A32" s="860"/>
      <c r="B32" s="860"/>
      <c r="C32" s="860"/>
      <c r="D32" s="860"/>
      <c r="E32" s="860"/>
      <c r="F32" s="860"/>
      <c r="G32" s="860"/>
      <c r="H32" s="860"/>
      <c r="I32" s="860"/>
      <c r="J32" s="860"/>
      <c r="K32" s="860"/>
      <c r="L32" s="462"/>
      <c r="M32" s="534" t="s">
        <v>307</v>
      </c>
      <c r="N32" s="518"/>
      <c r="O32" s="514"/>
      <c r="P32" s="514"/>
      <c r="Q32" s="514"/>
      <c r="R32" s="541"/>
      <c r="S32" s="533"/>
      <c r="T32" s="532"/>
      <c r="U32" s="518"/>
      <c r="V32" s="533"/>
      <c r="W32" s="529"/>
      <c r="X32" s="555"/>
      <c r="Y32" s="555"/>
      <c r="Z32" s="555"/>
      <c r="AA32" s="555"/>
      <c r="AB32" s="555"/>
      <c r="AC32" s="555"/>
      <c r="AD32" s="555"/>
      <c r="AE32" s="555"/>
      <c r="AF32" s="555"/>
      <c r="AG32" s="555"/>
      <c r="AH32" s="555"/>
      <c r="AI32" s="555"/>
    </row>
    <row r="33" spans="12:21" ht="3" customHeight="1">
      <c r="L33" s="455"/>
      <c r="M33" s="455"/>
      <c r="N33" s="455"/>
      <c r="O33" s="455"/>
      <c r="P33" s="455"/>
      <c r="Q33" s="455"/>
      <c r="R33" s="455"/>
      <c r="S33" s="455"/>
      <c r="T33" s="455"/>
      <c r="U33" s="455"/>
    </row>
    <row r="34" spans="12:23" ht="106.5" customHeight="1">
      <c r="L34" s="1">
        <v>1</v>
      </c>
      <c r="M34" s="1270" t="s">
        <v>733</v>
      </c>
      <c r="N34" s="1270"/>
      <c r="O34" s="1270"/>
      <c r="P34" s="1270"/>
      <c r="Q34" s="1270"/>
      <c r="R34" s="1270"/>
      <c r="S34" s="1270"/>
      <c r="T34" s="1270"/>
      <c r="U34" s="1270"/>
      <c r="V34" s="1270"/>
      <c r="W34" s="1270"/>
    </row>
  </sheetData>
  <sheetProtection algorithmName="SHA-512" hashValue="b7LIeq4c32C8Wiii1cBXqmu3WES8MNpmjPLKA+S40AHauDrR3px+K3Qv4LJ08zB0hm323rIfQHCsaa2edY7uSQ==" saltValue="SU/3yJjnK/idigHNRi6yew==" spinCount="100000" sheet="1" objects="1" scenarios="1" formatColumns="0" formatRows="0"/>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14">
    <dataValidation allowBlank="1" sqref="W27:W28 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L65563:W65564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L131099:W131100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L196635:W196636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L262171:W262172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L327707:W327708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L393243:W393244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L458779:W458780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L524315:W524316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L589851:W589852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L655387:W655388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L720923:W720924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L786459:W786460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L851995:W851996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L917531:W917532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L983067:W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VT983067:WWE983068"/>
    <dataValidation allowBlank="1" prompt="Для выбора выполните двойной щелчок левой клавиши мыши по соответствующей ячейке." sqref="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W29:W32 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L65562:W65562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L65565:W65568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L131098:W131098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L131101:W131104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L196634:W196634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L196637:W196640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L262170:W262170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L262173:W262176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L327706:W327706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L327709:W327712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L393242:W393242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L393245:W393248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L458778:W458778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L458781:W458784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L524314:W524314"/>
    <dataValidation allowBlank="1" prompt="Для выбора выполните двойной щелчок левой клавиши мыши по соответствующей ячейке." sqref="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L524317:W524320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L589850:W589850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L589853:W589856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L655386:W655386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L655389:W655392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L720922:W720922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L720925:W720928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L786458:W786458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L786461:W786464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L851994:W851994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L851997:W852000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L917530:W917530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L917533:W917536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L983066:W983066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VT983066:WWE983066 L983069:W983072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U25 JO24:JO25 JQ24:JQ25 TK24:TK25 TM24:TM25 ADG24:ADG25 ADI24:ADI25 ANC24:ANC25 ANE24:ANE25 AWY24:AWY25 AXA24:AXA25 BGU24:BGU25 BGW24:BGW25 BQQ24:BQQ25 BQS24:BQS25 CAM24:CAM25 CAO24:CAO25 CKI24:CKI25 CKK24:CKK25 CUE24:CUE25 CUG24:CUG25 DEA24:DEA25 DEC24:DEC25 DNW24:DNW25 DNY24:DNY25 DXS24:DXS25 DXU24:DXU25 EHO24:EHO25 EHQ24:EHQ25 ERK24:ERK25 ERM24:ERM25 FBG24:FBG25 FBI24:FBI25 FLC24:FLC25 FLE24:FLE25 FUY24:FUY25 FVA24:FVA25 GEU24:GEU25 GEW24:GEW25 GOQ24:GOQ25 GOS24:GOS25 GYM24:GYM25 GYO24:GYO25 HII24:HII25 HIK24:HIK25 HSE24:HSE25 HSG24:HSG25 ICA24:ICA25 ICC24:ICC25 ILW24:ILW25 ILY24:ILY25 IVS24:IVS25 IVU24:IVU25 JFO24:JFO25 JFQ24:JFQ25 JPK24:JPK25 JPM24:JPM25 JZG24:JZG25 JZI24:JZI25 KJC24:KJC25 KJE24:KJE25 KSY24:KSY25 KTA24:KTA25 LCU24:LCU25 LCW24:LCW25 LMQ24:LMQ25 LMS24:LMS25 LWM24:LWM25 LWO24:LWO25 MGI24:MGI25 MGK24:MGK25 MQE24:MQE25 MQG24:MQG25 NAA24:NAA25 NAC24:NAC25 NJW24:NJW25 NJY24:NJY25 NTS24:NTS25 NTU24:NTU25 ODO24:ODO25 ODQ24:ODQ25 ONK24:ONK25 ONM24:ONM25 OXG24:OXG25 OXI24:OXI25 PHC24:PHC25 PHE24:PHE25 PQY24:PQY25 PRA24:PRA25 QAU24:QAU25 QAW24:QAW25 QKQ24:QKQ25 QKS24:QKS25 QUM24:QUM25 QUO24:QUO25 REI24:REI25 REK24:REK25 ROE24:ROE25 ROG24:ROG25 RYA24:RYA25 RYC24:RYC25 SHW24:SHW25 SHY24:SHY25 SRS24:SRS25 SRU24:SRU25 TBO24:TBO25 TBQ24:TBQ25 TLK24:TLK25 TLM24:TLM25 TVG24:TVG25 TVI24:TVI25 UFC24:UFC25 UFE24:UFE25 UOY24:UOY25 UPA24:UPA25 UYU24:UYU25 UYW24:UYW25 VIQ24:VIQ25 VIS24:VIS25 VSM24:VSM25 VSO24:VSO25 WCI24:WCI25 WCK24:WCK25 WME24:WME25 WMG24:WMG25 WWA24:WWA25 WWC24:WWC25 S65560:S65561 U65560:U65561 JO65560:JO65561 JQ65560:JQ65561 TK65560:TK65561 TM65560:TM65561 ADG65560:ADG65561 ADI65560:ADI65561 ANC65560:ANC65561 ANE65560:ANE65561 AWY65560:AWY65561 AXA65560:AXA65561 BGU65560:BGU65561 BGW65560:BGW65561 BQQ65560:BQQ65561 BQS65560:BQS65561 CAM65560:CAM65561 CAO65560:CAO65561 CKI65560:CKI65561 CKK65560:CKK65561 CUE65560:CUE65561 CUG65560:CUG65561 DEA65560:DEA65561 DEC65560:DEC65561 DNW65560:DNW65561 DNY65560:DNY65561 DXS65560:DXS65561 DXU65560:DXU65561 EHO65560:EHO65561 EHQ65560:EHQ65561 ERK65560:ERK65561 ERM65560:ERM65561 FBG65560:FBG65561 FBI65560:FBI65561 FLC65560:FLC65561 FLE65560:FLE65561 FUY65560:FUY65561 FVA65560:FVA65561 GEU65560:GEU65561 GEW65560:GEW65561 GOQ65560:GOQ65561 GOS65560:GOS65561 GYM65560:GYM65561 GYO65560:GYO65561 HII65560:HII65561 HIK65560:HIK65561 HSE65560:HSE65561 HSG65560:HSG65561 ICA65560:ICA65561 ICC65560:ICC65561 ILW65560:ILW65561 ILY65560:ILY65561 IVS65560:IVS65561 IVU65560:IVU65561 JFO65560:JFO65561 JFQ65560:JFQ65561 JPK65560:JPK65561 JPM65560:JPM65561 JZG65560:JZG65561 JZI65560:JZI65561 KJC65560:KJC65561 KJE65560:KJE65561 KSY65560:KSY65561 KTA65560:KTA65561 LCU65560:LCU65561 LCW65560:LCW65561 LMQ65560:LMQ65561 LMS65560:LMS65561 LWM65560:LWM65561 LWO65560:LWO65561 MGI65560:MGI65561 MGK65560:MGK65561 MQE65560:MQE65561 MQG65560:MQG65561 NAA65560:NAA65561 NAC65560:NAC65561 NJW65560:NJW65561 NJY65560:NJY65561 NTS65560:NTS65561 NTU65560:NTU65561 ODO65560:ODO65561 ODQ65560:ODQ65561 ONK65560:ONK65561 ONM65560:ONM65561 OXG65560:OXG65561 OXI65560:OXI65561 PHC65560:PHC65561 PHE65560:PHE65561 PQY65560:PQY65561 PRA65560:PRA65561 QAU65560:QAU65561 QAW65560:QAW65561 QKQ65560:QKQ65561 QKS65560:QKS65561 QUM65560:QUM65561 QUO65560:QUO65561 REI65560:REI65561 REK65560:REK65561 ROE65560:ROE65561 ROG65560:ROG65561 RYA65560:RYA65561 RYC65560:RYC65561 SHW65560:SHW65561 SHY65560:SHY65561 SRS65560:SRS65561 SRU65560:SRU65561 TBO65560:TBO65561 TBQ65560:TBQ65561 TLK65560:TLK65561 TLM65560:TLM65561 TVG65560:TVG65561 TVI65560:TVI65561 UFC65560:UFC65561 UFE65560:UFE65561 UOY65560:UOY65561 UPA65560:UPA65561 UYU65560:UYU65561 UYW65560:UYW65561 VIQ65560:VIQ65561 VIS65560:VIS65561 VSM65560:VSM65561 VSO65560:VSO65561 WCI65560:WCI65561 WCK65560:WCK65561 WME65560:WME65561 WMG65560:WMG65561 WWA65560:WWA65561 WWC65560:WWC65561 S131096:S131097 U131096:U131097 JO131096:JO131097 JQ131096:JQ131097 TK131096:TK131097 TM131096:TM131097 ADG131096:ADG131097 ADI131096:ADI131097 ANC131096:ANC131097 ANE131096:ANE131097 AWY131096:AWY131097 AXA131096:AXA131097 BGU131096:BGU131097 BGW131096:BGW131097 BQQ131096:BQQ131097 BQS131096:BQS131097 CAM131096:CAM131097 CAO131096:CAO131097 CKI131096:CKI131097 CKK131096:CKK131097 CUE131096:CUE131097 CUG131096:CUG131097 DEA131096:DEA131097 DEC131096:DEC131097 DNW131096:DNW131097 DNY131096:DNY131097 DXS131096:DXS131097 DXU131096:DXU131097 EHO131096:EHO131097 EHQ131096:EHQ131097 ERK131096:ERK131097 ERM131096:ERM131097 FBG131096:FBG131097 FBI131096:FBI131097 FLC131096:FLC131097 FLE131096:FLE131097 FUY131096:FUY131097 FVA131096:FVA131097 GEU131096:GEU131097 GEW131096:GEW131097 GOQ131096:GOQ131097 GOS131096:GOS131097 GYM131096:GYM131097 GYO131096:GYO131097 HII131096:HII131097 HIK131096:HIK131097 HSE131096:HSE131097 HSG131096:HSG131097 ICA131096:ICA131097 ICC131096:ICC131097 ILW131096:ILW131097 ILY131096:ILY131097 IVS131096:IVS131097 IVU131096:IVU131097 JFO131096:JFO131097 JFQ131096:JFQ131097 JPK131096:JPK131097 JPM131096:JPM131097 JZG131096:JZG131097 JZI131096:JZI131097 KJC131096:KJC131097 KJE131096:KJE131097 KSY131096:KSY131097 KTA131096:KTA131097 LCU131096:LCU131097 LCW131096:LCW131097 LMQ131096:LMQ131097 LMS131096:LMS131097 LWM131096:LWM131097 LWO131096:LWO131097 MGI131096:MGI131097 MGK131096:MGK131097 MQE131096:MQE131097 MQG131096:MQG131097 NAA131096:NAA131097 NAC131096:NAC131097 NJW131096:NJW131097 NJY131096:NJY131097 NTS131096:NTS131097 NTU131096:NTU131097 ODO131096:ODO131097 ODQ131096:ODQ131097 ONK131096:ONK131097 ONM131096:ONM131097 OXG131096:OXG131097 OXI131096:OXI131097 PHC131096:PHC131097 PHE131096:PHE131097 PQY131096:PQY131097 PRA131096:PRA131097 QAU131096:QAU131097 QAW131096:QAW131097 QKQ131096:QKQ131097 QKS131096:QKS131097 QUM131096:QUM131097 QUO131096:QUO131097 REI131096:REI131097 REK131096:REK131097 ROE131096:ROE131097 ROG131096:ROG131097 RYA131096:RYA131097 RYC131096:RYC131097 SHW131096:SHW131097 SHY131096:SHY131097 SRS131096:SRS131097 SRU131096:SRU131097 TBO131096:TBO131097 TBQ131096:TBQ131097 TLK131096:TLK131097 TLM131096:TLM131097 TVG131096:TVG131097 TVI131096:TVI131097 UFC131096:UFC131097 UFE131096:UFE131097 UOY131096:UOY131097 UPA131096:UPA131097 UYU131096:UYU131097 UYW131096:UYW131097 VIQ131096:VIQ131097 VIS131096:VIS131097 VSM131096:VSM131097 VSO131096:VSO131097 WCI131096:WCI131097 WCK131096:WCK131097 WME131096:WME131097 WMG131096:WMG131097 WWA131096:WWA131097 WWC131096:WWC131097 S196632:S196633 U196632:U196633 JO196632:JO196633 JQ196632:JQ196633 TK196632:TK196633 TM196632:TM196633 ADG196632:ADG196633 ADI196632:ADI196633 ANC196632:ANC196633 ANE196632:ANE196633 AWY196632:AWY196633 AXA196632:AXA196633 BGU196632:BGU196633 BGW196632:BGW196633 BQQ196632:BQQ196633 BQS196632:BQS196633 CAM196632:CAM196633 CAO196632:CAO196633 CKI196632:CKI196633 CKK196632:CKK196633 CUE196632:CUE196633 CUG196632:CUG196633 DEA196632:DEA196633 DEC196632:DEC196633 DNW196632:DNW196633 DNY196632:DNY196633 DXS196632:DXS196633 DXU196632:DXU196633 EHO196632:EHO196633 EHQ196632:EHQ196633 ERK196632:ERK196633 ERM196632:ERM196633 FBG196632:FBG196633 FBI196632:FBI196633 FLC196632:FLC196633 FLE196632:FLE196633 FUY196632:FUY196633 FVA196632:FVA196633 GEU196632:GEU196633 GEW196632:GEW196633 GOQ196632:GOQ196633 GOS196632:GOS196633 GYM196632:GYM196633 GYO196632:GYO196633 HII196632:HII196633 HIK196632:HIK196633 HSE196632:HSE196633 HSG196632:HSG196633 ICA196632:ICA196633 ICC196632:ICC196633 ILW196632:ILW196633 ILY196632:ILY196633 IVS196632:IVS196633 IVU196632:IVU196633 JFO196632:JFO196633 JFQ196632:JFQ196633 JPK196632:JPK196633 JPM196632:JPM196633 JZG196632:JZG196633 JZI196632:JZI196633 KJC196632:KJC196633 KJE196632:KJE196633 KSY196632:KSY196633 KTA196632:KTA196633 LCU196632:LCU196633 LCW196632:LCW196633 LMQ196632:LMQ196633 LMS196632:LMS196633 LWM196632:LWM196633 LWO196632:LWO196633 MGI196632:MGI196633 MGK196632:MGK196633 MQE196632:MQE196633 MQG196632:MQG196633 NAA196632:NAA196633 NAC196632:NAC196633 NJW196632:NJW196633 NJY196632:NJY196633 NTS196632:NTS196633 NTU196632:NTU196633 ODO196632:ODO196633 ODQ196632:ODQ196633 ONK196632:ONK196633 ONM196632:ONM196633 OXG196632:OXG196633 OXI196632:OXI196633 PHC196632:PHC196633 PHE196632:PHE196633 PQY196632:PQY196633 PRA196632:PRA196633 QAU196632:QAU196633 QAW196632:QAW196633 QKQ196632:QKQ196633 QKS196632:QKS196633 QUM196632:QUM196633 QUO196632:QUO196633 REI196632:REI196633 REK196632:REK196633 ROE196632:ROE196633 ROG196632:ROG196633 RYA196632:RYA196633 RYC196632:RYC196633 SHW196632:SHW196633 SHY196632:SHY196633 SRS196632:SRS196633 SRU196632:SRU196633 TBO196632:TBO196633 TBQ196632:TBQ196633 TLK196632:TLK196633 TLM196632:TLM196633 TVG196632:TVG196633 TVI196632:TVI196633 UFC196632:UFC196633 UFE196632:UFE196633 UOY196632:UOY196633 UPA196632:UPA196633 UYU196632:UYU196633 UYW196632:UYW196633 VIQ196632:VIQ196633 VIS196632:VIS196633 VSM196632:VSM196633 VSO196632:VSO196633 WCI196632:WCI196633 WCK196632:WCK196633 WME196632:WME196633 WMG196632:WMG196633 WWA196632:WWA196633 WWC196632:WWC196633 S262168:S262169 U262168:U262169 JO262168:JO262169 JQ262168:JQ262169 TK262168:TK262169 TM262168:TM262169 ADG262168:ADG262169 ADI262168:ADI262169 ANC262168:ANC262169 ANE262168:ANE262169 AWY262168:AWY262169 AXA262168:AXA262169 BGU262168:BGU262169 BGW262168:BGW262169 BQQ262168:BQQ262169 BQS262168:BQS262169 CAM262168:CAM262169 CAO262168:CAO262169 CKI262168:CKI262169 CKK262168:CKK262169 CUE262168:CUE262169 CUG262168:CUG262169 DEA262168:DEA262169 DEC262168:DEC262169 DNW262168:DNW262169 DNY262168:DNY262169 DXS262168:DXS262169 DXU262168:DXU262169 EHO262168:EHO262169 EHQ262168:EHQ262169 ERK262168:ERK262169 ERM262168:ERM262169 FBG262168:FBG262169 FBI262168:FBI262169 FLC262168:FLC262169 FLE262168:FLE262169 FUY262168:FUY262169 FVA262168:FVA262169 GEU262168:GEU262169 GEW262168:GEW262169 GOQ262168:GOQ262169 GOS262168:GOS262169 GYM262168:GYM262169 GYO262168:GYO262169 HII262168:HII262169 HIK262168:HIK262169 HSE262168:HSE262169 HSG262168:HSG262169 ICA262168:ICA262169 ICC262168:ICC262169 ILW262168:ILW262169 ILY262168:ILY262169 IVS262168:IVS262169 IVU262168:IVU262169 JFO262168:JFO262169 JFQ262168:JFQ262169 JPK262168:JPK262169 JPM262168:JPM262169 JZG262168:JZG262169 JZI262168:JZI262169 KJC262168:KJC262169 KJE262168:KJE262169 KSY262168:KSY262169 KTA262168:KTA262169 LCU262168:LCU262169 LCW262168:LCW262169 LMQ262168:LMQ262169 LMS262168:LMS262169 LWM262168:LWM262169 LWO262168:LWO262169 MGI262168:MGI262169 MGK262168:MGK262169 MQE262168:MQE262169 MQG262168:MQG262169 NAA262168:NAA262169 NAC262168:NAC262169 NJW262168:NJW262169 NJY262168:NJY262169 NTS262168:NTS262169 NTU262168:NTU262169 ODO262168:ODO262169 ODQ262168:ODQ262169 ONK262168:ONK262169 ONM262168:ONM262169 OXG262168:OXG262169 OXI262168:OXI262169 PHC262168:PHC262169 PHE262168:PHE262169 PQY262168:PQY262169 PRA262168:PRA262169 QAU262168:QAU262169 QAW262168:QAW262169 QKQ262168:QKQ262169 QKS262168:QKS262169 QUM262168:QUM262169 QUO262168:QUO262169 REI262168:REI262169 REK262168:REK262169 ROE262168:ROE262169 ROG262168:ROG262169 RYA262168:RYA262169 RYC262168:RYC262169 SHW262168:SHW262169 SHY262168:SHY262169 SRS262168:SRS262169 SRU262168:SRU262169 TBO262168:TBO262169 TBQ262168:TBQ262169 TLK262168:TLK262169 TLM262168:TLM262169 TVG262168:TVG262169 TVI262168:TVI262169 UFC262168:UFC262169 UFE262168:UFE262169 UOY262168:UOY262169 UPA262168:UPA262169 UYU262168:UYU262169 UYW262168:UYW262169 VIQ262168:VIQ262169 VIS262168:VIS262169 VSM262168:VSM262169 VSO262168:VSO262169 WCI262168:WCI262169 WCK262168:WCK262169 WME262168:WME262169 WMG262168:WMG262169 WWA262168:WWA262169 WWC262168:WWC262169 S327704:S327705 U327704:U327705 JO327704:JO327705 JQ327704:JQ327705 TK327704:TK327705 TM327704:TM327705 ADG327704:ADG327705 ADI327704:ADI327705 ANC327704:ANC327705 ANE327704:ANE327705 AWY327704:AWY327705 AXA327704:AXA327705 BGU327704:BGU327705 BGW327704:BGW327705 BQQ327704:BQQ327705 BQS327704:BQS327705 CAM327704:CAM327705 CAO327704:CAO327705 CKI327704:CKI327705 CKK327704:CKK327705 CUE327704:CUE327705 CUG327704:CUG327705 DEA327704:DEA327705 DEC327704:DEC327705 DNW327704:DNW327705 DNY327704:DNY327705 DXS327704:DXS327705 DXU327704:DXU327705 EHO327704:EHO327705 EHQ327704:EHQ327705 ERK327704:ERK327705 ERM327704:ERM327705 FBG327704:FBG327705 FBI327704:FBI327705 FLC327704:FLC327705 FLE327704:FLE327705 FUY327704:FUY327705 FVA327704:FVA327705 GEU327704:GEU327705 GEW327704:GEW327705 GOQ327704:GOQ327705 GOS327704:GOS327705 GYM327704:GYM327705 GYO327704:GYO327705 HII327704:HII327705 HIK327704:HIK327705 HSE327704:HSE327705 HSG327704:HSG327705 ICA327704:ICA327705 ICC327704:ICC327705 ILW327704:ILW327705 ILY327704:ILY327705 IVS327704:IVS327705 IVU327704:IVU327705 JFO327704:JFO327705 JFQ327704:JFQ327705 JPK327704:JPK327705 JPM327704:JPM327705 JZG327704:JZG327705 JZI327704:JZI327705 KJC327704:KJC327705 KJE327704:KJE327705 KSY327704:KSY327705 KTA327704:KTA327705 LCU327704:LCU327705 LCW327704:LCW327705 LMQ327704:LMQ327705 LMS327704:LMS327705 LWM327704:LWM327705 LWO327704:LWO327705 MGI327704:MGI327705 MGK327704:MGK327705 MQE327704:MQE327705 MQG327704:MQG327705 NAA327704:NAA327705 NAC327704:NAC327705 NJW327704:NJW327705 NJY327704:NJY327705 NTS327704:NTS327705 NTU327704:NTU327705 ODO327704:ODO327705 ODQ327704:ODQ327705 ONK327704:ONK327705 ONM327704:ONM327705 OXG327704:OXG327705 OXI327704:OXI327705 PHC327704:PHC327705 PHE327704:PHE327705 PQY327704:PQY327705 PRA327704:PRA327705 QAU327704:QAU327705 QAW327704:QAW327705 QKQ327704:QKQ327705 QKS327704:QKS327705 QUM327704:QUM327705 QUO327704:QUO327705 REI327704:REI327705 REK327704:REK327705 ROE327704:ROE327705 ROG327704:ROG327705 RYA327704:RYA327705 RYC327704:RYC327705 SHW327704:SHW327705 SHY327704:SHY327705 SRS327704:SRS327705 SRU327704:SRU327705 TBO327704:TBO327705 TBQ327704:TBQ327705 TLK327704:TLK327705 TLM327704:TLM327705 TVG327704:TVG327705 TVI327704:TVI327705 UFC327704:UFC327705 UFE327704:UFE327705 UOY327704:UOY327705 UPA327704:UPA327705 UYU327704:UYU327705 UYW327704:UYW327705 VIQ327704:VIQ327705 VIS327704:VIS327705 VSM327704:VSM327705 VSO327704:VSO327705 WCI327704:WCI327705 WCK327704:WCK327705 WME327704:WME327705 WMG327704:WMG327705 WWA327704:WWA327705 WWC327704:WWC327705 S393240:S393241 U393240:U393241 JO393240:JO393241 JQ393240:JQ393241 TK393240:TK393241 TM393240:TM393241 ADG393240:ADG393241 ADI393240:ADI393241 ANC393240:ANC393241 ANE393240:ANE393241 AWY393240:AWY393241 AXA393240:AXA393241 BGU393240:BGU393241 BGW393240:BGW393241 BQQ393240:BQQ393241 BQS393240:BQS393241 CAM393240:CAM393241 CAO393240:CAO393241 CKI393240:CKI393241 CKK393240:CKK393241 CUE393240:CUE393241 CUG393240:CUG393241 DEA393240:DEA393241 DEC393240:DEC393241 DNW393240:DNW393241 DNY393240:DNY393241 DXS393240:DXS393241 DXU393240:DXU393241 EHO393240:EHO393241 EHQ393240:EHQ393241 ERK393240:ERK393241 ERM393240:ERM393241 FBG393240:FBG393241 FBI393240:FBI393241 FLC393240:FLC393241 FLE393240:FLE393241 FUY393240:FUY393241 FVA393240:FVA393241 GEU393240:GEU393241 GEW393240:GEW393241 GOQ393240:GOQ393241 GOS393240:GOS393241 GYM393240:GYM393241 GYO393240:GYO393241 HII393240:HII393241 HIK393240:HIK393241 HSE393240:HSE393241 HSG393240:HSG393241 ICA393240:ICA393241 ICC393240:ICC393241 ILW393240:ILW393241 ILY393240:ILY393241 IVS393240:IVS393241 IVU393240:IVU393241 JFO393240:JFO393241 JFQ393240:JFQ393241 JPK393240:JPK393241 JPM393240:JPM393241 JZG393240:JZG393241 JZI393240:JZI393241 KJC393240:KJC393241 KJE393240:KJE393241 KSY393240:KSY393241 KTA393240:KTA393241 LCU393240:LCU393241 LCW393240:LCW393241 LMQ393240:LMQ393241 LMS393240:LMS393241 LWM393240:LWM393241 LWO393240:LWO393241 MGI393240:MGI393241 MGK393240:MGK393241 MQE393240:MQE393241 MQG393240:MQG393241 NAA393240:NAA393241 NAC393240:NAC393241 NJW393240:NJW393241 NJY393240:NJY393241 NTS393240:NTS393241 NTU393240:NTU393241 ODO393240:ODO393241 ODQ393240:ODQ393241 ONK393240:ONK393241 ONM393240:ONM393241 OXG393240:OXG393241 OXI393240:OXI393241 PHC393240:PHC393241 PHE393240:PHE393241 PQY393240:PQY393241 PRA393240:PRA393241 QAU393240:QAU393241 QAW393240:QAW393241 QKQ393240:QKQ393241 QKS393240:QKS393241 QUM393240:QUM393241 QUO393240:QUO393241 REI393240:REI393241 REK393240:REK393241 ROE393240:ROE393241 ROG393240:ROG393241 RYA393240:RYA393241 RYC393240:RYC393241 SHW393240:SHW393241 SHY393240:SHY393241 SRS393240:SRS393241 SRU393240:SRU393241 TBO393240:TBO393241 TBQ393240:TBQ393241 TLK393240:TLK393241 TLM393240:TLM393241 TVG393240:TVG393241 TVI393240:TVI393241 UFC393240:UFC393241 UFE393240:UFE393241 UOY393240:UOY393241 UPA393240:UPA393241 UYU393240:UYU393241 UYW393240:UYW393241 VIQ393240:VIQ393241 VIS393240:VIS393241 VSM393240:VSM393241 VSO393240:VSO393241 WCI393240:WCI393241 WCK393240:WCK393241 WME393240:WME393241 WMG393240:WMG393241 WWA393240:WWA393241 WWC393240:WWC393241 S458776:S458777 U458776:U458777 JO458776:JO458777 JQ458776:JQ458777 TK458776:TK458777 TM458776:TM458777 ADG458776:ADG458777 ADI458776:ADI458777 ANC458776:ANC458777 ANE458776:ANE458777 AWY458776:AWY458777 AXA458776:AXA458777 BGU458776:BGU458777 BGW458776:BGW458777 BQQ458776:BQQ458777 BQS458776:BQS458777 CAM458776:CAM458777 CAO458776:CAO458777 CKI458776:CKI458777 CKK458776:CKK458777 CUE458776:CUE458777 CUG458776:CUG458777 DEA458776:DEA458777 DEC458776:DEC458777 DNW458776:DNW458777 DNY458776:DNY458777 DXS458776:DXS458777 DXU458776:DXU458777 EHO458776:EHO458777 EHQ458776:EHQ458777 ERK458776:ERK458777 ERM458776:ERM458777 FBG458776:FBG458777 FBI458776:FBI458777 FLC458776:FLC458777 FLE458776:FLE458777 FUY458776:FUY458777 FVA458776:FVA458777 GEU458776:GEU458777 GEW458776:GEW458777 GOQ458776:GOQ458777 GOS458776:GOS458777 GYM458776:GYM458777 GYO458776:GYO458777 HII458776:HII458777 HIK458776:HIK458777 HSE458776:HSE458777 HSG458776:HSG458777 ICA458776:ICA458777 ICC458776:ICC458777 ILW458776:ILW458777 ILY458776:ILY458777 IVS458776:IVS458777 IVU458776:IVU458777 JFO458776:JFO458777 JFQ458776:JFQ458777 JPK458776:JPK458777 JPM458776:JPM458777 JZG458776:JZG458777 JZI458776:JZI458777 KJC458776:KJC458777 KJE458776:KJE458777 KSY458776:KSY458777 KTA458776:KTA458777 LCU458776:LCU458777 LCW458776:LCW458777 LMQ458776:LMQ458777 LMS458776:LMS458777 LWM458776:LWM458777 LWO458776:LWO458777 MGI458776:MGI458777 MGK458776:MGK458777 MQE458776:MQE458777 MQG458776:MQG458777 NAA458776:NAA458777 NAC458776:NAC458777 NJW458776:NJW458777 NJY458776:NJY458777 NTS458776:NTS458777 NTU458776:NTU458777 ODO458776:ODO458777 ODQ458776:ODQ458777 ONK458776:ONK458777 ONM458776:ONM458777 OXG458776:OXG458777 OXI458776:OXI458777 PHC458776:PHC458777 PHE458776:PHE458777 PQY458776:PQY458777 PRA458776:PRA458777 QAU458776:QAU458777 QAW458776:QAW458777 QKQ458776:QKQ458777 QKS458776:QKS458777 QUM458776:QUM458777 QUO458776:QUO458777 REI458776:REI458777 REK458776:REK458777 ROE458776:ROE458777 ROG458776:ROG458777 RYA458776:RYA458777 RYC458776:RYC458777 SHW458776:SHW458777 SHY458776:SHY458777 SRS458776:SRS458777 SRU458776:SRU458777 TBO458776:TBO458777 TBQ458776:TBQ458777 TLK458776:TLK458777 TLM458776:TLM458777 TVG458776:TVG458777 TVI458776:TVI458777 UFC458776:UFC458777 UFE458776:UFE458777 UOY458776:UOY458777 UPA458776:UPA458777 UYU458776:UYU458777 UYW458776:UYW458777 VIQ458776:VIQ458777 VIS458776:VIS458777 VSM458776:VSM458777 VSO458776:VSO458777 WCI458776:WCI458777 WCK458776:WCK458777 WME458776:WME458777 WMG458776:WMG458777 WWA458776:WWA458777 WWC458776:WWC458777"/>
    <dataValidation allowBlank="1" showInputMessage="1" showErrorMessage="1" prompt="Для выбора выполните двойной щелчок левой клавиши мыши по соответствующей ячейке." sqref="S524312:S524313 U524312:U524313 JO524312:JO524313 JQ524312:JQ524313 TK524312:TK524313 TM524312:TM524313 ADG524312:ADG524313 ADI524312:ADI524313 ANC524312:ANC524313 ANE524312:ANE524313 AWY524312:AWY524313 AXA524312:AXA524313 BGU524312:BGU524313 BGW524312:BGW524313 BQQ524312:BQQ524313 BQS524312:BQS524313 CAM524312:CAM524313 CAO524312:CAO524313 CKI524312:CKI524313 CKK524312:CKK524313 CUE524312:CUE524313 CUG524312:CUG524313 DEA524312:DEA524313 DEC524312:DEC524313 DNW524312:DNW524313 DNY524312:DNY524313 DXS524312:DXS524313 DXU524312:DXU524313 EHO524312:EHO524313 EHQ524312:EHQ524313 ERK524312:ERK524313 ERM524312:ERM524313 FBG524312:FBG524313 FBI524312:FBI524313 FLC524312:FLC524313 FLE524312:FLE524313 FUY524312:FUY524313 FVA524312:FVA524313 GEU524312:GEU524313 GEW524312:GEW524313 GOQ524312:GOQ524313 GOS524312:GOS524313 GYM524312:GYM524313 GYO524312:GYO524313 HII524312:HII524313 HIK524312:HIK524313 HSE524312:HSE524313 HSG524312:HSG524313 ICA524312:ICA524313 ICC524312:ICC524313 ILW524312:ILW524313 ILY524312:ILY524313 IVS524312:IVS524313 IVU524312:IVU524313 JFO524312:JFO524313 JFQ524312:JFQ524313 JPK524312:JPK524313 JPM524312:JPM524313 JZG524312:JZG524313 JZI524312:JZI524313 KJC524312:KJC524313 KJE524312:KJE524313 KSY524312:KSY524313 KTA524312:KTA524313 LCU524312:LCU524313 LCW524312:LCW524313 LMQ524312:LMQ524313 LMS524312:LMS524313 LWM524312:LWM524313 LWO524312:LWO524313 MGI524312:MGI524313 MGK524312:MGK524313 MQE524312:MQE524313 MQG524312:MQG524313 NAA524312:NAA524313 NAC524312:NAC524313 NJW524312:NJW524313 NJY524312:NJY524313 NTS524312:NTS524313 NTU524312:NTU524313 ODO524312:ODO524313 ODQ524312:ODQ524313 ONK524312:ONK524313 ONM524312:ONM524313 OXG524312:OXG524313 OXI524312:OXI524313 PHC524312:PHC524313 PHE524312:PHE524313 PQY524312:PQY524313 PRA524312:PRA524313 QAU524312:QAU524313 QAW524312:QAW524313 QKQ524312:QKQ524313 QKS524312:QKS524313 QUM524312:QUM524313 QUO524312:QUO524313 REI524312:REI524313 REK524312:REK524313 ROE524312:ROE524313 ROG524312:ROG524313 RYA524312:RYA524313 RYC524312:RYC524313 SHW524312:SHW524313 SHY524312:SHY524313 SRS524312:SRS524313 SRU524312:SRU524313 TBO524312:TBO524313 TBQ524312:TBQ524313 TLK524312:TLK524313 TLM524312:TLM524313 TVG524312:TVG524313 TVI524312:TVI524313 UFC524312:UFC524313 UFE524312:UFE524313 UOY524312:UOY524313 UPA524312:UPA524313 UYU524312:UYU524313 UYW524312:UYW524313 VIQ524312:VIQ524313 VIS524312:VIS524313 VSM524312:VSM524313 VSO524312:VSO524313 WCI524312:WCI524313 WCK524312:WCK524313 WME524312:WME524313 WMG524312:WMG524313 WWA524312:WWA524313 WWC524312:WWC524313 S589848:S589849 U589848:U589849 JO589848:JO589849 JQ589848:JQ589849 TK589848:TK589849 TM589848:TM589849 ADG589848:ADG589849 ADI589848:ADI589849 ANC589848:ANC589849 ANE589848:ANE589849 AWY589848:AWY589849 AXA589848:AXA589849 BGU589848:BGU589849 BGW589848:BGW589849 BQQ589848:BQQ589849 BQS589848:BQS589849 CAM589848:CAM589849 CAO589848:CAO589849 CKI589848:CKI589849 CKK589848:CKK589849 CUE589848:CUE589849 CUG589848:CUG589849 DEA589848:DEA589849 DEC589848:DEC589849 DNW589848:DNW589849 DNY589848:DNY589849 DXS589848:DXS589849 DXU589848:DXU589849 EHO589848:EHO589849 EHQ589848:EHQ589849 ERK589848:ERK589849 ERM589848:ERM589849 FBG589848:FBG589849 FBI589848:FBI589849 FLC589848:FLC589849 FLE589848:FLE589849 FUY589848:FUY589849 FVA589848:FVA589849 GEU589848:GEU589849 GEW589848:GEW589849 GOQ589848:GOQ589849 GOS589848:GOS589849 GYM589848:GYM589849 GYO589848:GYO589849 HII589848:HII589849 HIK589848:HIK589849 HSE589848:HSE589849 HSG589848:HSG589849 ICA589848:ICA589849 ICC589848:ICC589849 ILW589848:ILW589849 ILY589848:ILY589849 IVS589848:IVS589849 IVU589848:IVU589849 JFO589848:JFO589849 JFQ589848:JFQ589849 JPK589848:JPK589849 JPM589848:JPM589849 JZG589848:JZG589849 JZI589848:JZI589849 KJC589848:KJC589849 KJE589848:KJE589849 KSY589848:KSY589849 KTA589848:KTA589849 LCU589848:LCU589849 LCW589848:LCW589849 LMQ589848:LMQ589849 LMS589848:LMS589849 LWM589848:LWM589849 LWO589848:LWO589849 MGI589848:MGI589849 MGK589848:MGK589849 MQE589848:MQE589849 MQG589848:MQG589849 NAA589848:NAA589849 NAC589848:NAC589849 NJW589848:NJW589849 NJY589848:NJY589849 NTS589848:NTS589849 NTU589848:NTU589849 ODO589848:ODO589849 ODQ589848:ODQ589849 ONK589848:ONK589849 ONM589848:ONM589849 OXG589848:OXG589849 OXI589848:OXI589849 PHC589848:PHC589849 PHE589848:PHE589849 PQY589848:PQY589849 PRA589848:PRA589849 QAU589848:QAU589849 QAW589848:QAW589849 QKQ589848:QKQ589849 QKS589848:QKS589849 QUM589848:QUM589849 QUO589848:QUO589849 REI589848:REI589849 REK589848:REK589849 ROE589848:ROE589849 ROG589848:ROG589849 RYA589848:RYA589849 RYC589848:RYC589849 SHW589848:SHW589849 SHY589848:SHY589849 SRS589848:SRS589849 SRU589848:SRU589849 TBO589848:TBO589849 TBQ589848:TBQ589849 TLK589848:TLK589849 TLM589848:TLM589849 TVG589848:TVG589849 TVI589848:TVI589849 UFC589848:UFC589849 UFE589848:UFE589849 UOY589848:UOY589849 UPA589848:UPA589849 UYU589848:UYU589849 UYW589848:UYW589849 VIQ589848:VIQ589849 VIS589848:VIS589849 VSM589848:VSM589849 VSO589848:VSO589849 WCI589848:WCI589849 WCK589848:WCK589849 WME589848:WME589849 WMG589848:WMG589849 WWA589848:WWA589849 WWC589848:WWC589849 S655384:S655385 U655384:U655385 JO655384:JO655385 JQ655384:JQ655385 TK655384:TK655385 TM655384:TM655385 ADG655384:ADG655385 ADI655384:ADI655385 ANC655384:ANC655385 ANE655384:ANE655385 AWY655384:AWY655385 AXA655384:AXA655385 BGU655384:BGU655385 BGW655384:BGW655385 BQQ655384:BQQ655385 BQS655384:BQS655385 CAM655384:CAM655385 CAO655384:CAO655385 CKI655384:CKI655385 CKK655384:CKK655385 CUE655384:CUE655385 CUG655384:CUG655385 DEA655384:DEA655385 DEC655384:DEC655385 DNW655384:DNW655385 DNY655384:DNY655385 DXS655384:DXS655385 DXU655384:DXU655385 EHO655384:EHO655385 EHQ655384:EHQ655385 ERK655384:ERK655385 ERM655384:ERM655385 FBG655384:FBG655385 FBI655384:FBI655385 FLC655384:FLC655385 FLE655384:FLE655385 FUY655384:FUY655385 FVA655384:FVA655385 GEU655384:GEU655385 GEW655384:GEW655385 GOQ655384:GOQ655385 GOS655384:GOS655385 GYM655384:GYM655385 GYO655384:GYO655385 HII655384:HII655385 HIK655384:HIK655385 HSE655384:HSE655385 HSG655384:HSG655385 ICA655384:ICA655385 ICC655384:ICC655385 ILW655384:ILW655385 ILY655384:ILY655385 IVS655384:IVS655385 IVU655384:IVU655385 JFO655384:JFO655385 JFQ655384:JFQ655385 JPK655384:JPK655385 JPM655384:JPM655385 JZG655384:JZG655385 JZI655384:JZI655385 KJC655384:KJC655385 KJE655384:KJE655385 KSY655384:KSY655385 KTA655384:KTA655385 LCU655384:LCU655385 LCW655384:LCW655385 LMQ655384:LMQ655385 LMS655384:LMS655385 LWM655384:LWM655385 LWO655384:LWO655385 MGI655384:MGI655385 MGK655384:MGK655385 MQE655384:MQE655385 MQG655384:MQG655385 NAA655384:NAA655385 NAC655384:NAC655385 NJW655384:NJW655385 NJY655384:NJY655385 NTS655384:NTS655385 NTU655384:NTU655385 ODO655384:ODO655385 ODQ655384:ODQ655385 ONK655384:ONK655385 ONM655384:ONM655385 OXG655384:OXG655385 OXI655384:OXI655385 PHC655384:PHC655385 PHE655384:PHE655385 PQY655384:PQY655385 PRA655384:PRA655385 QAU655384:QAU655385 QAW655384:QAW655385 QKQ655384:QKQ655385 QKS655384:QKS655385 QUM655384:QUM655385 QUO655384:QUO655385 REI655384:REI655385 REK655384:REK655385 ROE655384:ROE655385 ROG655384:ROG655385 RYA655384:RYA655385 RYC655384:RYC655385 SHW655384:SHW655385 SHY655384:SHY655385 SRS655384:SRS655385 SRU655384:SRU655385 TBO655384:TBO655385 TBQ655384:TBQ655385 TLK655384:TLK655385 TLM655384:TLM655385 TVG655384:TVG655385 TVI655384:TVI655385 UFC655384:UFC655385 UFE655384:UFE655385 UOY655384:UOY655385 UPA655384:UPA655385 UYU655384:UYU655385 UYW655384:UYW655385 VIQ655384:VIQ655385 VIS655384:VIS655385 VSM655384:VSM655385 VSO655384:VSO655385 WCI655384:WCI655385 WCK655384:WCK655385 WME655384:WME655385 WMG655384:WMG655385 WWA655384:WWA655385 WWC655384:WWC655385 S720920:S720921 U720920:U720921 JO720920:JO720921 JQ720920:JQ720921 TK720920:TK720921 TM720920:TM720921 ADG720920:ADG720921 ADI720920:ADI720921 ANC720920:ANC720921 ANE720920:ANE720921 AWY720920:AWY720921 AXA720920:AXA720921 BGU720920:BGU720921 BGW720920:BGW720921 BQQ720920:BQQ720921 BQS720920:BQS720921 CAM720920:CAM720921 CAO720920:CAO720921 CKI720920:CKI720921 CKK720920:CKK720921 CUE720920:CUE720921 CUG720920:CUG720921 DEA720920:DEA720921 DEC720920:DEC720921 DNW720920:DNW720921 DNY720920:DNY720921 DXS720920:DXS720921 DXU720920:DXU720921 EHO720920:EHO720921 EHQ720920:EHQ720921 ERK720920:ERK720921 ERM720920:ERM720921 FBG720920:FBG720921 FBI720920:FBI720921 FLC720920:FLC720921 FLE720920:FLE720921 FUY720920:FUY720921 FVA720920:FVA720921 GEU720920:GEU720921 GEW720920:GEW720921 GOQ720920:GOQ720921 GOS720920:GOS720921 GYM720920:GYM720921 GYO720920:GYO720921 HII720920:HII720921 HIK720920:HIK720921 HSE720920:HSE720921 HSG720920:HSG720921 ICA720920:ICA720921 ICC720920:ICC720921 ILW720920:ILW720921 ILY720920:ILY720921 IVS720920:IVS720921 IVU720920:IVU720921 JFO720920:JFO720921 JFQ720920:JFQ720921 JPK720920:JPK720921 JPM720920:JPM720921 JZG720920:JZG720921 JZI720920:JZI720921 KJC720920:KJC720921 KJE720920:KJE720921 KSY720920:KSY720921 KTA720920:KTA720921 LCU720920:LCU720921 LCW720920:LCW720921 LMQ720920:LMQ720921 LMS720920:LMS720921 LWM720920:LWM720921 LWO720920:LWO720921 MGI720920:MGI720921 MGK720920:MGK720921 MQE720920:MQE720921 MQG720920:MQG720921 NAA720920:NAA720921 NAC720920:NAC720921 NJW720920:NJW720921 NJY720920:NJY720921 NTS720920:NTS720921 NTU720920:NTU720921 ODO720920:ODO720921 ODQ720920:ODQ720921 ONK720920:ONK720921 ONM720920:ONM720921 OXG720920:OXG720921 OXI720920:OXI720921 PHC720920:PHC720921 PHE720920:PHE720921 PQY720920:PQY720921 PRA720920:PRA720921 QAU720920:QAU720921 QAW720920:QAW720921 QKQ720920:QKQ720921 QKS720920:QKS720921 QUM720920:QUM720921 QUO720920:QUO720921 REI720920:REI720921 REK720920:REK720921 ROE720920:ROE720921 ROG720920:ROG720921 RYA720920:RYA720921 RYC720920:RYC720921 SHW720920:SHW720921 SHY720920:SHY720921 SRS720920:SRS720921 SRU720920:SRU720921 TBO720920:TBO720921 TBQ720920:TBQ720921 TLK720920:TLK720921 TLM720920:TLM720921 TVG720920:TVG720921 TVI720920:TVI720921 UFC720920:UFC720921 UFE720920:UFE720921 UOY720920:UOY720921 UPA720920:UPA720921 UYU720920:UYU720921 UYW720920:UYW720921 VIQ720920:VIQ720921 VIS720920:VIS720921 VSM720920:VSM720921 VSO720920:VSO720921 WCI720920:WCI720921 WCK720920:WCK720921 WME720920:WME720921 WMG720920:WMG720921 WWA720920:WWA720921 WWC720920:WWC720921 S786456:S786457 U786456:U786457 JO786456:JO786457 JQ786456:JQ786457 TK786456:TK786457 TM786456:TM786457 ADG786456:ADG786457 ADI786456:ADI786457 ANC786456:ANC786457 ANE786456:ANE786457 AWY786456:AWY786457 AXA786456:AXA786457 BGU786456:BGU786457 BGW786456:BGW786457 BQQ786456:BQQ786457 BQS786456:BQS786457 CAM786456:CAM786457 CAO786456:CAO786457 CKI786456:CKI786457 CKK786456:CKK786457 CUE786456:CUE786457 CUG786456:CUG786457 DEA786456:DEA786457 DEC786456:DEC786457 DNW786456:DNW786457 DNY786456:DNY786457 DXS786456:DXS786457 DXU786456:DXU786457 EHO786456:EHO786457 EHQ786456:EHQ786457 ERK786456:ERK786457 ERM786456:ERM786457 FBG786456:FBG786457 FBI786456:FBI786457 FLC786456:FLC786457 FLE786456:FLE786457 FUY786456:FUY786457 FVA786456:FVA786457 GEU786456:GEU786457 GEW786456:GEW786457 GOQ786456:GOQ786457 GOS786456:GOS786457 GYM786456:GYM786457 GYO786456:GYO786457 HII786456:HII786457 HIK786456:HIK786457 HSE786456:HSE786457 HSG786456:HSG786457 ICA786456:ICA786457 ICC786456:ICC786457 ILW786456:ILW786457 ILY786456:ILY786457 IVS786456:IVS786457 IVU786456:IVU786457 JFO786456:JFO786457 JFQ786456:JFQ786457 JPK786456:JPK786457 JPM786456:JPM786457 JZG786456:JZG786457 JZI786456:JZI786457 KJC786456:KJC786457 KJE786456:KJE786457 KSY786456:KSY786457 KTA786456:KTA786457 LCU786456:LCU786457 LCW786456:LCW786457 LMQ786456:LMQ786457 LMS786456:LMS786457 LWM786456:LWM786457 LWO786456:LWO786457 MGI786456:MGI786457 MGK786456:MGK786457 MQE786456:MQE786457 MQG786456:MQG786457 NAA786456:NAA786457 NAC786456:NAC786457 NJW786456:NJW786457 NJY786456:NJY786457 NTS786456:NTS786457 NTU786456:NTU786457 ODO786456:ODO786457 ODQ786456:ODQ786457 ONK786456:ONK786457 ONM786456:ONM786457 OXG786456:OXG786457 OXI786456:OXI786457 PHC786456:PHC786457 PHE786456:PHE786457 PQY786456:PQY786457 PRA786456:PRA786457 QAU786456:QAU786457 QAW786456:QAW786457 QKQ786456:QKQ786457 QKS786456:QKS786457 QUM786456:QUM786457 QUO786456:QUO786457 REI786456:REI786457 REK786456:REK786457 ROE786456:ROE786457 ROG786456:ROG786457 RYA786456:RYA786457 RYC786456:RYC786457 SHW786456:SHW786457 SHY786456:SHY786457 SRS786456:SRS786457 SRU786456:SRU786457 TBO786456:TBO786457 TBQ786456:TBQ786457 TLK786456:TLK786457 TLM786456:TLM786457 TVG786456:TVG786457 TVI786456:TVI786457 UFC786456:UFC786457 UFE786456:UFE786457 UOY786456:UOY786457 UPA786456:UPA786457 UYU786456:UYU786457 UYW786456:UYW786457 VIQ786456:VIQ786457 VIS786456:VIS786457 VSM786456:VSM786457 VSO786456:VSO786457 WCI786456:WCI786457 WCK786456:WCK786457 WME786456:WME786457 WMG786456:WMG786457 WWA786456:WWA786457 WWC786456:WWC786457 S851992:S851993 U851992:U851993 JO851992:JO851993 JQ851992:JQ851993 TK851992:TK851993 TM851992:TM851993 ADG851992:ADG851993 ADI851992:ADI851993 ANC851992:ANC851993 ANE851992:ANE851993 AWY851992:AWY851993 AXA851992:AXA851993 BGU851992:BGU851993 BGW851992:BGW851993 BQQ851992:BQQ851993 BQS851992:BQS851993 CAM851992:CAM851993 CAO851992:CAO851993 CKI851992:CKI851993 CKK851992:CKK851993 CUE851992:CUE851993 CUG851992:CUG851993 DEA851992:DEA851993 DEC851992:DEC851993 DNW851992:DNW851993 DNY851992:DNY851993 DXS851992:DXS851993 DXU851992:DXU851993 EHO851992:EHO851993 EHQ851992:EHQ851993 ERK851992:ERK851993 ERM851992:ERM851993 FBG851992:FBG851993 FBI851992:FBI851993 FLC851992:FLC851993 FLE851992:FLE851993 FUY851992:FUY851993 FVA851992:FVA851993 GEU851992:GEU851993 GEW851992:GEW851993 GOQ851992:GOQ851993 GOS851992:GOS851993 GYM851992:GYM851993 GYO851992:GYO851993 HII851992:HII851993 HIK851992:HIK851993 HSE851992:HSE851993 HSG851992:HSG851993 ICA851992:ICA851993 ICC851992:ICC851993 ILW851992:ILW851993 ILY851992:ILY851993 IVS851992:IVS851993 IVU851992:IVU851993 JFO851992:JFO851993 JFQ851992:JFQ851993 JPK851992:JPK851993 JPM851992:JPM851993 JZG851992:JZG851993 JZI851992:JZI851993 KJC851992:KJC851993 KJE851992:KJE851993 KSY851992:KSY851993 KTA851992:KTA851993 LCU851992:LCU851993 LCW851992:LCW851993 LMQ851992:LMQ851993 LMS851992:LMS851993 LWM851992:LWM851993 LWO851992:LWO851993 MGI851992:MGI851993 MGK851992:MGK851993 MQE851992:MQE851993 MQG851992:MQG851993 NAA851992:NAA851993 NAC851992:NAC851993 NJW851992:NJW851993 NJY851992:NJY851993 NTS851992:NTS851993 NTU851992:NTU851993 ODO851992:ODO851993 ODQ851992:ODQ851993 ONK851992:ONK851993 ONM851992:ONM851993 OXG851992:OXG851993 OXI851992:OXI851993 PHC851992:PHC851993 PHE851992:PHE851993 PQY851992:PQY851993 PRA851992:PRA851993 QAU851992:QAU851993 QAW851992:QAW851993 QKQ851992:QKQ851993 QKS851992:QKS851993 QUM851992:QUM851993 QUO851992:QUO851993 REI851992:REI851993 REK851992:REK851993 ROE851992:ROE851993 ROG851992:ROG851993 RYA851992:RYA851993 RYC851992:RYC851993 SHW851992:SHW851993 SHY851992:SHY851993 SRS851992:SRS851993 SRU851992:SRU851993 TBO851992:TBO851993 TBQ851992:TBQ851993 TLK851992:TLK851993 TLM851992:TLM851993 TVG851992:TVG851993 TVI851992:TVI851993 UFC851992:UFC851993 UFE851992:UFE851993 UOY851992:UOY851993 UPA851992:UPA851993 UYU851992:UYU851993 UYW851992:UYW851993 VIQ851992:VIQ851993 VIS851992:VIS851993 VSM851992:VSM851993 VSO851992:VSO851993 WCI851992:WCI851993 WCK851992:WCK851993 WME851992:WME851993 WMG851992:WMG851993 WWA851992:WWA851993 WWC851992:WWC851993 S917528:S917529 U917528:U917529 JO917528:JO917529 JQ917528:JQ917529 TK917528:TK917529 TM917528:TM917529 ADG917528:ADG917529 ADI917528:ADI917529 ANC917528:ANC917529 ANE917528:ANE917529 AWY917528:AWY917529 AXA917528:AXA917529 BGU917528:BGU917529 BGW917528:BGW917529 BQQ917528:BQQ917529 BQS917528:BQS917529 CAM917528:CAM917529 CAO917528:CAO917529 CKI917528:CKI917529 CKK917528:CKK917529 CUE917528:CUE917529 CUG917528:CUG917529 DEA917528:DEA917529 DEC917528:DEC917529 DNW917528:DNW917529 DNY917528:DNY917529 DXS917528:DXS917529 DXU917528:DXU917529 EHO917528:EHO917529 EHQ917528:EHQ917529 ERK917528:ERK917529 ERM917528:ERM917529 FBG917528:FBG917529 FBI917528:FBI917529 FLC917528:FLC917529 FLE917528:FLE917529 FUY917528:FUY917529 FVA917528:FVA917529 GEU917528:GEU917529 GEW917528:GEW917529 GOQ917528:GOQ917529 GOS917528:GOS917529 GYM917528:GYM917529 GYO917528:GYO917529 HII917528:HII917529 HIK917528:HIK917529 HSE917528:HSE917529 HSG917528:HSG917529 ICA917528:ICA917529 ICC917528:ICC917529 ILW917528:ILW917529 ILY917528:ILY917529 IVS917528:IVS917529 IVU917528:IVU917529 JFO917528:JFO917529 JFQ917528:JFQ917529 JPK917528:JPK917529 JPM917528:JPM917529 JZG917528:JZG917529 JZI917528:JZI917529 KJC917528:KJC917529 KJE917528:KJE917529 KSY917528:KSY917529 KTA917528:KTA917529 LCU917528:LCU917529 LCW917528:LCW917529 LMQ917528:LMQ917529 LMS917528:LMS917529 LWM917528:LWM917529 LWO917528:LWO917529 MGI917528:MGI917529 MGK917528:MGK917529 MQE917528:MQE917529 MQG917528:MQG917529 NAA917528:NAA917529 NAC917528:NAC917529 NJW917528:NJW917529 NJY917528:NJY917529 NTS917528:NTS917529 NTU917528:NTU917529 ODO917528:ODO917529 ODQ917528:ODQ917529 ONK917528:ONK917529 ONM917528:ONM917529 OXG917528:OXG917529 OXI917528:OXI917529 PHC917528:PHC917529 PHE917528:PHE917529 PQY917528:PQY917529 PRA917528:PRA917529 QAU917528:QAU917529 QAW917528:QAW917529 QKQ917528:QKQ917529 QKS917528:QKS917529 QUM917528:QUM917529 QUO917528:QUO917529 REI917528:REI917529 REK917528:REK917529 ROE917528:ROE917529 ROG917528:ROG917529 RYA917528:RYA917529 RYC917528:RYC917529 SHW917528:SHW917529 SHY917528:SHY917529 SRS917528:SRS917529 SRU917528:SRU917529 TBO917528:TBO917529 TBQ917528:TBQ917529 TLK917528:TLK917529 TLM917528:TLM917529 TVG917528:TVG917529 TVI917528:TVI917529 UFC917528:UFC917529 UFE917528:UFE917529 UOY917528:UOY917529 UPA917528:UPA917529 UYU917528:UYU917529 UYW917528:UYW917529 VIQ917528:VIQ917529 VIS917528:VIS917529 VSM917528:VSM917529 VSO917528:VSO917529 WCI917528:WCI917529 WCK917528:WCK917529 WME917528:WME917529 WMG917528:WMG917529 WWA917528:WWA917529 WWC917528:WWC917529 S983064:S983065 U983064:U983065 JO983064:JO983065 JQ983064:JQ983065 TK983064:TK983065 TM983064:TM983065 ADG983064:ADG983065 ADI983064:ADI983065 ANC983064:ANC983065 ANE983064:ANE983065 AWY983064:AWY983065 AXA983064:AXA983065 BGU983064:BGU983065 BGW983064:BGW983065 BQQ983064:BQQ983065 BQS983064:BQS983065 CAM983064:CAM983065 CAO983064:CAO983065 CKI983064:CKI983065 CKK983064:CKK983065 CUE983064:CUE983065 CUG983064:CUG983065 DEA983064:DEA983065 DEC983064:DEC983065 DNW983064:DNW983065 DNY983064:DNY983065 DXS983064:DXS983065 DXU983064:DXU983065 EHO983064:EHO983065 EHQ983064:EHQ983065 ERK983064:ERK983065 ERM983064:ERM983065 FBG983064:FBG983065 FBI983064:FBI983065 FLC983064:FLC983065 FLE983064:FLE983065 FUY983064:FUY983065 FVA983064:FVA983065 GEU983064:GEU983065 GEW983064:GEW983065 GOQ983064:GOQ983065 GOS983064:GOS983065 GYM983064:GYM983065 GYO983064:GYO983065 HII983064:HII983065 HIK983064:HIK983065 HSE983064:HSE983065 HSG983064:HSG983065 ICA983064:ICA983065 ICC983064:ICC983065 ILW983064:ILW983065 ILY983064:ILY983065 IVS983064:IVS983065 IVU983064:IVU983065 JFO983064:JFO983065 JFQ983064:JFQ983065 JPK983064:JPK983065 JPM983064:JPM983065 JZG983064:JZG983065 JZI983064:JZI983065 KJC983064:KJC983065 KJE983064:KJE983065 KSY983064:KSY983065 KTA983064:KTA983065 LCU983064:LCU983065 LCW983064:LCW983065 LMQ983064:LMQ983065 LMS983064:LMS983065 LWM983064:LWM983065 LWO983064:LWO983065 MGI983064:MGI983065 MGK983064:MGK983065 MQE983064:MQE983065 MQG983064:MQG983065 NAA983064:NAA983065 NAC983064:NAC983065 NJW983064:NJW983065 NJY983064:NJY983065 NTS983064:NTS983065 NTU983064:NTU983065 ODO983064:ODO983065 ODQ983064:ODQ983065 ONK983064:ONK983065 ONM983064:ONM983065 OXG983064:OXG983065 OXI983064:OXI983065 PHC983064:PHC983065 PHE983064:PHE983065 PQY983064:PQY983065 PRA983064:PRA983065 QAU983064:QAU983065 QAW983064:QAW983065 QKQ983064:QKQ983065 QKS983064:QKS983065 QUM983064:QUM983065 QUO983064:QUO983065 REI983064:REI983065 REK983064:REK983065 ROE983064:ROE983065 ROG983064:ROG983065 RYA983064:RYA983065 RYC983064:RYC983065 SHW983064:SHW983065 SHY983064:SHY983065 SRS983064:SRS983065 SRU983064:SRU983065 TBO983064:TBO983065 TBQ983064:TBQ983065 TLK983064:TLK983065 TLM983064:TLM983065 TVG983064:TVG983065 TVI983064:TVI983065 UFC983064:UFC983065 UFE983064:UFE983065 UOY983064:UOY983065 UPA983064:UPA983065 UYU983064:UYU983065 UYW983064:UYW983065 VIQ983064:VIQ983065 VIS983064:VIS983065 VSM983064:VSM983065 VSO983064:VSO983065 WCI983064:WCI983065 WCK983064:WCK983065 WME983064:WME983065 WMG983064:WMG983065 WWA983064:WWA983065 WWC983064:WWC98306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8f55809-d9ec-4cca-9acb-189508723d63}">
  <sheetPr codeName="List05_6">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59" hidden="1" customWidth="1"/>
    <col min="2" max="4" width="3.71428571428571" style="553" hidden="1" customWidth="1"/>
    <col min="5" max="5" width="3.71428571428571" style="499" customWidth="1"/>
    <col min="6" max="6" width="9.71428571428571" style="492" customWidth="1"/>
    <col min="7" max="7" width="37.7142857142857" style="492" customWidth="1"/>
    <col min="8" max="8" width="66.8571428571429" style="492" customWidth="1"/>
    <col min="9" max="9" width="115.714285714286" style="492" customWidth="1"/>
    <col min="10" max="11" width="10.5714285714286" style="553"/>
    <col min="12" max="12" width="11.1428571428571" style="553" customWidth="1"/>
    <col min="13" max="20" width="10.5714285714286" style="553"/>
    <col min="21" max="16384" width="10.5714285714286" style="492"/>
  </cols>
  <sheetData>
    <row r="1" spans="1:1" ht="3" customHeight="1">
      <c r="A1" s="559" t="s">
        <v>67</v>
      </c>
    </row>
    <row r="2" spans="6:9" ht="22.5">
      <c r="F2" s="1271" t="s">
        <v>469</v>
      </c>
      <c r="G2" s="1272"/>
      <c r="H2" s="1273"/>
      <c r="I2" s="608"/>
    </row>
    <row r="3" ht="3" customHeight="1"/>
    <row r="4" spans="1:20" s="538" customFormat="1" ht="11.25">
      <c r="A4" s="558"/>
      <c r="B4" s="558"/>
      <c r="C4" s="558"/>
      <c r="D4" s="558"/>
      <c r="F4" s="1225" t="s">
        <v>444</v>
      </c>
      <c r="G4" s="1225"/>
      <c r="H4" s="1225"/>
      <c r="I4" s="1274"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4"/>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03.09.2021</v>
      </c>
      <c r="I7" s="549" t="s">
        <v>471</v>
      </c>
      <c r="J7" s="583"/>
      <c r="K7" s="558"/>
      <c r="L7" s="558"/>
      <c r="M7" s="558"/>
      <c r="N7" s="558"/>
      <c r="O7" s="558"/>
      <c r="P7" s="558"/>
      <c r="Q7" s="558"/>
      <c r="R7" s="558"/>
      <c r="S7" s="558"/>
      <c r="T7" s="558"/>
    </row>
    <row r="8" spans="1:20" s="538" customFormat="1" ht="45">
      <c r="A8" s="1275">
        <v>1</v>
      </c>
      <c r="B8" s="558"/>
      <c r="C8" s="558"/>
      <c r="D8" s="558"/>
      <c r="F8" s="584" t="str">
        <f>"2."&amp;mergeValue(A8)</f>
        <v>2.1</v>
      </c>
      <c r="G8" s="600" t="s">
        <v>472</v>
      </c>
      <c r="H8" s="572"/>
      <c r="I8" s="549" t="s">
        <v>567</v>
      </c>
      <c r="J8" s="583"/>
      <c r="K8" s="558"/>
      <c r="L8" s="558"/>
      <c r="M8" s="558"/>
      <c r="N8" s="558"/>
      <c r="O8" s="558"/>
      <c r="P8" s="558"/>
      <c r="Q8" s="558"/>
      <c r="R8" s="558"/>
      <c r="S8" s="558"/>
      <c r="T8" s="558"/>
    </row>
    <row r="9" spans="1:20" s="538" customFormat="1" ht="22.5">
      <c r="A9" s="1275"/>
      <c r="B9" s="558"/>
      <c r="C9" s="558"/>
      <c r="D9" s="558"/>
      <c r="F9" s="584" t="str">
        <f>"3."&amp;mergeValue(A9)</f>
        <v>3.1</v>
      </c>
      <c r="G9" s="600" t="s">
        <v>473</v>
      </c>
      <c r="H9" s="572"/>
      <c r="I9" s="549" t="s">
        <v>565</v>
      </c>
      <c r="J9" s="583"/>
      <c r="K9" s="558"/>
      <c r="L9" s="558"/>
      <c r="M9" s="558"/>
      <c r="N9" s="558"/>
      <c r="O9" s="558"/>
      <c r="P9" s="558"/>
      <c r="Q9" s="558"/>
      <c r="R9" s="558"/>
      <c r="S9" s="558"/>
      <c r="T9" s="558"/>
    </row>
    <row r="10" spans="1:20" s="538" customFormat="1" ht="22.5">
      <c r="A10" s="1275"/>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5"/>
      <c r="B11" s="1275">
        <v>1</v>
      </c>
      <c r="C11" s="591"/>
      <c r="D11" s="591"/>
      <c r="F11" s="584" t="str">
        <f>"4."&amp;mergeValue(A11)&amp;"."&amp;mergeValue(B11)</f>
        <v>4.1.1</v>
      </c>
      <c r="G11" s="579" t="s">
        <v>569</v>
      </c>
      <c r="H11" s="572" t="str">
        <f>IF(region_name="","",region_name)</f>
        <v>Свердловская область</v>
      </c>
      <c r="I11" s="549" t="s">
        <v>477</v>
      </c>
      <c r="J11" s="583"/>
      <c r="K11" s="558"/>
      <c r="L11" s="558"/>
      <c r="M11" s="558"/>
      <c r="N11" s="558"/>
      <c r="O11" s="558"/>
      <c r="P11" s="558"/>
      <c r="Q11" s="558"/>
      <c r="R11" s="558"/>
      <c r="S11" s="558"/>
      <c r="T11" s="558"/>
    </row>
    <row r="12" spans="1:20" s="538" customFormat="1" ht="22.5">
      <c r="A12" s="1275"/>
      <c r="B12" s="1275"/>
      <c r="C12" s="1275">
        <v>1</v>
      </c>
      <c r="D12" s="591"/>
      <c r="F12" s="584" t="str">
        <f>"4."&amp;mergeValue(A12)&amp;"."&amp;mergeValue(B12)&amp;"."&amp;mergeValue(C12)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5"/>
      <c r="B13" s="1275"/>
      <c r="C13" s="1275"/>
      <c r="D13" s="591">
        <v>1</v>
      </c>
      <c r="F13" s="584" t="str">
        <f>"4."&amp;mergeValue(A13)&amp;"."&amp;mergeValue(B13)&amp;"."&amp;mergeValue(C13)&amp;"."&amp;mergeValue(D13)</f>
        <v>4.1.1.1.1</v>
      </c>
      <c r="G13" s="601" t="s">
        <v>476</v>
      </c>
      <c r="H13" s="572"/>
      <c r="I13" s="1276" t="s">
        <v>568</v>
      </c>
      <c r="J13" s="583"/>
      <c r="K13" s="558"/>
      <c r="L13" s="558"/>
      <c r="M13" s="558"/>
      <c r="N13" s="558"/>
      <c r="O13" s="558"/>
      <c r="P13" s="558"/>
      <c r="Q13" s="558"/>
      <c r="R13" s="558"/>
      <c r="S13" s="558"/>
      <c r="T13" s="558"/>
    </row>
    <row r="14" spans="1:20" s="538" customFormat="1" ht="18.75">
      <c r="A14" s="1275"/>
      <c r="B14" s="1275"/>
      <c r="C14" s="1275"/>
      <c r="D14" s="591"/>
      <c r="F14" s="587"/>
      <c r="G14" s="519" t="s">
        <v>4</v>
      </c>
      <c r="H14" s="592"/>
      <c r="I14" s="1276"/>
      <c r="J14" s="583"/>
      <c r="K14" s="558"/>
      <c r="L14" s="558"/>
      <c r="M14" s="558"/>
      <c r="N14" s="558"/>
      <c r="O14" s="558"/>
      <c r="P14" s="558"/>
      <c r="Q14" s="558"/>
      <c r="R14" s="558"/>
      <c r="S14" s="558"/>
      <c r="T14" s="558"/>
    </row>
    <row r="15" spans="1:20" s="538" customFormat="1" ht="18.75">
      <c r="A15" s="1275"/>
      <c r="B15" s="1275"/>
      <c r="C15" s="591"/>
      <c r="D15" s="591"/>
      <c r="F15" s="602"/>
      <c r="G15" s="545" t="s">
        <v>400</v>
      </c>
      <c r="H15" s="603"/>
      <c r="I15" s="604"/>
      <c r="J15" s="583"/>
      <c r="K15" s="558"/>
      <c r="L15" s="558"/>
      <c r="M15" s="558"/>
      <c r="N15" s="558"/>
      <c r="O15" s="558"/>
      <c r="P15" s="558"/>
      <c r="Q15" s="558"/>
      <c r="R15" s="558"/>
      <c r="S15" s="558"/>
      <c r="T15" s="558"/>
    </row>
    <row r="16" spans="1:20" s="538" customFormat="1" ht="18.75">
      <c r="A16" s="1275"/>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0" t="s">
        <v>570</v>
      </c>
      <c r="H19" s="1270"/>
      <c r="I19" s="562"/>
      <c r="J19" s="582"/>
      <c r="K19" s="582"/>
      <c r="L19" s="582"/>
      <c r="M19" s="582"/>
      <c r="N19" s="582"/>
      <c r="O19" s="582"/>
      <c r="P19" s="582"/>
      <c r="Q19" s="582"/>
      <c r="R19" s="582"/>
      <c r="S19" s="582"/>
      <c r="T19" s="582"/>
    </row>
  </sheetData>
  <sheetProtection algorithmName="SHA-512" hashValue="daJPH+gBnbR1w+XoD/i8S/aJKc4ckeqCaKEJ5TNCNQTPBk9V+Afgdx1XwLBqXZSPJUaBiYZSaA2VP18007z5Yw==" saltValue="o+7Q5a+ifX5rODJwOojfu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f44f615-253b-46fc-a575-6b95361f3a5e}">
  <sheetPr codeName="List06_6">
    <tabColor rgb="FFEAEBEE"/>
    <pageSetUpPr fitToPage="1"/>
  </sheetPr>
  <dimension ref="A4:AH34"/>
  <sheetViews>
    <sheetView showGridLines="0" workbookViewId="0" topLeftCell="I4">
      <selection pane="topLeft" activeCell="A1" sqref="A1"/>
    </sheetView>
  </sheetViews>
  <sheetFormatPr defaultColWidth="10.5736607142857" defaultRowHeight="14.25"/>
  <cols>
    <col min="1" max="6" width="10.5714285714286" style="446" hidden="1" customWidth="1"/>
    <col min="7" max="8" width="9.14285714285714" style="453" hidden="1" customWidth="1"/>
    <col min="9" max="9" width="3.71428571428571" style="453" customWidth="1"/>
    <col min="10" max="11" width="3.71428571428571" style="452" customWidth="1"/>
    <col min="12" max="12" width="12.7142857142857" style="446" customWidth="1"/>
    <col min="13" max="13" width="44.7142857142857" style="446" customWidth="1"/>
    <col min="14" max="14" width="2.14285714285714" style="446" hidden="1" customWidth="1"/>
    <col min="15" max="17" width="23.7142857142857" style="446" hidden="1" customWidth="1"/>
    <col min="18" max="18" width="11.7142857142857" style="446" customWidth="1"/>
    <col min="19" max="19" width="3.71428571428571" style="446" customWidth="1"/>
    <col min="20" max="20" width="11.7142857142857" style="446" customWidth="1"/>
    <col min="21" max="21" width="8.57142857142857" style="446" hidden="1" customWidth="1"/>
    <col min="22" max="22" width="4.71428571428571" style="446" customWidth="1"/>
    <col min="23" max="23" width="115.714285714286" style="446" customWidth="1"/>
    <col min="24" max="26" width="10.5714285714286" style="469"/>
    <col min="27" max="27" width="10.1428571428571" style="469" customWidth="1"/>
    <col min="28" max="34" width="10.5714285714286" style="469"/>
    <col min="35" max="256" width="10.5714285714286" style="446"/>
    <col min="257" max="264" width="0" style="446" hidden="1" customWidth="1"/>
    <col min="265" max="267" width="3.71428571428571" style="446" customWidth="1"/>
    <col min="268" max="268" width="12.7142857142857" style="446" customWidth="1"/>
    <col min="269" max="269" width="47.4285714285714" style="446" customWidth="1"/>
    <col min="270" max="273" width="0" style="446" hidden="1"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282" width="10.5714285714286" style="446"/>
    <col min="283" max="283" width="10.1428571428571" style="446" customWidth="1"/>
    <col min="284" max="512" width="10.5714285714286" style="446"/>
    <col min="513" max="520" width="0" style="446" hidden="1" customWidth="1"/>
    <col min="521" max="523" width="3.71428571428571" style="446" customWidth="1"/>
    <col min="524" max="524" width="12.7142857142857" style="446" customWidth="1"/>
    <col min="525" max="525" width="47.4285714285714" style="446" customWidth="1"/>
    <col min="526" max="529" width="0" style="446" hidden="1"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538" width="10.5714285714286" style="446"/>
    <col min="539" max="539" width="10.1428571428571" style="446" customWidth="1"/>
    <col min="540" max="768" width="10.5714285714286" style="446"/>
    <col min="769" max="776" width="0" style="446" hidden="1" customWidth="1"/>
    <col min="777" max="779" width="3.71428571428571" style="446" customWidth="1"/>
    <col min="780" max="780" width="12.7142857142857" style="446" customWidth="1"/>
    <col min="781" max="781" width="47.4285714285714" style="446" customWidth="1"/>
    <col min="782" max="785" width="0" style="446" hidden="1"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794" width="10.5714285714286" style="446"/>
    <col min="795" max="795" width="10.1428571428571" style="446" customWidth="1"/>
    <col min="796" max="1024" width="10.5714285714286" style="446"/>
    <col min="1025" max="1032" width="0" style="446" hidden="1" customWidth="1"/>
    <col min="1033" max="1035" width="3.71428571428571" style="446" customWidth="1"/>
    <col min="1036" max="1036" width="12.7142857142857" style="446" customWidth="1"/>
    <col min="1037" max="1037" width="47.4285714285714" style="446" customWidth="1"/>
    <col min="1038" max="1041" width="0" style="446" hidden="1"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050" width="10.5714285714286" style="446"/>
    <col min="1051" max="1051" width="10.1428571428571" style="446" customWidth="1"/>
    <col min="1052" max="1280" width="10.5714285714286" style="446"/>
    <col min="1281" max="1288" width="0" style="446" hidden="1" customWidth="1"/>
    <col min="1289" max="1291" width="3.71428571428571" style="446" customWidth="1"/>
    <col min="1292" max="1292" width="12.7142857142857" style="446" customWidth="1"/>
    <col min="1293" max="1293" width="47.4285714285714" style="446" customWidth="1"/>
    <col min="1294" max="1297" width="0" style="446" hidden="1"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306" width="10.5714285714286" style="446"/>
    <col min="1307" max="1307" width="10.1428571428571" style="446" customWidth="1"/>
    <col min="1308" max="1536" width="10.5714285714286" style="446"/>
    <col min="1537" max="1544" width="0" style="446" hidden="1" customWidth="1"/>
    <col min="1545" max="1547" width="3.71428571428571" style="446" customWidth="1"/>
    <col min="1548" max="1548" width="12.7142857142857" style="446" customWidth="1"/>
    <col min="1549" max="1549" width="47.4285714285714" style="446" customWidth="1"/>
    <col min="1550" max="1553" width="0" style="446" hidden="1"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562" width="10.5714285714286" style="446"/>
    <col min="1563" max="1563" width="10.1428571428571" style="446" customWidth="1"/>
    <col min="1564" max="1792" width="10.5714285714286" style="446"/>
    <col min="1793" max="1800" width="0" style="446" hidden="1" customWidth="1"/>
    <col min="1801" max="1803" width="3.71428571428571" style="446" customWidth="1"/>
    <col min="1804" max="1804" width="12.7142857142857" style="446" customWidth="1"/>
    <col min="1805" max="1805" width="47.4285714285714" style="446" customWidth="1"/>
    <col min="1806" max="1809" width="0" style="446" hidden="1"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1818" width="10.5714285714286" style="446"/>
    <col min="1819" max="1819" width="10.1428571428571" style="446" customWidth="1"/>
    <col min="1820" max="2048" width="10.5714285714286" style="446"/>
    <col min="2049" max="2056" width="0" style="446" hidden="1" customWidth="1"/>
    <col min="2057" max="2059" width="3.71428571428571" style="446" customWidth="1"/>
    <col min="2060" max="2060" width="12.7142857142857" style="446" customWidth="1"/>
    <col min="2061" max="2061" width="47.4285714285714" style="446" customWidth="1"/>
    <col min="2062" max="2065" width="0" style="446" hidden="1"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074" width="10.5714285714286" style="446"/>
    <col min="2075" max="2075" width="10.1428571428571" style="446" customWidth="1"/>
    <col min="2076" max="2304" width="10.5714285714286" style="446"/>
    <col min="2305" max="2312" width="0" style="446" hidden="1" customWidth="1"/>
    <col min="2313" max="2315" width="3.71428571428571" style="446" customWidth="1"/>
    <col min="2316" max="2316" width="12.7142857142857" style="446" customWidth="1"/>
    <col min="2317" max="2317" width="47.4285714285714" style="446" customWidth="1"/>
    <col min="2318" max="2321" width="0" style="446" hidden="1"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330" width="10.5714285714286" style="446"/>
    <col min="2331" max="2331" width="10.1428571428571" style="446" customWidth="1"/>
    <col min="2332" max="2560" width="10.5714285714286" style="446"/>
    <col min="2561" max="2568" width="0" style="446" hidden="1" customWidth="1"/>
    <col min="2569" max="2571" width="3.71428571428571" style="446" customWidth="1"/>
    <col min="2572" max="2572" width="12.7142857142857" style="446" customWidth="1"/>
    <col min="2573" max="2573" width="47.4285714285714" style="446" customWidth="1"/>
    <col min="2574" max="2577" width="0" style="446" hidden="1"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586" width="10.5714285714286" style="446"/>
    <col min="2587" max="2587" width="10.1428571428571" style="446" customWidth="1"/>
    <col min="2588" max="2816" width="10.5714285714286" style="446"/>
    <col min="2817" max="2824" width="0" style="446" hidden="1" customWidth="1"/>
    <col min="2825" max="2827" width="3.71428571428571" style="446" customWidth="1"/>
    <col min="2828" max="2828" width="12.7142857142857" style="446" customWidth="1"/>
    <col min="2829" max="2829" width="47.4285714285714" style="446" customWidth="1"/>
    <col min="2830" max="2833" width="0" style="446" hidden="1"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2842" width="10.5714285714286" style="446"/>
    <col min="2843" max="2843" width="10.1428571428571" style="446" customWidth="1"/>
    <col min="2844" max="3072" width="10.5714285714286" style="446"/>
    <col min="3073" max="3080" width="0" style="446" hidden="1" customWidth="1"/>
    <col min="3081" max="3083" width="3.71428571428571" style="446" customWidth="1"/>
    <col min="3084" max="3084" width="12.7142857142857" style="446" customWidth="1"/>
    <col min="3085" max="3085" width="47.4285714285714" style="446" customWidth="1"/>
    <col min="3086" max="3089" width="0" style="446" hidden="1"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098" width="10.5714285714286" style="446"/>
    <col min="3099" max="3099" width="10.1428571428571" style="446" customWidth="1"/>
    <col min="3100" max="3328" width="10.5714285714286" style="446"/>
    <col min="3329" max="3336" width="0" style="446" hidden="1" customWidth="1"/>
    <col min="3337" max="3339" width="3.71428571428571" style="446" customWidth="1"/>
    <col min="3340" max="3340" width="12.7142857142857" style="446" customWidth="1"/>
    <col min="3341" max="3341" width="47.4285714285714" style="446" customWidth="1"/>
    <col min="3342" max="3345" width="0" style="446" hidden="1"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354" width="10.5714285714286" style="446"/>
    <col min="3355" max="3355" width="10.1428571428571" style="446" customWidth="1"/>
    <col min="3356" max="3584" width="10.5714285714286" style="446"/>
    <col min="3585" max="3592" width="0" style="446" hidden="1" customWidth="1"/>
    <col min="3593" max="3595" width="3.71428571428571" style="446" customWidth="1"/>
    <col min="3596" max="3596" width="12.7142857142857" style="446" customWidth="1"/>
    <col min="3597" max="3597" width="47.4285714285714" style="446" customWidth="1"/>
    <col min="3598" max="3601" width="0" style="446" hidden="1"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610" width="10.5714285714286" style="446"/>
    <col min="3611" max="3611" width="10.1428571428571" style="446" customWidth="1"/>
    <col min="3612" max="3840" width="10.5714285714286" style="446"/>
    <col min="3841" max="3848" width="0" style="446" hidden="1" customWidth="1"/>
    <col min="3849" max="3851" width="3.71428571428571" style="446" customWidth="1"/>
    <col min="3852" max="3852" width="12.7142857142857" style="446" customWidth="1"/>
    <col min="3853" max="3853" width="47.4285714285714" style="446" customWidth="1"/>
    <col min="3854" max="3857" width="0" style="446" hidden="1"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3866" width="10.5714285714286" style="446"/>
    <col min="3867" max="3867" width="10.1428571428571" style="446" customWidth="1"/>
    <col min="3868" max="4096" width="10.5714285714286" style="446"/>
    <col min="4097" max="4104" width="0" style="446" hidden="1" customWidth="1"/>
    <col min="4105" max="4107" width="3.71428571428571" style="446" customWidth="1"/>
    <col min="4108" max="4108" width="12.7142857142857" style="446" customWidth="1"/>
    <col min="4109" max="4109" width="47.4285714285714" style="446" customWidth="1"/>
    <col min="4110" max="4113" width="0" style="446" hidden="1"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122" width="10.5714285714286" style="446"/>
    <col min="4123" max="4123" width="10.1428571428571" style="446" customWidth="1"/>
    <col min="4124" max="4352" width="10.5714285714286" style="446"/>
    <col min="4353" max="4360" width="0" style="446" hidden="1" customWidth="1"/>
    <col min="4361" max="4363" width="3.71428571428571" style="446" customWidth="1"/>
    <col min="4364" max="4364" width="12.7142857142857" style="446" customWidth="1"/>
    <col min="4365" max="4365" width="47.4285714285714" style="446" customWidth="1"/>
    <col min="4366" max="4369" width="0" style="446" hidden="1"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378" width="10.5714285714286" style="446"/>
    <col min="4379" max="4379" width="10.1428571428571" style="446" customWidth="1"/>
    <col min="4380" max="4608" width="10.5714285714286" style="446"/>
    <col min="4609" max="4616" width="0" style="446" hidden="1" customWidth="1"/>
    <col min="4617" max="4619" width="3.71428571428571" style="446" customWidth="1"/>
    <col min="4620" max="4620" width="12.7142857142857" style="446" customWidth="1"/>
    <col min="4621" max="4621" width="47.4285714285714" style="446" customWidth="1"/>
    <col min="4622" max="4625" width="0" style="446" hidden="1"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634" width="10.5714285714286" style="446"/>
    <col min="4635" max="4635" width="10.1428571428571" style="446" customWidth="1"/>
    <col min="4636" max="4864" width="10.5714285714286" style="446"/>
    <col min="4865" max="4872" width="0" style="446" hidden="1" customWidth="1"/>
    <col min="4873" max="4875" width="3.71428571428571" style="446" customWidth="1"/>
    <col min="4876" max="4876" width="12.7142857142857" style="446" customWidth="1"/>
    <col min="4877" max="4877" width="47.4285714285714" style="446" customWidth="1"/>
    <col min="4878" max="4881" width="0" style="446" hidden="1"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4890" width="10.5714285714286" style="446"/>
    <col min="4891" max="4891" width="10.1428571428571" style="446" customWidth="1"/>
    <col min="4892" max="5120" width="10.5714285714286" style="446"/>
    <col min="5121" max="5128" width="0" style="446" hidden="1" customWidth="1"/>
    <col min="5129" max="5131" width="3.71428571428571" style="446" customWidth="1"/>
    <col min="5132" max="5132" width="12.7142857142857" style="446" customWidth="1"/>
    <col min="5133" max="5133" width="47.4285714285714" style="446" customWidth="1"/>
    <col min="5134" max="5137" width="0" style="446" hidden="1"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146" width="10.5714285714286" style="446"/>
    <col min="5147" max="5147" width="10.1428571428571" style="446" customWidth="1"/>
    <col min="5148" max="5376" width="10.5714285714286" style="446"/>
    <col min="5377" max="5384" width="0" style="446" hidden="1" customWidth="1"/>
    <col min="5385" max="5387" width="3.71428571428571" style="446" customWidth="1"/>
    <col min="5388" max="5388" width="12.7142857142857" style="446" customWidth="1"/>
    <col min="5389" max="5389" width="47.4285714285714" style="446" customWidth="1"/>
    <col min="5390" max="5393" width="0" style="446" hidden="1"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402" width="10.5714285714286" style="446"/>
    <col min="5403" max="5403" width="10.1428571428571" style="446" customWidth="1"/>
    <col min="5404" max="5632" width="10.5714285714286" style="446"/>
    <col min="5633" max="5640" width="0" style="446" hidden="1" customWidth="1"/>
    <col min="5641" max="5643" width="3.71428571428571" style="446" customWidth="1"/>
    <col min="5644" max="5644" width="12.7142857142857" style="446" customWidth="1"/>
    <col min="5645" max="5645" width="47.4285714285714" style="446" customWidth="1"/>
    <col min="5646" max="5649" width="0" style="446" hidden="1"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658" width="10.5714285714286" style="446"/>
    <col min="5659" max="5659" width="10.1428571428571" style="446" customWidth="1"/>
    <col min="5660" max="5888" width="10.5714285714286" style="446"/>
    <col min="5889" max="5896" width="0" style="446" hidden="1" customWidth="1"/>
    <col min="5897" max="5899" width="3.71428571428571" style="446" customWidth="1"/>
    <col min="5900" max="5900" width="12.7142857142857" style="446" customWidth="1"/>
    <col min="5901" max="5901" width="47.4285714285714" style="446" customWidth="1"/>
    <col min="5902" max="5905" width="0" style="446" hidden="1"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5914" width="10.5714285714286" style="446"/>
    <col min="5915" max="5915" width="10.1428571428571" style="446" customWidth="1"/>
    <col min="5916" max="6144" width="10.5714285714286" style="446"/>
    <col min="6145" max="6152" width="0" style="446" hidden="1" customWidth="1"/>
    <col min="6153" max="6155" width="3.71428571428571" style="446" customWidth="1"/>
    <col min="6156" max="6156" width="12.7142857142857" style="446" customWidth="1"/>
    <col min="6157" max="6157" width="47.4285714285714" style="446" customWidth="1"/>
    <col min="6158" max="6161" width="0" style="446" hidden="1"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170" width="10.5714285714286" style="446"/>
    <col min="6171" max="6171" width="10.1428571428571" style="446" customWidth="1"/>
    <col min="6172" max="6400" width="10.5714285714286" style="446"/>
    <col min="6401" max="6408" width="0" style="446" hidden="1" customWidth="1"/>
    <col min="6409" max="6411" width="3.71428571428571" style="446" customWidth="1"/>
    <col min="6412" max="6412" width="12.7142857142857" style="446" customWidth="1"/>
    <col min="6413" max="6413" width="47.4285714285714" style="446" customWidth="1"/>
    <col min="6414" max="6417" width="0" style="446" hidden="1"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426" width="10.5714285714286" style="446"/>
    <col min="6427" max="6427" width="10.1428571428571" style="446" customWidth="1"/>
    <col min="6428" max="6656" width="10.5714285714286" style="446"/>
    <col min="6657" max="6664" width="0" style="446" hidden="1" customWidth="1"/>
    <col min="6665" max="6667" width="3.71428571428571" style="446" customWidth="1"/>
    <col min="6668" max="6668" width="12.7142857142857" style="446" customWidth="1"/>
    <col min="6669" max="6669" width="47.4285714285714" style="446" customWidth="1"/>
    <col min="6670" max="6673" width="0" style="446" hidden="1"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682" width="10.5714285714286" style="446"/>
    <col min="6683" max="6683" width="10.1428571428571" style="446" customWidth="1"/>
    <col min="6684" max="6912" width="10.5714285714286" style="446"/>
    <col min="6913" max="6920" width="0" style="446" hidden="1" customWidth="1"/>
    <col min="6921" max="6923" width="3.71428571428571" style="446" customWidth="1"/>
    <col min="6924" max="6924" width="12.7142857142857" style="446" customWidth="1"/>
    <col min="6925" max="6925" width="47.4285714285714" style="446" customWidth="1"/>
    <col min="6926" max="6929" width="0" style="446" hidden="1"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6938" width="10.5714285714286" style="446"/>
    <col min="6939" max="6939" width="10.1428571428571" style="446" customWidth="1"/>
    <col min="6940" max="7168" width="10.5714285714286" style="446"/>
    <col min="7169" max="7176" width="0" style="446" hidden="1" customWidth="1"/>
    <col min="7177" max="7179" width="3.71428571428571" style="446" customWidth="1"/>
    <col min="7180" max="7180" width="12.7142857142857" style="446" customWidth="1"/>
    <col min="7181" max="7181" width="47.4285714285714" style="446" customWidth="1"/>
    <col min="7182" max="7185" width="0" style="446" hidden="1"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194" width="10.5714285714286" style="446"/>
    <col min="7195" max="7195" width="10.1428571428571" style="446" customWidth="1"/>
    <col min="7196" max="7424" width="10.5714285714286" style="446"/>
    <col min="7425" max="7432" width="0" style="446" hidden="1" customWidth="1"/>
    <col min="7433" max="7435" width="3.71428571428571" style="446" customWidth="1"/>
    <col min="7436" max="7436" width="12.7142857142857" style="446" customWidth="1"/>
    <col min="7437" max="7437" width="47.4285714285714" style="446" customWidth="1"/>
    <col min="7438" max="7441" width="0" style="446" hidden="1"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450" width="10.5714285714286" style="446"/>
    <col min="7451" max="7451" width="10.1428571428571" style="446" customWidth="1"/>
    <col min="7452" max="7680" width="10.5714285714286" style="446"/>
    <col min="7681" max="7688" width="0" style="446" hidden="1" customWidth="1"/>
    <col min="7689" max="7691" width="3.71428571428571" style="446" customWidth="1"/>
    <col min="7692" max="7692" width="12.7142857142857" style="446" customWidth="1"/>
    <col min="7693" max="7693" width="47.4285714285714" style="446" customWidth="1"/>
    <col min="7694" max="7697" width="0" style="446" hidden="1"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706" width="10.5714285714286" style="446"/>
    <col min="7707" max="7707" width="10.1428571428571" style="446" customWidth="1"/>
    <col min="7708" max="7936" width="10.5714285714286" style="446"/>
    <col min="7937" max="7944" width="0" style="446" hidden="1" customWidth="1"/>
    <col min="7945" max="7947" width="3.71428571428571" style="446" customWidth="1"/>
    <col min="7948" max="7948" width="12.7142857142857" style="446" customWidth="1"/>
    <col min="7949" max="7949" width="47.4285714285714" style="446" customWidth="1"/>
    <col min="7950" max="7953" width="0" style="446" hidden="1"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7962" width="10.5714285714286" style="446"/>
    <col min="7963" max="7963" width="10.1428571428571" style="446" customWidth="1"/>
    <col min="7964" max="8192" width="10.5714285714286" style="446"/>
    <col min="8193" max="8200" width="0" style="446" hidden="1" customWidth="1"/>
    <col min="8201" max="8203" width="3.71428571428571" style="446" customWidth="1"/>
    <col min="8204" max="8204" width="12.7142857142857" style="446" customWidth="1"/>
    <col min="8205" max="8205" width="47.4285714285714" style="446" customWidth="1"/>
    <col min="8206" max="8209" width="0" style="446" hidden="1"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218" width="10.5714285714286" style="446"/>
    <col min="8219" max="8219" width="10.1428571428571" style="446" customWidth="1"/>
    <col min="8220" max="8448" width="10.5714285714286" style="446"/>
    <col min="8449" max="8456" width="0" style="446" hidden="1" customWidth="1"/>
    <col min="8457" max="8459" width="3.71428571428571" style="446" customWidth="1"/>
    <col min="8460" max="8460" width="12.7142857142857" style="446" customWidth="1"/>
    <col min="8461" max="8461" width="47.4285714285714" style="446" customWidth="1"/>
    <col min="8462" max="8465" width="0" style="446" hidden="1"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474" width="10.5714285714286" style="446"/>
    <col min="8475" max="8475" width="10.1428571428571" style="446" customWidth="1"/>
    <col min="8476" max="8704" width="10.5714285714286" style="446"/>
    <col min="8705" max="8712" width="0" style="446" hidden="1" customWidth="1"/>
    <col min="8713" max="8715" width="3.71428571428571" style="446" customWidth="1"/>
    <col min="8716" max="8716" width="12.7142857142857" style="446" customWidth="1"/>
    <col min="8717" max="8717" width="47.4285714285714" style="446" customWidth="1"/>
    <col min="8718" max="8721" width="0" style="446" hidden="1"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730" width="10.5714285714286" style="446"/>
    <col min="8731" max="8731" width="10.1428571428571" style="446" customWidth="1"/>
    <col min="8732" max="8960" width="10.5714285714286" style="446"/>
    <col min="8961" max="8968" width="0" style="446" hidden="1" customWidth="1"/>
    <col min="8969" max="8971" width="3.71428571428571" style="446" customWidth="1"/>
    <col min="8972" max="8972" width="12.7142857142857" style="446" customWidth="1"/>
    <col min="8973" max="8973" width="47.4285714285714" style="446" customWidth="1"/>
    <col min="8974" max="8977" width="0" style="446" hidden="1"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8986" width="10.5714285714286" style="446"/>
    <col min="8987" max="8987" width="10.1428571428571" style="446" customWidth="1"/>
    <col min="8988" max="9216" width="10.5714285714286" style="446"/>
    <col min="9217" max="9224" width="0" style="446" hidden="1" customWidth="1"/>
    <col min="9225" max="9227" width="3.71428571428571" style="446" customWidth="1"/>
    <col min="9228" max="9228" width="12.7142857142857" style="446" customWidth="1"/>
    <col min="9229" max="9229" width="47.4285714285714" style="446" customWidth="1"/>
    <col min="9230" max="9233" width="0" style="446" hidden="1"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242" width="10.5714285714286" style="446"/>
    <col min="9243" max="9243" width="10.1428571428571" style="446" customWidth="1"/>
    <col min="9244" max="9472" width="10.5714285714286" style="446"/>
    <col min="9473" max="9480" width="0" style="446" hidden="1" customWidth="1"/>
    <col min="9481" max="9483" width="3.71428571428571" style="446" customWidth="1"/>
    <col min="9484" max="9484" width="12.7142857142857" style="446" customWidth="1"/>
    <col min="9485" max="9485" width="47.4285714285714" style="446" customWidth="1"/>
    <col min="9486" max="9489" width="0" style="446" hidden="1"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498" width="10.5714285714286" style="446"/>
    <col min="9499" max="9499" width="10.1428571428571" style="446" customWidth="1"/>
    <col min="9500" max="9728" width="10.5714285714286" style="446"/>
    <col min="9729" max="9736" width="0" style="446" hidden="1" customWidth="1"/>
    <col min="9737" max="9739" width="3.71428571428571" style="446" customWidth="1"/>
    <col min="9740" max="9740" width="12.7142857142857" style="446" customWidth="1"/>
    <col min="9741" max="9741" width="47.4285714285714" style="446" customWidth="1"/>
    <col min="9742" max="9745" width="0" style="446" hidden="1"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754" width="10.5714285714286" style="446"/>
    <col min="9755" max="9755" width="10.1428571428571" style="446" customWidth="1"/>
    <col min="9756" max="9984" width="10.5714285714286" style="446"/>
    <col min="9985" max="9992" width="0" style="446" hidden="1" customWidth="1"/>
    <col min="9993" max="9995" width="3.71428571428571" style="446" customWidth="1"/>
    <col min="9996" max="9996" width="12.7142857142857" style="446" customWidth="1"/>
    <col min="9997" max="9997" width="47.4285714285714" style="446" customWidth="1"/>
    <col min="9998" max="10001" width="0" style="446" hidden="1"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010" width="10.5714285714286" style="446"/>
    <col min="10011" max="10011" width="10.1428571428571" style="446" customWidth="1"/>
    <col min="10012" max="10240" width="10.5714285714286" style="446"/>
    <col min="10241" max="10248" width="0" style="446" hidden="1" customWidth="1"/>
    <col min="10249" max="10251" width="3.71428571428571" style="446" customWidth="1"/>
    <col min="10252" max="10252" width="12.7142857142857" style="446" customWidth="1"/>
    <col min="10253" max="10253" width="47.4285714285714" style="446" customWidth="1"/>
    <col min="10254" max="10257" width="0" style="446" hidden="1"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266" width="10.5714285714286" style="446"/>
    <col min="10267" max="10267" width="10.1428571428571" style="446" customWidth="1"/>
    <col min="10268" max="10496" width="10.5714285714286" style="446"/>
    <col min="10497" max="10504" width="0" style="446" hidden="1" customWidth="1"/>
    <col min="10505" max="10507" width="3.71428571428571" style="446" customWidth="1"/>
    <col min="10508" max="10508" width="12.7142857142857" style="446" customWidth="1"/>
    <col min="10509" max="10509" width="47.4285714285714" style="446" customWidth="1"/>
    <col min="10510" max="10513" width="0" style="446" hidden="1"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522" width="10.5714285714286" style="446"/>
    <col min="10523" max="10523" width="10.1428571428571" style="446" customWidth="1"/>
    <col min="10524" max="10752" width="10.5714285714286" style="446"/>
    <col min="10753" max="10760" width="0" style="446" hidden="1" customWidth="1"/>
    <col min="10761" max="10763" width="3.71428571428571" style="446" customWidth="1"/>
    <col min="10764" max="10764" width="12.7142857142857" style="446" customWidth="1"/>
    <col min="10765" max="10765" width="47.4285714285714" style="446" customWidth="1"/>
    <col min="10766" max="10769" width="0" style="446" hidden="1"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0778" width="10.5714285714286" style="446"/>
    <col min="10779" max="10779" width="10.1428571428571" style="446" customWidth="1"/>
    <col min="10780" max="11008" width="10.5714285714286" style="446"/>
    <col min="11009" max="11016" width="0" style="446" hidden="1" customWidth="1"/>
    <col min="11017" max="11019" width="3.71428571428571" style="446" customWidth="1"/>
    <col min="11020" max="11020" width="12.7142857142857" style="446" customWidth="1"/>
    <col min="11021" max="11021" width="47.4285714285714" style="446" customWidth="1"/>
    <col min="11022" max="11025" width="0" style="446" hidden="1"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034" width="10.5714285714286" style="446"/>
    <col min="11035" max="11035" width="10.1428571428571" style="446" customWidth="1"/>
    <col min="11036" max="11264" width="10.5714285714286" style="446"/>
    <col min="11265" max="11272" width="0" style="446" hidden="1" customWidth="1"/>
    <col min="11273" max="11275" width="3.71428571428571" style="446" customWidth="1"/>
    <col min="11276" max="11276" width="12.7142857142857" style="446" customWidth="1"/>
    <col min="11277" max="11277" width="47.4285714285714" style="446" customWidth="1"/>
    <col min="11278" max="11281" width="0" style="446" hidden="1"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290" width="10.5714285714286" style="446"/>
    <col min="11291" max="11291" width="10.1428571428571" style="446" customWidth="1"/>
    <col min="11292" max="11520" width="10.5714285714286" style="446"/>
    <col min="11521" max="11528" width="0" style="446" hidden="1" customWidth="1"/>
    <col min="11529" max="11531" width="3.71428571428571" style="446" customWidth="1"/>
    <col min="11532" max="11532" width="12.7142857142857" style="446" customWidth="1"/>
    <col min="11533" max="11533" width="47.4285714285714" style="446" customWidth="1"/>
    <col min="11534" max="11537" width="0" style="446" hidden="1"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546" width="10.5714285714286" style="446"/>
    <col min="11547" max="11547" width="10.1428571428571" style="446" customWidth="1"/>
    <col min="11548" max="11776" width="10.5714285714286" style="446"/>
    <col min="11777" max="11784" width="0" style="446" hidden="1" customWidth="1"/>
    <col min="11785" max="11787" width="3.71428571428571" style="446" customWidth="1"/>
    <col min="11788" max="11788" width="12.7142857142857" style="446" customWidth="1"/>
    <col min="11789" max="11789" width="47.4285714285714" style="446" customWidth="1"/>
    <col min="11790" max="11793" width="0" style="446" hidden="1"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1802" width="10.5714285714286" style="446"/>
    <col min="11803" max="11803" width="10.1428571428571" style="446" customWidth="1"/>
    <col min="11804" max="12032" width="10.5714285714286" style="446"/>
    <col min="12033" max="12040" width="0" style="446" hidden="1" customWidth="1"/>
    <col min="12041" max="12043" width="3.71428571428571" style="446" customWidth="1"/>
    <col min="12044" max="12044" width="12.7142857142857" style="446" customWidth="1"/>
    <col min="12045" max="12045" width="47.4285714285714" style="446" customWidth="1"/>
    <col min="12046" max="12049" width="0" style="446" hidden="1"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058" width="10.5714285714286" style="446"/>
    <col min="12059" max="12059" width="10.1428571428571" style="446" customWidth="1"/>
    <col min="12060" max="12288" width="10.5714285714286" style="446"/>
    <col min="12289" max="12296" width="0" style="446" hidden="1" customWidth="1"/>
    <col min="12297" max="12299" width="3.71428571428571" style="446" customWidth="1"/>
    <col min="12300" max="12300" width="12.7142857142857" style="446" customWidth="1"/>
    <col min="12301" max="12301" width="47.4285714285714" style="446" customWidth="1"/>
    <col min="12302" max="12305" width="0" style="446" hidden="1"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314" width="10.5714285714286" style="446"/>
    <col min="12315" max="12315" width="10.1428571428571" style="446" customWidth="1"/>
    <col min="12316" max="12544" width="10.5714285714286" style="446"/>
    <col min="12545" max="12552" width="0" style="446" hidden="1" customWidth="1"/>
    <col min="12553" max="12555" width="3.71428571428571" style="446" customWidth="1"/>
    <col min="12556" max="12556" width="12.7142857142857" style="446" customWidth="1"/>
    <col min="12557" max="12557" width="47.4285714285714" style="446" customWidth="1"/>
    <col min="12558" max="12561" width="0" style="446" hidden="1"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570" width="10.5714285714286" style="446"/>
    <col min="12571" max="12571" width="10.1428571428571" style="446" customWidth="1"/>
    <col min="12572" max="12800" width="10.5714285714286" style="446"/>
    <col min="12801" max="12808" width="0" style="446" hidden="1" customWidth="1"/>
    <col min="12809" max="12811" width="3.71428571428571" style="446" customWidth="1"/>
    <col min="12812" max="12812" width="12.7142857142857" style="446" customWidth="1"/>
    <col min="12813" max="12813" width="47.4285714285714" style="446" customWidth="1"/>
    <col min="12814" max="12817" width="0" style="446" hidden="1"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2826" width="10.5714285714286" style="446"/>
    <col min="12827" max="12827" width="10.1428571428571" style="446" customWidth="1"/>
    <col min="12828" max="13056" width="10.5714285714286" style="446"/>
    <col min="13057" max="13064" width="0" style="446" hidden="1" customWidth="1"/>
    <col min="13065" max="13067" width="3.71428571428571" style="446" customWidth="1"/>
    <col min="13068" max="13068" width="12.7142857142857" style="446" customWidth="1"/>
    <col min="13069" max="13069" width="47.4285714285714" style="446" customWidth="1"/>
    <col min="13070" max="13073" width="0" style="446" hidden="1"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082" width="10.5714285714286" style="446"/>
    <col min="13083" max="13083" width="10.1428571428571" style="446" customWidth="1"/>
    <col min="13084" max="13312" width="10.5714285714286" style="446"/>
    <col min="13313" max="13320" width="0" style="446" hidden="1" customWidth="1"/>
    <col min="13321" max="13323" width="3.71428571428571" style="446" customWidth="1"/>
    <col min="13324" max="13324" width="12.7142857142857" style="446" customWidth="1"/>
    <col min="13325" max="13325" width="47.4285714285714" style="446" customWidth="1"/>
    <col min="13326" max="13329" width="0" style="446" hidden="1"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338" width="10.5714285714286" style="446"/>
    <col min="13339" max="13339" width="10.1428571428571" style="446" customWidth="1"/>
    <col min="13340" max="13568" width="10.5714285714286" style="446"/>
    <col min="13569" max="13576" width="0" style="446" hidden="1" customWidth="1"/>
    <col min="13577" max="13579" width="3.71428571428571" style="446" customWidth="1"/>
    <col min="13580" max="13580" width="12.7142857142857" style="446" customWidth="1"/>
    <col min="13581" max="13581" width="47.4285714285714" style="446" customWidth="1"/>
    <col min="13582" max="13585" width="0" style="446" hidden="1"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594" width="10.5714285714286" style="446"/>
    <col min="13595" max="13595" width="10.1428571428571" style="446" customWidth="1"/>
    <col min="13596" max="13824" width="10.5714285714286" style="446"/>
    <col min="13825" max="13832" width="0" style="446" hidden="1" customWidth="1"/>
    <col min="13833" max="13835" width="3.71428571428571" style="446" customWidth="1"/>
    <col min="13836" max="13836" width="12.7142857142857" style="446" customWidth="1"/>
    <col min="13837" max="13837" width="47.4285714285714" style="446" customWidth="1"/>
    <col min="13838" max="13841" width="0" style="446" hidden="1"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3850" width="10.5714285714286" style="446"/>
    <col min="13851" max="13851" width="10.1428571428571" style="446" customWidth="1"/>
    <col min="13852" max="14080" width="10.5714285714286" style="446"/>
    <col min="14081" max="14088" width="0" style="446" hidden="1" customWidth="1"/>
    <col min="14089" max="14091" width="3.71428571428571" style="446" customWidth="1"/>
    <col min="14092" max="14092" width="12.7142857142857" style="446" customWidth="1"/>
    <col min="14093" max="14093" width="47.4285714285714" style="446" customWidth="1"/>
    <col min="14094" max="14097" width="0" style="446" hidden="1"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106" width="10.5714285714286" style="446"/>
    <col min="14107" max="14107" width="10.1428571428571" style="446" customWidth="1"/>
    <col min="14108" max="14336" width="10.5714285714286" style="446"/>
    <col min="14337" max="14344" width="0" style="446" hidden="1" customWidth="1"/>
    <col min="14345" max="14347" width="3.71428571428571" style="446" customWidth="1"/>
    <col min="14348" max="14348" width="12.7142857142857" style="446" customWidth="1"/>
    <col min="14349" max="14349" width="47.4285714285714" style="446" customWidth="1"/>
    <col min="14350" max="14353" width="0" style="446" hidden="1"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362" width="10.5714285714286" style="446"/>
    <col min="14363" max="14363" width="10.1428571428571" style="446" customWidth="1"/>
    <col min="14364" max="14592" width="10.5714285714286" style="446"/>
    <col min="14593" max="14600" width="0" style="446" hidden="1" customWidth="1"/>
    <col min="14601" max="14603" width="3.71428571428571" style="446" customWidth="1"/>
    <col min="14604" max="14604" width="12.7142857142857" style="446" customWidth="1"/>
    <col min="14605" max="14605" width="47.4285714285714" style="446" customWidth="1"/>
    <col min="14606" max="14609" width="0" style="446" hidden="1"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618" width="10.5714285714286" style="446"/>
    <col min="14619" max="14619" width="10.1428571428571" style="446" customWidth="1"/>
    <col min="14620" max="14848" width="10.5714285714286" style="446"/>
    <col min="14849" max="14856" width="0" style="446" hidden="1" customWidth="1"/>
    <col min="14857" max="14859" width="3.71428571428571" style="446" customWidth="1"/>
    <col min="14860" max="14860" width="12.7142857142857" style="446" customWidth="1"/>
    <col min="14861" max="14861" width="47.4285714285714" style="446" customWidth="1"/>
    <col min="14862" max="14865" width="0" style="446" hidden="1"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4874" width="10.5714285714286" style="446"/>
    <col min="14875" max="14875" width="10.1428571428571" style="446" customWidth="1"/>
    <col min="14876" max="15104" width="10.5714285714286" style="446"/>
    <col min="15105" max="15112" width="0" style="446" hidden="1" customWidth="1"/>
    <col min="15113" max="15115" width="3.71428571428571" style="446" customWidth="1"/>
    <col min="15116" max="15116" width="12.7142857142857" style="446" customWidth="1"/>
    <col min="15117" max="15117" width="47.4285714285714" style="446" customWidth="1"/>
    <col min="15118" max="15121" width="0" style="446" hidden="1"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130" width="10.5714285714286" style="446"/>
    <col min="15131" max="15131" width="10.1428571428571" style="446" customWidth="1"/>
    <col min="15132" max="15360" width="10.5714285714286" style="446"/>
    <col min="15361" max="15368" width="0" style="446" hidden="1" customWidth="1"/>
    <col min="15369" max="15371" width="3.71428571428571" style="446" customWidth="1"/>
    <col min="15372" max="15372" width="12.7142857142857" style="446" customWidth="1"/>
    <col min="15373" max="15373" width="47.4285714285714" style="446" customWidth="1"/>
    <col min="15374" max="15377" width="0" style="446" hidden="1"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386" width="10.5714285714286" style="446"/>
    <col min="15387" max="15387" width="10.1428571428571" style="446" customWidth="1"/>
    <col min="15388" max="15616" width="10.5714285714286" style="446"/>
    <col min="15617" max="15624" width="0" style="446" hidden="1" customWidth="1"/>
    <col min="15625" max="15627" width="3.71428571428571" style="446" customWidth="1"/>
    <col min="15628" max="15628" width="12.7142857142857" style="446" customWidth="1"/>
    <col min="15629" max="15629" width="47.4285714285714" style="446" customWidth="1"/>
    <col min="15630" max="15633" width="0" style="446" hidden="1"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642" width="10.5714285714286" style="446"/>
    <col min="15643" max="15643" width="10.1428571428571" style="446" customWidth="1"/>
    <col min="15644" max="15872" width="10.5714285714286" style="446"/>
    <col min="15873" max="15880" width="0" style="446" hidden="1" customWidth="1"/>
    <col min="15881" max="15883" width="3.71428571428571" style="446" customWidth="1"/>
    <col min="15884" max="15884" width="12.7142857142857" style="446" customWidth="1"/>
    <col min="15885" max="15885" width="47.4285714285714" style="446" customWidth="1"/>
    <col min="15886" max="15889" width="0" style="446" hidden="1"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5898" width="10.5714285714286" style="446"/>
    <col min="15899" max="15899" width="10.1428571428571" style="446" customWidth="1"/>
    <col min="15900" max="16128" width="10.5714285714286" style="446"/>
    <col min="16129" max="16136" width="0" style="446" hidden="1" customWidth="1"/>
    <col min="16137" max="16139" width="3.71428571428571" style="446" customWidth="1"/>
    <col min="16140" max="16140" width="12.7142857142857" style="446" customWidth="1"/>
    <col min="16141" max="16141" width="47.4285714285714" style="446" customWidth="1"/>
    <col min="16142" max="16145" width="0" style="446" hidden="1"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154" width="10.5714285714286" style="446"/>
    <col min="16155" max="16155" width="10.1428571428571" style="446" customWidth="1"/>
    <col min="16156" max="16384" width="10.5714285714286" style="446"/>
  </cols>
  <sheetData>
    <row r="1" ht="14.25" hidden="1"/>
    <row r="2" ht="14.25" hidden="1"/>
    <row r="3" ht="14.25" hidden="1"/>
    <row r="4" spans="10:21" ht="3" customHeight="1">
      <c r="J4" s="451"/>
      <c r="K4" s="451"/>
      <c r="L4" s="447"/>
      <c r="M4" s="447"/>
      <c r="N4" s="447"/>
      <c r="O4" s="454"/>
      <c r="P4" s="454"/>
      <c r="Q4" s="454"/>
      <c r="R4" s="454"/>
      <c r="S4" s="454"/>
      <c r="T4" s="454"/>
      <c r="U4" s="447"/>
    </row>
    <row r="5" spans="10:21" ht="22.5" customHeight="1">
      <c r="J5" s="451"/>
      <c r="K5" s="451"/>
      <c r="L5" s="1304" t="s">
        <v>615</v>
      </c>
      <c r="M5" s="1304"/>
      <c r="N5" s="1304"/>
      <c r="O5" s="1304"/>
      <c r="P5" s="1304"/>
      <c r="Q5" s="1304"/>
      <c r="R5" s="1304"/>
      <c r="S5" s="1304"/>
      <c r="T5" s="1304"/>
      <c r="U5" s="466"/>
    </row>
    <row r="6" spans="10:21" ht="3" customHeight="1">
      <c r="J6" s="451"/>
      <c r="K6" s="451"/>
      <c r="L6" s="447"/>
      <c r="M6" s="447"/>
      <c r="N6" s="447"/>
      <c r="O6" s="450"/>
      <c r="P6" s="450"/>
      <c r="Q6" s="450"/>
      <c r="R6" s="450"/>
      <c r="S6" s="450"/>
      <c r="T6" s="450"/>
      <c r="U6" s="447"/>
    </row>
    <row r="7" spans="1:28" s="745" customFormat="1" ht="5.25" hidden="1">
      <c r="A7" s="1114"/>
      <c r="B7" s="1114"/>
      <c r="C7" s="1114"/>
      <c r="D7" s="1114"/>
      <c r="E7" s="1114"/>
      <c r="F7" s="1114"/>
      <c r="G7" s="1114"/>
      <c r="H7" s="1114"/>
      <c r="L7" s="1163"/>
      <c r="M7" s="1039"/>
      <c r="O7" s="1280"/>
      <c r="P7" s="1280"/>
      <c r="Q7" s="1280"/>
      <c r="R7" s="1280"/>
      <c r="S7" s="1280"/>
      <c r="T7" s="1280"/>
      <c r="U7" s="779"/>
      <c r="V7" s="779"/>
      <c r="X7" s="1114"/>
      <c r="Y7" s="1114"/>
      <c r="Z7" s="1114"/>
      <c r="AA7" s="1114"/>
      <c r="AB7" s="1114"/>
    </row>
    <row r="8" spans="7:34" s="461" customFormat="1" ht="18.75">
      <c r="G8" s="460"/>
      <c r="H8" s="460"/>
      <c r="L8" s="468"/>
      <c r="M8" s="585" t="str">
        <f>"Дата подачи заявления об "&amp;IF(datePr_ch="","утверждении","изменении")&amp;" тарифов"</f>
        <v>Дата подачи заявления об утверждении тарифов</v>
      </c>
      <c r="N8" s="1118"/>
      <c r="O8" s="1281" t="str">
        <f>IF(datePr_ch="",IF(datePr="","",datePr),datePr_ch)</f>
        <v>20.04.2021</v>
      </c>
      <c r="P8" s="1281"/>
      <c r="Q8" s="1281"/>
      <c r="R8" s="1281"/>
      <c r="S8" s="1281"/>
      <c r="T8" s="1281"/>
      <c r="U8" s="634"/>
      <c r="X8" s="474"/>
      <c r="Y8" s="474"/>
      <c r="Z8" s="474"/>
      <c r="AA8" s="474"/>
      <c r="AB8" s="474"/>
      <c r="AC8" s="474"/>
      <c r="AD8" s="474"/>
      <c r="AE8" s="474"/>
      <c r="AF8" s="474"/>
      <c r="AG8" s="474"/>
      <c r="AH8" s="474"/>
    </row>
    <row r="9" spans="7:34" s="461" customFormat="1" ht="22.5">
      <c r="G9" s="460"/>
      <c r="H9" s="460"/>
      <c r="L9" s="521"/>
      <c r="M9" s="585" t="str">
        <f>"Номер подачи заявления об "&amp;IF(numberPr_ch="","утверждении","изменении")&amp;" тарифов"</f>
        <v>Номер подачи заявления об утверждении тарифов</v>
      </c>
      <c r="N9" s="1118"/>
      <c r="O9" s="1281" t="str">
        <f>IF(numberPr_ch="",IF(numberPr="","",numberPr),numberPr_ch)</f>
        <v>01-03/02</v>
      </c>
      <c r="P9" s="1281"/>
      <c r="Q9" s="1281"/>
      <c r="R9" s="1281"/>
      <c r="S9" s="1281"/>
      <c r="T9" s="1281"/>
      <c r="U9" s="634"/>
      <c r="X9" s="474"/>
      <c r="Y9" s="474"/>
      <c r="Z9" s="474"/>
      <c r="AA9" s="474"/>
      <c r="AB9" s="474"/>
      <c r="AC9" s="474"/>
      <c r="AD9" s="474"/>
      <c r="AE9" s="474"/>
      <c r="AF9" s="474"/>
      <c r="AG9" s="474"/>
      <c r="AH9" s="474"/>
    </row>
    <row r="10" spans="1:28" s="745" customFormat="1" ht="5.25" hidden="1">
      <c r="A10" s="1114"/>
      <c r="B10" s="1114"/>
      <c r="C10" s="1114"/>
      <c r="D10" s="1114"/>
      <c r="E10" s="1114"/>
      <c r="F10" s="1114"/>
      <c r="G10" s="1114"/>
      <c r="H10" s="1114"/>
      <c r="L10" s="1163"/>
      <c r="M10" s="1039"/>
      <c r="O10" s="1280"/>
      <c r="P10" s="1280"/>
      <c r="Q10" s="1280"/>
      <c r="R10" s="1280"/>
      <c r="S10" s="1280"/>
      <c r="T10" s="1280"/>
      <c r="U10" s="779"/>
      <c r="V10" s="779"/>
      <c r="X10" s="1114"/>
      <c r="Y10" s="1114"/>
      <c r="Z10" s="1114"/>
      <c r="AA10" s="1114"/>
      <c r="AB10" s="1114"/>
    </row>
    <row r="11" spans="7:34" s="461" customFormat="1" ht="11.25" hidden="1">
      <c r="G11" s="460"/>
      <c r="H11" s="460"/>
      <c r="L11" s="1305"/>
      <c r="M11" s="1305"/>
      <c r="N11" s="458"/>
      <c r="O11" s="1325"/>
      <c r="P11" s="1325"/>
      <c r="Q11" s="1325"/>
      <c r="R11" s="1325"/>
      <c r="S11" s="1325"/>
      <c r="T11" s="1325"/>
      <c r="U11" s="472" t="s">
        <v>370</v>
      </c>
      <c r="X11" s="474"/>
      <c r="Y11" s="474"/>
      <c r="Z11" s="474"/>
      <c r="AA11" s="474"/>
      <c r="AB11" s="474"/>
      <c r="AC11" s="474"/>
      <c r="AD11" s="474"/>
      <c r="AE11" s="474"/>
      <c r="AF11" s="474"/>
      <c r="AG11" s="474"/>
      <c r="AH11" s="474"/>
    </row>
    <row r="12" spans="10:21" ht="14.25">
      <c r="J12" s="451"/>
      <c r="K12" s="451"/>
      <c r="L12" s="447"/>
      <c r="M12" s="447"/>
      <c r="N12" s="447"/>
      <c r="O12" s="1323"/>
      <c r="P12" s="1323"/>
      <c r="Q12" s="1323"/>
      <c r="R12" s="1323"/>
      <c r="S12" s="1323"/>
      <c r="T12" s="1323"/>
      <c r="U12" s="1323"/>
    </row>
    <row r="13" spans="10:23" ht="14.25">
      <c r="J13" s="451"/>
      <c r="K13" s="451"/>
      <c r="L13" s="1225" t="s">
        <v>444</v>
      </c>
      <c r="M13" s="1225"/>
      <c r="N13" s="1225"/>
      <c r="O13" s="1225"/>
      <c r="P13" s="1225"/>
      <c r="Q13" s="1225"/>
      <c r="R13" s="1225"/>
      <c r="S13" s="1225"/>
      <c r="T13" s="1225"/>
      <c r="U13" s="1225"/>
      <c r="V13" s="1225"/>
      <c r="W13" s="1225" t="s">
        <v>445</v>
      </c>
    </row>
    <row r="14" spans="10:23" ht="14.25" customHeight="1">
      <c r="J14" s="451"/>
      <c r="K14" s="451"/>
      <c r="L14" s="1288" t="s">
        <v>90</v>
      </c>
      <c r="M14" s="1288" t="s">
        <v>601</v>
      </c>
      <c r="N14" s="490"/>
      <c r="O14" s="1289" t="s">
        <v>603</v>
      </c>
      <c r="P14" s="1290"/>
      <c r="Q14" s="1290"/>
      <c r="R14" s="1290"/>
      <c r="S14" s="1290"/>
      <c r="T14" s="1291"/>
      <c r="U14" s="1299" t="s">
        <v>338</v>
      </c>
      <c r="V14" s="1285" t="s">
        <v>273</v>
      </c>
      <c r="W14" s="1225"/>
    </row>
    <row r="15" spans="7:34" s="492" customFormat="1" ht="14.25" customHeight="1">
      <c r="G15" s="500"/>
      <c r="H15" s="500"/>
      <c r="I15" s="500"/>
      <c r="J15" s="498"/>
      <c r="K15" s="498"/>
      <c r="L15" s="1288"/>
      <c r="M15" s="1288"/>
      <c r="N15" s="490"/>
      <c r="O15" s="1294" t="s">
        <v>577</v>
      </c>
      <c r="P15" s="1292" t="s">
        <v>269</v>
      </c>
      <c r="Q15" s="1293"/>
      <c r="R15" s="1297" t="s">
        <v>614</v>
      </c>
      <c r="S15" s="1297"/>
      <c r="T15" s="1298"/>
      <c r="U15" s="1300"/>
      <c r="V15" s="1286"/>
      <c r="W15" s="1225"/>
      <c r="X15" s="553"/>
      <c r="Y15" s="553"/>
      <c r="Z15" s="553"/>
      <c r="AA15" s="553"/>
      <c r="AB15" s="553"/>
      <c r="AC15" s="553"/>
      <c r="AD15" s="553"/>
      <c r="AE15" s="553"/>
      <c r="AF15" s="553"/>
      <c r="AG15" s="553"/>
      <c r="AH15" s="553"/>
    </row>
    <row r="16" spans="10:23" ht="33.75">
      <c r="J16" s="451"/>
      <c r="K16" s="451"/>
      <c r="L16" s="1288"/>
      <c r="M16" s="1288"/>
      <c r="N16" s="489"/>
      <c r="O16" s="1295"/>
      <c r="P16" s="504" t="s">
        <v>669</v>
      </c>
      <c r="Q16" s="504" t="s">
        <v>670</v>
      </c>
      <c r="R16" s="505" t="s">
        <v>272</v>
      </c>
      <c r="S16" s="1283" t="s">
        <v>271</v>
      </c>
      <c r="T16" s="1284"/>
      <c r="U16" s="1301"/>
      <c r="V16" s="1287"/>
      <c r="W16" s="1225"/>
    </row>
    <row r="17" spans="10:23" ht="14.25">
      <c r="J17" s="451"/>
      <c r="K17" s="459">
        <v>1</v>
      </c>
      <c r="L17" s="448" t="s">
        <v>91</v>
      </c>
      <c r="M17" s="448" t="s">
        <v>47</v>
      </c>
      <c r="N17" s="465" t="s">
        <v>47</v>
      </c>
      <c r="O17" s="457">
        <f ca="1">OFFSET(O17,0,-1)+1</f>
        <v>3</v>
      </c>
      <c r="P17" s="457">
        <f ca="1">OFFSET(P17,0,-1)+1</f>
        <v>4</v>
      </c>
      <c r="Q17" s="457">
        <f ca="1">OFFSET(Q17,0,-1)+1</f>
        <v>5</v>
      </c>
      <c r="R17" s="457">
        <f ca="1">OFFSET(R17,0,-1)+1</f>
        <v>6</v>
      </c>
      <c r="S17" s="1306">
        <f ca="1">OFFSET(S17,0,-1)+1</f>
        <v>7</v>
      </c>
      <c r="T17" s="1306"/>
      <c r="U17" s="457">
        <f ca="1">OFFSET(U17,0,-2)+1</f>
        <v>8</v>
      </c>
      <c r="V17" s="464">
        <f ca="1">OFFSET(V17,0,-1)</f>
        <v>8</v>
      </c>
      <c r="W17" s="457">
        <f ca="1">OFFSET(W17,0,-1)+1</f>
        <v>9</v>
      </c>
    </row>
    <row r="18" spans="1:23" ht="22.5">
      <c r="A18" s="1307">
        <v>1</v>
      </c>
      <c r="B18" s="887"/>
      <c r="C18" s="887"/>
      <c r="D18" s="887"/>
      <c r="E18" s="888"/>
      <c r="F18" s="889"/>
      <c r="G18" s="889"/>
      <c r="H18" s="889"/>
      <c r="I18" s="890"/>
      <c r="J18" s="885"/>
      <c r="K18" s="892"/>
      <c r="L18" s="561">
        <f>mergeValue(A18)</f>
        <v>1</v>
      </c>
      <c r="M18" s="609" t="s">
        <v>19</v>
      </c>
      <c r="N18" s="548"/>
      <c r="O18" s="1319"/>
      <c r="P18" s="1319"/>
      <c r="Q18" s="1319"/>
      <c r="R18" s="1319"/>
      <c r="S18" s="1319"/>
      <c r="T18" s="1319"/>
      <c r="U18" s="1319"/>
      <c r="V18" s="1319"/>
      <c r="W18" s="1122" t="s">
        <v>717</v>
      </c>
    </row>
    <row r="19" spans="1:23" ht="22.5">
      <c r="A19" s="1307"/>
      <c r="B19" s="1307">
        <v>1</v>
      </c>
      <c r="C19" s="887"/>
      <c r="D19" s="887"/>
      <c r="E19" s="889"/>
      <c r="F19" s="889"/>
      <c r="G19" s="889"/>
      <c r="H19" s="889"/>
      <c r="I19" s="884"/>
      <c r="J19" s="883"/>
      <c r="K19" s="886"/>
      <c r="L19" s="561" t="str">
        <f>mergeValue(A19)&amp;"."&amp;mergeValue(B19)</f>
        <v>1.1</v>
      </c>
      <c r="M19" s="515" t="s">
        <v>15</v>
      </c>
      <c r="N19" s="548"/>
      <c r="O19" s="1319"/>
      <c r="P19" s="1319"/>
      <c r="Q19" s="1319"/>
      <c r="R19" s="1319"/>
      <c r="S19" s="1319"/>
      <c r="T19" s="1319"/>
      <c r="U19" s="1319"/>
      <c r="V19" s="1319"/>
      <c r="W19" s="1122" t="s">
        <v>458</v>
      </c>
    </row>
    <row r="20" spans="1:23" ht="22.5">
      <c r="A20" s="1307"/>
      <c r="B20" s="1307"/>
      <c r="C20" s="1307">
        <v>1</v>
      </c>
      <c r="D20" s="887"/>
      <c r="E20" s="889"/>
      <c r="F20" s="889"/>
      <c r="G20" s="889"/>
      <c r="H20" s="889"/>
      <c r="I20" s="891"/>
      <c r="J20" s="883"/>
      <c r="K20" s="886"/>
      <c r="L20" s="561" t="str">
        <f>mergeValue(A20)&amp;"."&amp;mergeValue(B20)&amp;"."&amp;mergeValue(C20)</f>
        <v>1.1.1</v>
      </c>
      <c r="M20" s="516" t="s">
        <v>7</v>
      </c>
      <c r="N20" s="548"/>
      <c r="O20" s="1319"/>
      <c r="P20" s="1319"/>
      <c r="Q20" s="1319"/>
      <c r="R20" s="1319"/>
      <c r="S20" s="1319"/>
      <c r="T20" s="1319"/>
      <c r="U20" s="1319"/>
      <c r="V20" s="1319"/>
      <c r="W20" s="1122" t="s">
        <v>599</v>
      </c>
    </row>
    <row r="21" spans="1:23" ht="22.5">
      <c r="A21" s="1307"/>
      <c r="B21" s="1307"/>
      <c r="C21" s="1307"/>
      <c r="D21" s="1307">
        <v>1</v>
      </c>
      <c r="E21" s="889"/>
      <c r="F21" s="889"/>
      <c r="G21" s="889"/>
      <c r="H21" s="889"/>
      <c r="I21" s="891"/>
      <c r="J21" s="883"/>
      <c r="K21" s="886"/>
      <c r="L21" s="561" t="str">
        <f>mergeValue(A21)&amp;"."&amp;mergeValue(B21)&amp;"."&amp;mergeValue(C21)&amp;"."&amp;mergeValue(D21)</f>
        <v>1.1.1.1</v>
      </c>
      <c r="M21" s="517" t="s">
        <v>21</v>
      </c>
      <c r="N21" s="548"/>
      <c r="O21" s="1319"/>
      <c r="P21" s="1319"/>
      <c r="Q21" s="1319"/>
      <c r="R21" s="1319"/>
      <c r="S21" s="1319"/>
      <c r="T21" s="1319"/>
      <c r="U21" s="1319"/>
      <c r="V21" s="1319"/>
      <c r="W21" s="1122" t="s">
        <v>600</v>
      </c>
    </row>
    <row r="22" spans="1:23" ht="11.25" customHeight="1" hidden="1">
      <c r="A22" s="1307"/>
      <c r="B22" s="1307"/>
      <c r="C22" s="1307"/>
      <c r="D22" s="1307"/>
      <c r="E22" s="1307">
        <v>1</v>
      </c>
      <c r="F22" s="889"/>
      <c r="G22" s="889"/>
      <c r="H22" s="887">
        <v>1</v>
      </c>
      <c r="I22" s="1307">
        <v>1</v>
      </c>
      <c r="J22" s="889"/>
      <c r="K22" s="894"/>
      <c r="L22" s="561"/>
      <c r="M22" s="523"/>
      <c r="N22" s="549"/>
      <c r="O22" s="599"/>
      <c r="P22" s="599"/>
      <c r="Q22" s="599"/>
      <c r="R22" s="599"/>
      <c r="S22" s="599"/>
      <c r="T22" s="599"/>
      <c r="U22" s="599"/>
      <c r="V22" s="477"/>
      <c r="W22" s="1083"/>
    </row>
    <row r="23" spans="1:27" ht="33.75">
      <c r="A23" s="1307"/>
      <c r="B23" s="1307"/>
      <c r="C23" s="1307"/>
      <c r="D23" s="1307"/>
      <c r="E23" s="1307"/>
      <c r="F23" s="1307">
        <v>1</v>
      </c>
      <c r="G23" s="887"/>
      <c r="H23" s="887"/>
      <c r="I23" s="1307"/>
      <c r="J23" s="1307">
        <v>1</v>
      </c>
      <c r="K23" s="895"/>
      <c r="L23" s="561" t="str">
        <f>mergeValue(A23)&amp;"."&amp;mergeValue(B23)&amp;"."&amp;mergeValue(C23)&amp;"."&amp;mergeValue(D23)&amp;"."&amp;mergeValue(F23)</f>
        <v>1.1.1.1.1</v>
      </c>
      <c r="M23" s="524" t="s">
        <v>9</v>
      </c>
      <c r="N23" s="549"/>
      <c r="O23" s="1309"/>
      <c r="P23" s="1309"/>
      <c r="Q23" s="1309"/>
      <c r="R23" s="1309"/>
      <c r="S23" s="1309"/>
      <c r="T23" s="1309"/>
      <c r="U23" s="1309"/>
      <c r="V23" s="1309"/>
      <c r="W23" s="1122" t="s">
        <v>719</v>
      </c>
      <c r="Y23" s="473" t="str">
        <f>strCheckUnique(Z23:Z26)</f>
        <v/>
      </c>
      <c r="AA23" s="473"/>
    </row>
    <row r="24" spans="1:29" ht="99" customHeight="1">
      <c r="A24" s="1307"/>
      <c r="B24" s="1307"/>
      <c r="C24" s="1307"/>
      <c r="D24" s="1307"/>
      <c r="E24" s="1307"/>
      <c r="F24" s="1307"/>
      <c r="G24" s="887">
        <v>1</v>
      </c>
      <c r="H24" s="887"/>
      <c r="I24" s="1307"/>
      <c r="J24" s="1307"/>
      <c r="K24" s="895">
        <v>1</v>
      </c>
      <c r="L24" s="561" t="str">
        <f>mergeValue(A24)&amp;"."&amp;mergeValue(B24)&amp;"."&amp;mergeValue(C24)&amp;"."&amp;mergeValue(D24)&amp;"."&amp;mergeValue(F24)&amp;"."&amp;mergeValue(G24)</f>
        <v>1.1.1.1.1.1</v>
      </c>
      <c r="M24" s="1081"/>
      <c r="N24" s="554"/>
      <c r="O24" s="531"/>
      <c r="P24" s="531"/>
      <c r="Q24" s="1033"/>
      <c r="R24" s="1313"/>
      <c r="S24" s="1303" t="s">
        <v>82</v>
      </c>
      <c r="T24" s="1313"/>
      <c r="U24" s="1303" t="s">
        <v>83</v>
      </c>
      <c r="V24" s="546"/>
      <c r="W24" s="1277" t="s">
        <v>732</v>
      </c>
      <c r="X24" s="469" t="str">
        <f>strCheckDate(O25:V25)</f>
        <v/>
      </c>
      <c r="Y24" s="473"/>
      <c r="Z24" s="473" t="str">
        <f>IF(M24="","",M24)</f>
        <v/>
      </c>
      <c r="AA24" s="473"/>
      <c r="AB24" s="473"/>
      <c r="AC24" s="473"/>
    </row>
    <row r="25" spans="1:23" ht="11.25" hidden="1">
      <c r="A25" s="1307"/>
      <c r="B25" s="1307"/>
      <c r="C25" s="1307"/>
      <c r="D25" s="1307"/>
      <c r="E25" s="1307"/>
      <c r="F25" s="1307"/>
      <c r="G25" s="887"/>
      <c r="H25" s="887"/>
      <c r="I25" s="1307"/>
      <c r="J25" s="1307"/>
      <c r="K25" s="895"/>
      <c r="L25" s="568"/>
      <c r="M25" s="614"/>
      <c r="N25" s="554"/>
      <c r="O25" s="531"/>
      <c r="P25" s="531"/>
      <c r="Q25" s="552" t="str">
        <f>R24&amp;"-"&amp;T24</f>
        <v>-</v>
      </c>
      <c r="R25" s="1302"/>
      <c r="S25" s="1303"/>
      <c r="T25" s="1302"/>
      <c r="U25" s="1303"/>
      <c r="V25" s="546"/>
      <c r="W25" s="1278"/>
    </row>
    <row r="26" spans="1:34" s="445" customFormat="1" ht="15" customHeight="1">
      <c r="A26" s="1307"/>
      <c r="B26" s="1307"/>
      <c r="C26" s="1307"/>
      <c r="D26" s="1307"/>
      <c r="E26" s="1307"/>
      <c r="F26" s="1307"/>
      <c r="G26" s="889"/>
      <c r="H26" s="887"/>
      <c r="I26" s="1307"/>
      <c r="J26" s="1307"/>
      <c r="K26" s="894"/>
      <c r="L26" s="507"/>
      <c r="M26" s="525" t="s">
        <v>24</v>
      </c>
      <c r="N26" s="520"/>
      <c r="O26" s="514"/>
      <c r="P26" s="514"/>
      <c r="Q26" s="514"/>
      <c r="R26" s="541"/>
      <c r="S26" s="533"/>
      <c r="T26" s="532"/>
      <c r="U26" s="520"/>
      <c r="V26" s="529"/>
      <c r="W26" s="1279"/>
      <c r="X26" s="470"/>
      <c r="Y26" s="470"/>
      <c r="Z26" s="470"/>
      <c r="AA26" s="470"/>
      <c r="AB26" s="470"/>
      <c r="AC26" s="470"/>
      <c r="AD26" s="470"/>
      <c r="AE26" s="470"/>
      <c r="AF26" s="470"/>
      <c r="AG26" s="470"/>
      <c r="AH26" s="470"/>
    </row>
    <row r="27" spans="1:34" s="445" customFormat="1" ht="15" customHeight="1">
      <c r="A27" s="1307"/>
      <c r="B27" s="1307"/>
      <c r="C27" s="1307"/>
      <c r="D27" s="1307"/>
      <c r="E27" s="1307"/>
      <c r="F27" s="889"/>
      <c r="G27" s="889"/>
      <c r="H27" s="887"/>
      <c r="I27" s="1307"/>
      <c r="J27" s="889"/>
      <c r="K27" s="894"/>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4" s="445" customFormat="1" ht="0.2" customHeight="1">
      <c r="A28" s="1307"/>
      <c r="B28" s="1307"/>
      <c r="C28" s="1307"/>
      <c r="D28" s="1307"/>
      <c r="E28" s="893"/>
      <c r="F28" s="889"/>
      <c r="G28" s="889"/>
      <c r="H28" s="889"/>
      <c r="I28" s="885"/>
      <c r="J28" s="882"/>
      <c r="K28" s="892"/>
      <c r="L28" s="507"/>
      <c r="M28" s="520"/>
      <c r="N28" s="518"/>
      <c r="O28" s="514"/>
      <c r="P28" s="514"/>
      <c r="Q28" s="514"/>
      <c r="R28" s="541"/>
      <c r="S28" s="533"/>
      <c r="T28" s="532"/>
      <c r="U28" s="518"/>
      <c r="V28" s="533"/>
      <c r="W28" s="529"/>
      <c r="X28" s="470"/>
      <c r="Y28" s="470"/>
      <c r="Z28" s="470"/>
      <c r="AA28" s="470"/>
      <c r="AB28" s="470"/>
      <c r="AC28" s="470"/>
      <c r="AD28" s="470"/>
      <c r="AE28" s="470"/>
      <c r="AF28" s="470"/>
      <c r="AG28" s="470"/>
      <c r="AH28" s="470"/>
    </row>
    <row r="29" spans="1:34" s="445" customFormat="1" ht="15" customHeight="1">
      <c r="A29" s="1307"/>
      <c r="B29" s="1307"/>
      <c r="C29" s="1307"/>
      <c r="D29" s="893"/>
      <c r="E29" s="893"/>
      <c r="F29" s="889"/>
      <c r="G29" s="889"/>
      <c r="H29" s="889"/>
      <c r="I29" s="885"/>
      <c r="J29" s="882"/>
      <c r="K29" s="892"/>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4" s="445" customFormat="1" ht="15" customHeight="1">
      <c r="A30" s="1307"/>
      <c r="B30" s="1307"/>
      <c r="C30" s="893"/>
      <c r="D30" s="893"/>
      <c r="E30" s="893"/>
      <c r="F30" s="893"/>
      <c r="G30" s="898"/>
      <c r="H30" s="885"/>
      <c r="I30" s="896"/>
      <c r="J30" s="882"/>
      <c r="K30" s="897"/>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4" s="445" customFormat="1" ht="15" customHeight="1">
      <c r="A31" s="1307"/>
      <c r="B31" s="893"/>
      <c r="C31" s="893"/>
      <c r="D31" s="893"/>
      <c r="E31" s="893"/>
      <c r="F31" s="893"/>
      <c r="G31" s="898"/>
      <c r="H31" s="885"/>
      <c r="I31" s="885"/>
      <c r="J31" s="882"/>
      <c r="K31" s="892"/>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4" s="445" customFormat="1" ht="15" customHeight="1">
      <c r="A32" s="881"/>
      <c r="B32" s="881"/>
      <c r="C32" s="881"/>
      <c r="D32" s="881"/>
      <c r="E32" s="881"/>
      <c r="F32" s="881"/>
      <c r="G32" s="881"/>
      <c r="H32" s="881"/>
      <c r="I32" s="881"/>
      <c r="J32" s="881"/>
      <c r="K32" s="881"/>
      <c r="L32" s="462"/>
      <c r="M32" s="534" t="s">
        <v>307</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1" ht="3" customHeight="1">
      <c r="L33" s="455"/>
      <c r="M33" s="455"/>
      <c r="N33" s="455"/>
      <c r="O33" s="455"/>
      <c r="P33" s="455"/>
      <c r="Q33" s="455"/>
      <c r="R33" s="455"/>
      <c r="S33" s="455"/>
      <c r="T33" s="455"/>
      <c r="U33" s="455"/>
    </row>
    <row r="34" spans="12:23" ht="123.75" customHeight="1">
      <c r="L34" s="1">
        <v>1</v>
      </c>
      <c r="M34" s="1270" t="s">
        <v>733</v>
      </c>
      <c r="N34" s="1270"/>
      <c r="O34" s="1270"/>
      <c r="P34" s="1270"/>
      <c r="Q34" s="1270"/>
      <c r="R34" s="1270"/>
      <c r="S34" s="1270"/>
      <c r="T34" s="1270"/>
      <c r="U34" s="1270"/>
      <c r="V34" s="1270"/>
      <c r="W34" s="1270"/>
    </row>
  </sheetData>
  <sheetProtection algorithmName="SHA-512" hashValue="R0q+dNAf1DkN5QYvNN9AfQH0eQoHRYcIZ2YvVDbAqwZ1POBwY5kRVlFRMqMz+upikSh3PbWJs7R+rVx4Ej7lXQ==" saltValue="mOsLraIQgaDXMvqcGVv2HQ==" spinCount="100000" sheet="1" objects="1" scenarios="1" formatColumns="0" formatRows="0"/>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13">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8f28467-4d36-49a5-aab5-2a1f454accfa}">
  <sheetPr codeName="List05_7">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59" hidden="1" customWidth="1"/>
    <col min="2" max="4" width="3.71428571428571" style="553" hidden="1" customWidth="1"/>
    <col min="5" max="5" width="3.71428571428571" style="499" customWidth="1"/>
    <col min="6" max="6" width="9.71428571428571" style="492" customWidth="1"/>
    <col min="7" max="7" width="37.7142857142857" style="492" customWidth="1"/>
    <col min="8" max="8" width="66.8571428571429" style="492" customWidth="1"/>
    <col min="9" max="9" width="115.714285714286" style="492" customWidth="1"/>
    <col min="10" max="11" width="10.5714285714286" style="553"/>
    <col min="12" max="12" width="11.1428571428571" style="553" customWidth="1"/>
    <col min="13" max="20" width="10.5714285714286" style="553"/>
    <col min="21" max="16384" width="10.5714285714286" style="492"/>
  </cols>
  <sheetData>
    <row r="1" spans="1:1" ht="3" customHeight="1">
      <c r="A1" s="559" t="s">
        <v>181</v>
      </c>
    </row>
    <row r="2" spans="6:9" ht="22.5">
      <c r="F2" s="1271" t="s">
        <v>469</v>
      </c>
      <c r="G2" s="1272"/>
      <c r="H2" s="1273"/>
      <c r="I2" s="608"/>
    </row>
    <row r="3" ht="3" customHeight="1"/>
    <row r="4" spans="1:20" s="538" customFormat="1" ht="11.25">
      <c r="A4" s="558"/>
      <c r="B4" s="558"/>
      <c r="C4" s="558"/>
      <c r="D4" s="558"/>
      <c r="F4" s="1225" t="s">
        <v>444</v>
      </c>
      <c r="G4" s="1225"/>
      <c r="H4" s="1225"/>
      <c r="I4" s="1274"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74"/>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470</v>
      </c>
      <c r="H7" s="572" t="str">
        <f>IF(dateCh="","",dateCh)</f>
        <v>03.09.2021</v>
      </c>
      <c r="I7" s="549" t="s">
        <v>471</v>
      </c>
      <c r="J7" s="583"/>
      <c r="K7" s="558"/>
      <c r="L7" s="558"/>
      <c r="M7" s="558"/>
      <c r="N7" s="558"/>
      <c r="O7" s="558"/>
      <c r="P7" s="558"/>
      <c r="Q7" s="558"/>
      <c r="R7" s="558"/>
      <c r="S7" s="558"/>
      <c r="T7" s="558"/>
    </row>
    <row r="8" spans="1:20" s="538" customFormat="1" ht="45">
      <c r="A8" s="1275">
        <v>1</v>
      </c>
      <c r="B8" s="558"/>
      <c r="C8" s="558"/>
      <c r="D8" s="558"/>
      <c r="F8" s="584" t="str">
        <f>"2."&amp;mergeValue(A8)</f>
        <v>2.1</v>
      </c>
      <c r="G8" s="600" t="s">
        <v>472</v>
      </c>
      <c r="H8" s="572"/>
      <c r="I8" s="549" t="s">
        <v>567</v>
      </c>
      <c r="J8" s="583"/>
      <c r="K8" s="558"/>
      <c r="L8" s="558"/>
      <c r="M8" s="558"/>
      <c r="N8" s="558"/>
      <c r="O8" s="558"/>
      <c r="P8" s="558"/>
      <c r="Q8" s="558"/>
      <c r="R8" s="558"/>
      <c r="S8" s="558"/>
      <c r="T8" s="558"/>
    </row>
    <row r="9" spans="1:20" s="538" customFormat="1" ht="22.5">
      <c r="A9" s="1275"/>
      <c r="B9" s="558"/>
      <c r="C9" s="558"/>
      <c r="D9" s="558"/>
      <c r="F9" s="584" t="str">
        <f>"3."&amp;mergeValue(A9)</f>
        <v>3.1</v>
      </c>
      <c r="G9" s="600" t="s">
        <v>473</v>
      </c>
      <c r="H9" s="572"/>
      <c r="I9" s="549" t="s">
        <v>565</v>
      </c>
      <c r="J9" s="583"/>
      <c r="K9" s="558"/>
      <c r="L9" s="558"/>
      <c r="M9" s="558"/>
      <c r="N9" s="558"/>
      <c r="O9" s="558"/>
      <c r="P9" s="558"/>
      <c r="Q9" s="558"/>
      <c r="R9" s="558"/>
      <c r="S9" s="558"/>
      <c r="T9" s="558"/>
    </row>
    <row r="10" spans="1:20" s="538" customFormat="1" ht="22.5">
      <c r="A10" s="1275"/>
      <c r="B10" s="558"/>
      <c r="C10" s="558"/>
      <c r="D10" s="558"/>
      <c r="F10" s="584" t="str">
        <f>"4."&amp;mergeValue(A10)</f>
        <v>4.1</v>
      </c>
      <c r="G10" s="600" t="s">
        <v>474</v>
      </c>
      <c r="H10" s="573" t="s">
        <v>448</v>
      </c>
      <c r="I10" s="549"/>
      <c r="J10" s="583"/>
      <c r="K10" s="558"/>
      <c r="L10" s="558"/>
      <c r="M10" s="558"/>
      <c r="N10" s="558"/>
      <c r="O10" s="558"/>
      <c r="P10" s="558"/>
      <c r="Q10" s="558"/>
      <c r="R10" s="558"/>
      <c r="S10" s="558"/>
      <c r="T10" s="558"/>
    </row>
    <row r="11" spans="1:20" s="538" customFormat="1" ht="18.75">
      <c r="A11" s="1275"/>
      <c r="B11" s="1275">
        <v>1</v>
      </c>
      <c r="C11" s="591"/>
      <c r="D11" s="591"/>
      <c r="F11" s="584" t="str">
        <f>"4."&amp;mergeValue(A11)&amp;"."&amp;mergeValue(B11)</f>
        <v>4.1.1</v>
      </c>
      <c r="G11" s="579" t="s">
        <v>569</v>
      </c>
      <c r="H11" s="572" t="str">
        <f>IF(region_name="","",region_name)</f>
        <v>Свердловская область</v>
      </c>
      <c r="I11" s="549" t="s">
        <v>477</v>
      </c>
      <c r="J11" s="583"/>
      <c r="K11" s="558"/>
      <c r="L11" s="558"/>
      <c r="M11" s="558"/>
      <c r="N11" s="558"/>
      <c r="O11" s="558"/>
      <c r="P11" s="558"/>
      <c r="Q11" s="558"/>
      <c r="R11" s="558"/>
      <c r="S11" s="558"/>
      <c r="T11" s="558"/>
    </row>
    <row r="12" spans="1:20" s="538" customFormat="1" ht="22.5">
      <c r="A12" s="1275"/>
      <c r="B12" s="1275"/>
      <c r="C12" s="1275">
        <v>1</v>
      </c>
      <c r="D12" s="591"/>
      <c r="F12" s="584" t="str">
        <f>"4."&amp;mergeValue(A12)&amp;"."&amp;mergeValue(B12)&amp;"."&amp;mergeValue(C12)</f>
        <v>4.1.1.1</v>
      </c>
      <c r="G12" s="590" t="s">
        <v>475</v>
      </c>
      <c r="H12" s="572"/>
      <c r="I12" s="549" t="s">
        <v>478</v>
      </c>
      <c r="J12" s="583"/>
      <c r="K12" s="558"/>
      <c r="L12" s="558"/>
      <c r="M12" s="558"/>
      <c r="N12" s="558"/>
      <c r="O12" s="558"/>
      <c r="P12" s="558"/>
      <c r="Q12" s="558"/>
      <c r="R12" s="558"/>
      <c r="S12" s="558"/>
      <c r="T12" s="558"/>
    </row>
    <row r="13" spans="1:20" s="538" customFormat="1" ht="39" customHeight="1">
      <c r="A13" s="1275"/>
      <c r="B13" s="1275"/>
      <c r="C13" s="1275"/>
      <c r="D13" s="591">
        <v>1</v>
      </c>
      <c r="F13" s="584" t="str">
        <f>"4."&amp;mergeValue(A13)&amp;"."&amp;mergeValue(B13)&amp;"."&amp;mergeValue(C13)&amp;"."&amp;mergeValue(D13)</f>
        <v>4.1.1.1.1</v>
      </c>
      <c r="G13" s="601" t="s">
        <v>476</v>
      </c>
      <c r="H13" s="572"/>
      <c r="I13" s="1276" t="s">
        <v>568</v>
      </c>
      <c r="J13" s="583"/>
      <c r="K13" s="558"/>
      <c r="L13" s="558"/>
      <c r="M13" s="558"/>
      <c r="N13" s="558"/>
      <c r="O13" s="558"/>
      <c r="P13" s="558"/>
      <c r="Q13" s="558"/>
      <c r="R13" s="558"/>
      <c r="S13" s="558"/>
      <c r="T13" s="558"/>
    </row>
    <row r="14" spans="1:20" s="538" customFormat="1" ht="18.75">
      <c r="A14" s="1275"/>
      <c r="B14" s="1275"/>
      <c r="C14" s="1275"/>
      <c r="D14" s="591"/>
      <c r="F14" s="587"/>
      <c r="G14" s="519" t="s">
        <v>4</v>
      </c>
      <c r="H14" s="592"/>
      <c r="I14" s="1276"/>
      <c r="J14" s="583"/>
      <c r="K14" s="558"/>
      <c r="L14" s="558"/>
      <c r="M14" s="558"/>
      <c r="N14" s="558"/>
      <c r="O14" s="558"/>
      <c r="P14" s="558"/>
      <c r="Q14" s="558"/>
      <c r="R14" s="558"/>
      <c r="S14" s="558"/>
      <c r="T14" s="558"/>
    </row>
    <row r="15" spans="1:20" s="538" customFormat="1" ht="18.75">
      <c r="A15" s="1275"/>
      <c r="B15" s="1275"/>
      <c r="C15" s="591"/>
      <c r="D15" s="591"/>
      <c r="F15" s="602"/>
      <c r="G15" s="545" t="s">
        <v>400</v>
      </c>
      <c r="H15" s="603"/>
      <c r="I15" s="604"/>
      <c r="J15" s="583"/>
      <c r="K15" s="558"/>
      <c r="L15" s="558"/>
      <c r="M15" s="558"/>
      <c r="N15" s="558"/>
      <c r="O15" s="558"/>
      <c r="P15" s="558"/>
      <c r="Q15" s="558"/>
      <c r="R15" s="558"/>
      <c r="S15" s="558"/>
      <c r="T15" s="558"/>
    </row>
    <row r="16" spans="1:20" s="538" customFormat="1" ht="18.75">
      <c r="A16" s="1275"/>
      <c r="B16" s="558"/>
      <c r="C16" s="558"/>
      <c r="D16" s="558"/>
      <c r="F16" s="587"/>
      <c r="G16" s="527" t="s">
        <v>482</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481</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0" t="s">
        <v>570</v>
      </c>
      <c r="H19" s="1270"/>
      <c r="I19" s="562"/>
      <c r="J19" s="582"/>
      <c r="K19" s="582"/>
      <c r="L19" s="582"/>
      <c r="M19" s="582"/>
      <c r="N19" s="582"/>
      <c r="O19" s="582"/>
      <c r="P19" s="582"/>
      <c r="Q19" s="582"/>
      <c r="R19" s="582"/>
      <c r="S19" s="582"/>
      <c r="T19" s="582"/>
    </row>
  </sheetData>
  <sheetProtection algorithmName="SHA-512" hashValue="Pigv+8ncpjSZXF7OW5egRxHjJiTl3R1bMD1AZ9X0+Nmfd+dOcF7Bc492VSiqMLc4PCGxvEXiJaXMBc96/VftoA==" saltValue="z2BtAtj5n7rLZMBh1HRIAA=="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9bd07ce-56b0-4bf9-b69d-663199624520}">
  <sheetPr codeName="List06_7">
    <tabColor rgb="FFEAEBEE"/>
    <pageSetUpPr fitToPage="1"/>
  </sheetPr>
  <dimension ref="A4:AI34"/>
  <sheetViews>
    <sheetView showGridLines="0" workbookViewId="0" topLeftCell="I4">
      <selection pane="topLeft" activeCell="A1" sqref="A1"/>
    </sheetView>
  </sheetViews>
  <sheetFormatPr defaultColWidth="10.5736607142857" defaultRowHeight="14.25"/>
  <cols>
    <col min="1" max="6" width="10.5714285714286" style="469" hidden="1" customWidth="1"/>
    <col min="7" max="8" width="9.14285714285714" style="475" hidden="1" customWidth="1"/>
    <col min="9" max="9" width="3.71428571428571" style="453" customWidth="1"/>
    <col min="10" max="11" width="3.71428571428571" style="452" customWidth="1"/>
    <col min="12" max="12" width="12.7142857142857" style="446" customWidth="1"/>
    <col min="13" max="13" width="44.7142857142857" style="446" customWidth="1"/>
    <col min="14" max="14" width="2" style="446" hidden="1" customWidth="1"/>
    <col min="15" max="17" width="23.7142857142857" style="446" hidden="1" customWidth="1"/>
    <col min="18" max="18" width="11.7142857142857" style="446" customWidth="1"/>
    <col min="19" max="19" width="3.71428571428571" style="446" customWidth="1"/>
    <col min="20" max="20" width="11.7142857142857" style="446" customWidth="1"/>
    <col min="21" max="21" width="8.57142857142857" style="446" hidden="1" customWidth="1"/>
    <col min="22" max="22" width="4.71428571428571" style="446" customWidth="1"/>
    <col min="23" max="23" width="115.714285714286" style="446" customWidth="1"/>
    <col min="24" max="34" width="10.5714285714286" style="469"/>
    <col min="35" max="256" width="10.5714285714286" style="446"/>
    <col min="257" max="264" width="0" style="446" hidden="1" customWidth="1"/>
    <col min="265" max="267" width="3.71428571428571" style="446" customWidth="1"/>
    <col min="268" max="268" width="12.7142857142857" style="446" customWidth="1"/>
    <col min="269" max="269" width="47.4285714285714" style="446" customWidth="1"/>
    <col min="270" max="273" width="0" style="446" hidden="1"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512" width="10.5714285714286" style="446"/>
    <col min="513" max="520" width="0" style="446" hidden="1" customWidth="1"/>
    <col min="521" max="523" width="3.71428571428571" style="446" customWidth="1"/>
    <col min="524" max="524" width="12.7142857142857" style="446" customWidth="1"/>
    <col min="525" max="525" width="47.4285714285714" style="446" customWidth="1"/>
    <col min="526" max="529" width="0" style="446" hidden="1"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768" width="10.5714285714286" style="446"/>
    <col min="769" max="776" width="0" style="446" hidden="1" customWidth="1"/>
    <col min="777" max="779" width="3.71428571428571" style="446" customWidth="1"/>
    <col min="780" max="780" width="12.7142857142857" style="446" customWidth="1"/>
    <col min="781" max="781" width="47.4285714285714" style="446" customWidth="1"/>
    <col min="782" max="785" width="0" style="446" hidden="1"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1024" width="10.5714285714286" style="446"/>
    <col min="1025" max="1032" width="0" style="446" hidden="1" customWidth="1"/>
    <col min="1033" max="1035" width="3.71428571428571" style="446" customWidth="1"/>
    <col min="1036" max="1036" width="12.7142857142857" style="446" customWidth="1"/>
    <col min="1037" max="1037" width="47.4285714285714" style="446" customWidth="1"/>
    <col min="1038" max="1041" width="0" style="446" hidden="1"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280" width="10.5714285714286" style="446"/>
    <col min="1281" max="1288" width="0" style="446" hidden="1" customWidth="1"/>
    <col min="1289" max="1291" width="3.71428571428571" style="446" customWidth="1"/>
    <col min="1292" max="1292" width="12.7142857142857" style="446" customWidth="1"/>
    <col min="1293" max="1293" width="47.4285714285714" style="446" customWidth="1"/>
    <col min="1294" max="1297" width="0" style="446" hidden="1"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536" width="10.5714285714286" style="446"/>
    <col min="1537" max="1544" width="0" style="446" hidden="1" customWidth="1"/>
    <col min="1545" max="1547" width="3.71428571428571" style="446" customWidth="1"/>
    <col min="1548" max="1548" width="12.7142857142857" style="446" customWidth="1"/>
    <col min="1549" max="1549" width="47.4285714285714" style="446" customWidth="1"/>
    <col min="1550" max="1553" width="0" style="446" hidden="1"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792" width="10.5714285714286" style="446"/>
    <col min="1793" max="1800" width="0" style="446" hidden="1" customWidth="1"/>
    <col min="1801" max="1803" width="3.71428571428571" style="446" customWidth="1"/>
    <col min="1804" max="1804" width="12.7142857142857" style="446" customWidth="1"/>
    <col min="1805" max="1805" width="47.4285714285714" style="446" customWidth="1"/>
    <col min="1806" max="1809" width="0" style="446" hidden="1"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2048" width="10.5714285714286" style="446"/>
    <col min="2049" max="2056" width="0" style="446" hidden="1" customWidth="1"/>
    <col min="2057" max="2059" width="3.71428571428571" style="446" customWidth="1"/>
    <col min="2060" max="2060" width="12.7142857142857" style="446" customWidth="1"/>
    <col min="2061" max="2061" width="47.4285714285714" style="446" customWidth="1"/>
    <col min="2062" max="2065" width="0" style="446" hidden="1"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304" width="10.5714285714286" style="446"/>
    <col min="2305" max="2312" width="0" style="446" hidden="1" customWidth="1"/>
    <col min="2313" max="2315" width="3.71428571428571" style="446" customWidth="1"/>
    <col min="2316" max="2316" width="12.7142857142857" style="446" customWidth="1"/>
    <col min="2317" max="2317" width="47.4285714285714" style="446" customWidth="1"/>
    <col min="2318" max="2321" width="0" style="446" hidden="1"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560" width="10.5714285714286" style="446"/>
    <col min="2561" max="2568" width="0" style="446" hidden="1" customWidth="1"/>
    <col min="2569" max="2571" width="3.71428571428571" style="446" customWidth="1"/>
    <col min="2572" max="2572" width="12.7142857142857" style="446" customWidth="1"/>
    <col min="2573" max="2573" width="47.4285714285714" style="446" customWidth="1"/>
    <col min="2574" max="2577" width="0" style="446" hidden="1"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816" width="10.5714285714286" style="446"/>
    <col min="2817" max="2824" width="0" style="446" hidden="1" customWidth="1"/>
    <col min="2825" max="2827" width="3.71428571428571" style="446" customWidth="1"/>
    <col min="2828" max="2828" width="12.7142857142857" style="446" customWidth="1"/>
    <col min="2829" max="2829" width="47.4285714285714" style="446" customWidth="1"/>
    <col min="2830" max="2833" width="0" style="446" hidden="1"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3072" width="10.5714285714286" style="446"/>
    <col min="3073" max="3080" width="0" style="446" hidden="1" customWidth="1"/>
    <col min="3081" max="3083" width="3.71428571428571" style="446" customWidth="1"/>
    <col min="3084" max="3084" width="12.7142857142857" style="446" customWidth="1"/>
    <col min="3085" max="3085" width="47.4285714285714" style="446" customWidth="1"/>
    <col min="3086" max="3089" width="0" style="446" hidden="1"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328" width="10.5714285714286" style="446"/>
    <col min="3329" max="3336" width="0" style="446" hidden="1" customWidth="1"/>
    <col min="3337" max="3339" width="3.71428571428571" style="446" customWidth="1"/>
    <col min="3340" max="3340" width="12.7142857142857" style="446" customWidth="1"/>
    <col min="3341" max="3341" width="47.4285714285714" style="446" customWidth="1"/>
    <col min="3342" max="3345" width="0" style="446" hidden="1"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584" width="10.5714285714286" style="446"/>
    <col min="3585" max="3592" width="0" style="446" hidden="1" customWidth="1"/>
    <col min="3593" max="3595" width="3.71428571428571" style="446" customWidth="1"/>
    <col min="3596" max="3596" width="12.7142857142857" style="446" customWidth="1"/>
    <col min="3597" max="3597" width="47.4285714285714" style="446" customWidth="1"/>
    <col min="3598" max="3601" width="0" style="446" hidden="1"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840" width="10.5714285714286" style="446"/>
    <col min="3841" max="3848" width="0" style="446" hidden="1" customWidth="1"/>
    <col min="3849" max="3851" width="3.71428571428571" style="446" customWidth="1"/>
    <col min="3852" max="3852" width="12.7142857142857" style="446" customWidth="1"/>
    <col min="3853" max="3853" width="47.4285714285714" style="446" customWidth="1"/>
    <col min="3854" max="3857" width="0" style="446" hidden="1"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4096" width="10.5714285714286" style="446"/>
    <col min="4097" max="4104" width="0" style="446" hidden="1" customWidth="1"/>
    <col min="4105" max="4107" width="3.71428571428571" style="446" customWidth="1"/>
    <col min="4108" max="4108" width="12.7142857142857" style="446" customWidth="1"/>
    <col min="4109" max="4109" width="47.4285714285714" style="446" customWidth="1"/>
    <col min="4110" max="4113" width="0" style="446" hidden="1"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352" width="10.5714285714286" style="446"/>
    <col min="4353" max="4360" width="0" style="446" hidden="1" customWidth="1"/>
    <col min="4361" max="4363" width="3.71428571428571" style="446" customWidth="1"/>
    <col min="4364" max="4364" width="12.7142857142857" style="446" customWidth="1"/>
    <col min="4365" max="4365" width="47.4285714285714" style="446" customWidth="1"/>
    <col min="4366" max="4369" width="0" style="446" hidden="1"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608" width="10.5714285714286" style="446"/>
    <col min="4609" max="4616" width="0" style="446" hidden="1" customWidth="1"/>
    <col min="4617" max="4619" width="3.71428571428571" style="446" customWidth="1"/>
    <col min="4620" max="4620" width="12.7142857142857" style="446" customWidth="1"/>
    <col min="4621" max="4621" width="47.4285714285714" style="446" customWidth="1"/>
    <col min="4622" max="4625" width="0" style="446" hidden="1"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864" width="10.5714285714286" style="446"/>
    <col min="4865" max="4872" width="0" style="446" hidden="1" customWidth="1"/>
    <col min="4873" max="4875" width="3.71428571428571" style="446" customWidth="1"/>
    <col min="4876" max="4876" width="12.7142857142857" style="446" customWidth="1"/>
    <col min="4877" max="4877" width="47.4285714285714" style="446" customWidth="1"/>
    <col min="4878" max="4881" width="0" style="446" hidden="1"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5120" width="10.5714285714286" style="446"/>
    <col min="5121" max="5128" width="0" style="446" hidden="1" customWidth="1"/>
    <col min="5129" max="5131" width="3.71428571428571" style="446" customWidth="1"/>
    <col min="5132" max="5132" width="12.7142857142857" style="446" customWidth="1"/>
    <col min="5133" max="5133" width="47.4285714285714" style="446" customWidth="1"/>
    <col min="5134" max="5137" width="0" style="446" hidden="1"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376" width="10.5714285714286" style="446"/>
    <col min="5377" max="5384" width="0" style="446" hidden="1" customWidth="1"/>
    <col min="5385" max="5387" width="3.71428571428571" style="446" customWidth="1"/>
    <col min="5388" max="5388" width="12.7142857142857" style="446" customWidth="1"/>
    <col min="5389" max="5389" width="47.4285714285714" style="446" customWidth="1"/>
    <col min="5390" max="5393" width="0" style="446" hidden="1"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632" width="10.5714285714286" style="446"/>
    <col min="5633" max="5640" width="0" style="446" hidden="1" customWidth="1"/>
    <col min="5641" max="5643" width="3.71428571428571" style="446" customWidth="1"/>
    <col min="5644" max="5644" width="12.7142857142857" style="446" customWidth="1"/>
    <col min="5645" max="5645" width="47.4285714285714" style="446" customWidth="1"/>
    <col min="5646" max="5649" width="0" style="446" hidden="1"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888" width="10.5714285714286" style="446"/>
    <col min="5889" max="5896" width="0" style="446" hidden="1" customWidth="1"/>
    <col min="5897" max="5899" width="3.71428571428571" style="446" customWidth="1"/>
    <col min="5900" max="5900" width="12.7142857142857" style="446" customWidth="1"/>
    <col min="5901" max="5901" width="47.4285714285714" style="446" customWidth="1"/>
    <col min="5902" max="5905" width="0" style="446" hidden="1"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6144" width="10.5714285714286" style="446"/>
    <col min="6145" max="6152" width="0" style="446" hidden="1" customWidth="1"/>
    <col min="6153" max="6155" width="3.71428571428571" style="446" customWidth="1"/>
    <col min="6156" max="6156" width="12.7142857142857" style="446" customWidth="1"/>
    <col min="6157" max="6157" width="47.4285714285714" style="446" customWidth="1"/>
    <col min="6158" max="6161" width="0" style="446" hidden="1"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400" width="10.5714285714286" style="446"/>
    <col min="6401" max="6408" width="0" style="446" hidden="1" customWidth="1"/>
    <col min="6409" max="6411" width="3.71428571428571" style="446" customWidth="1"/>
    <col min="6412" max="6412" width="12.7142857142857" style="446" customWidth="1"/>
    <col min="6413" max="6413" width="47.4285714285714" style="446" customWidth="1"/>
    <col min="6414" max="6417" width="0" style="446" hidden="1"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656" width="10.5714285714286" style="446"/>
    <col min="6657" max="6664" width="0" style="446" hidden="1" customWidth="1"/>
    <col min="6665" max="6667" width="3.71428571428571" style="446" customWidth="1"/>
    <col min="6668" max="6668" width="12.7142857142857" style="446" customWidth="1"/>
    <col min="6669" max="6669" width="47.4285714285714" style="446" customWidth="1"/>
    <col min="6670" max="6673" width="0" style="446" hidden="1"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912" width="10.5714285714286" style="446"/>
    <col min="6913" max="6920" width="0" style="446" hidden="1" customWidth="1"/>
    <col min="6921" max="6923" width="3.71428571428571" style="446" customWidth="1"/>
    <col min="6924" max="6924" width="12.7142857142857" style="446" customWidth="1"/>
    <col min="6925" max="6925" width="47.4285714285714" style="446" customWidth="1"/>
    <col min="6926" max="6929" width="0" style="446" hidden="1"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7168" width="10.5714285714286" style="446"/>
    <col min="7169" max="7176" width="0" style="446" hidden="1" customWidth="1"/>
    <col min="7177" max="7179" width="3.71428571428571" style="446" customWidth="1"/>
    <col min="7180" max="7180" width="12.7142857142857" style="446" customWidth="1"/>
    <col min="7181" max="7181" width="47.4285714285714" style="446" customWidth="1"/>
    <col min="7182" max="7185" width="0" style="446" hidden="1"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424" width="10.5714285714286" style="446"/>
    <col min="7425" max="7432" width="0" style="446" hidden="1" customWidth="1"/>
    <col min="7433" max="7435" width="3.71428571428571" style="446" customWidth="1"/>
    <col min="7436" max="7436" width="12.7142857142857" style="446" customWidth="1"/>
    <col min="7437" max="7437" width="47.4285714285714" style="446" customWidth="1"/>
    <col min="7438" max="7441" width="0" style="446" hidden="1"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680" width="10.5714285714286" style="446"/>
    <col min="7681" max="7688" width="0" style="446" hidden="1" customWidth="1"/>
    <col min="7689" max="7691" width="3.71428571428571" style="446" customWidth="1"/>
    <col min="7692" max="7692" width="12.7142857142857" style="446" customWidth="1"/>
    <col min="7693" max="7693" width="47.4285714285714" style="446" customWidth="1"/>
    <col min="7694" max="7697" width="0" style="446" hidden="1"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936" width="10.5714285714286" style="446"/>
    <col min="7937" max="7944" width="0" style="446" hidden="1" customWidth="1"/>
    <col min="7945" max="7947" width="3.71428571428571" style="446" customWidth="1"/>
    <col min="7948" max="7948" width="12.7142857142857" style="446" customWidth="1"/>
    <col min="7949" max="7949" width="47.4285714285714" style="446" customWidth="1"/>
    <col min="7950" max="7953" width="0" style="446" hidden="1"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8192" width="10.5714285714286" style="446"/>
    <col min="8193" max="8200" width="0" style="446" hidden="1" customWidth="1"/>
    <col min="8201" max="8203" width="3.71428571428571" style="446" customWidth="1"/>
    <col min="8204" max="8204" width="12.7142857142857" style="446" customWidth="1"/>
    <col min="8205" max="8205" width="47.4285714285714" style="446" customWidth="1"/>
    <col min="8206" max="8209" width="0" style="446" hidden="1"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448" width="10.5714285714286" style="446"/>
    <col min="8449" max="8456" width="0" style="446" hidden="1" customWidth="1"/>
    <col min="8457" max="8459" width="3.71428571428571" style="446" customWidth="1"/>
    <col min="8460" max="8460" width="12.7142857142857" style="446" customWidth="1"/>
    <col min="8461" max="8461" width="47.4285714285714" style="446" customWidth="1"/>
    <col min="8462" max="8465" width="0" style="446" hidden="1"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704" width="10.5714285714286" style="446"/>
    <col min="8705" max="8712" width="0" style="446" hidden="1" customWidth="1"/>
    <col min="8713" max="8715" width="3.71428571428571" style="446" customWidth="1"/>
    <col min="8716" max="8716" width="12.7142857142857" style="446" customWidth="1"/>
    <col min="8717" max="8717" width="47.4285714285714" style="446" customWidth="1"/>
    <col min="8718" max="8721" width="0" style="446" hidden="1"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960" width="10.5714285714286" style="446"/>
    <col min="8961" max="8968" width="0" style="446" hidden="1" customWidth="1"/>
    <col min="8969" max="8971" width="3.71428571428571" style="446" customWidth="1"/>
    <col min="8972" max="8972" width="12.7142857142857" style="446" customWidth="1"/>
    <col min="8973" max="8973" width="47.4285714285714" style="446" customWidth="1"/>
    <col min="8974" max="8977" width="0" style="446" hidden="1"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9216" width="10.5714285714286" style="446"/>
    <col min="9217" max="9224" width="0" style="446" hidden="1" customWidth="1"/>
    <col min="9225" max="9227" width="3.71428571428571" style="446" customWidth="1"/>
    <col min="9228" max="9228" width="12.7142857142857" style="446" customWidth="1"/>
    <col min="9229" max="9229" width="47.4285714285714" style="446" customWidth="1"/>
    <col min="9230" max="9233" width="0" style="446" hidden="1"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472" width="10.5714285714286" style="446"/>
    <col min="9473" max="9480" width="0" style="446" hidden="1" customWidth="1"/>
    <col min="9481" max="9483" width="3.71428571428571" style="446" customWidth="1"/>
    <col min="9484" max="9484" width="12.7142857142857" style="446" customWidth="1"/>
    <col min="9485" max="9485" width="47.4285714285714" style="446" customWidth="1"/>
    <col min="9486" max="9489" width="0" style="446" hidden="1"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728" width="10.5714285714286" style="446"/>
    <col min="9729" max="9736" width="0" style="446" hidden="1" customWidth="1"/>
    <col min="9737" max="9739" width="3.71428571428571" style="446" customWidth="1"/>
    <col min="9740" max="9740" width="12.7142857142857" style="446" customWidth="1"/>
    <col min="9741" max="9741" width="47.4285714285714" style="446" customWidth="1"/>
    <col min="9742" max="9745" width="0" style="446" hidden="1"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984" width="10.5714285714286" style="446"/>
    <col min="9985" max="9992" width="0" style="446" hidden="1" customWidth="1"/>
    <col min="9993" max="9995" width="3.71428571428571" style="446" customWidth="1"/>
    <col min="9996" max="9996" width="12.7142857142857" style="446" customWidth="1"/>
    <col min="9997" max="9997" width="47.4285714285714" style="446" customWidth="1"/>
    <col min="9998" max="10001" width="0" style="446" hidden="1"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240" width="10.5714285714286" style="446"/>
    <col min="10241" max="10248" width="0" style="446" hidden="1" customWidth="1"/>
    <col min="10249" max="10251" width="3.71428571428571" style="446" customWidth="1"/>
    <col min="10252" max="10252" width="12.7142857142857" style="446" customWidth="1"/>
    <col min="10253" max="10253" width="47.4285714285714" style="446" customWidth="1"/>
    <col min="10254" max="10257" width="0" style="446" hidden="1"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496" width="10.5714285714286" style="446"/>
    <col min="10497" max="10504" width="0" style="446" hidden="1" customWidth="1"/>
    <col min="10505" max="10507" width="3.71428571428571" style="446" customWidth="1"/>
    <col min="10508" max="10508" width="12.7142857142857" style="446" customWidth="1"/>
    <col min="10509" max="10509" width="47.4285714285714" style="446" customWidth="1"/>
    <col min="10510" max="10513" width="0" style="446" hidden="1"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752" width="10.5714285714286" style="446"/>
    <col min="10753" max="10760" width="0" style="446" hidden="1" customWidth="1"/>
    <col min="10761" max="10763" width="3.71428571428571" style="446" customWidth="1"/>
    <col min="10764" max="10764" width="12.7142857142857" style="446" customWidth="1"/>
    <col min="10765" max="10765" width="47.4285714285714" style="446" customWidth="1"/>
    <col min="10766" max="10769" width="0" style="446" hidden="1"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1008" width="10.5714285714286" style="446"/>
    <col min="11009" max="11016" width="0" style="446" hidden="1" customWidth="1"/>
    <col min="11017" max="11019" width="3.71428571428571" style="446" customWidth="1"/>
    <col min="11020" max="11020" width="12.7142857142857" style="446" customWidth="1"/>
    <col min="11021" max="11021" width="47.4285714285714" style="446" customWidth="1"/>
    <col min="11022" max="11025" width="0" style="446" hidden="1"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264" width="10.5714285714286" style="446"/>
    <col min="11265" max="11272" width="0" style="446" hidden="1" customWidth="1"/>
    <col min="11273" max="11275" width="3.71428571428571" style="446" customWidth="1"/>
    <col min="11276" max="11276" width="12.7142857142857" style="446" customWidth="1"/>
    <col min="11277" max="11277" width="47.4285714285714" style="446" customWidth="1"/>
    <col min="11278" max="11281" width="0" style="446" hidden="1"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520" width="10.5714285714286" style="446"/>
    <col min="11521" max="11528" width="0" style="446" hidden="1" customWidth="1"/>
    <col min="11529" max="11531" width="3.71428571428571" style="446" customWidth="1"/>
    <col min="11532" max="11532" width="12.7142857142857" style="446" customWidth="1"/>
    <col min="11533" max="11533" width="47.4285714285714" style="446" customWidth="1"/>
    <col min="11534" max="11537" width="0" style="446" hidden="1"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776" width="10.5714285714286" style="446"/>
    <col min="11777" max="11784" width="0" style="446" hidden="1" customWidth="1"/>
    <col min="11785" max="11787" width="3.71428571428571" style="446" customWidth="1"/>
    <col min="11788" max="11788" width="12.7142857142857" style="446" customWidth="1"/>
    <col min="11789" max="11789" width="47.4285714285714" style="446" customWidth="1"/>
    <col min="11790" max="11793" width="0" style="446" hidden="1"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2032" width="10.5714285714286" style="446"/>
    <col min="12033" max="12040" width="0" style="446" hidden="1" customWidth="1"/>
    <col min="12041" max="12043" width="3.71428571428571" style="446" customWidth="1"/>
    <col min="12044" max="12044" width="12.7142857142857" style="446" customWidth="1"/>
    <col min="12045" max="12045" width="47.4285714285714" style="446" customWidth="1"/>
    <col min="12046" max="12049" width="0" style="446" hidden="1"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288" width="10.5714285714286" style="446"/>
    <col min="12289" max="12296" width="0" style="446" hidden="1" customWidth="1"/>
    <col min="12297" max="12299" width="3.71428571428571" style="446" customWidth="1"/>
    <col min="12300" max="12300" width="12.7142857142857" style="446" customWidth="1"/>
    <col min="12301" max="12301" width="47.4285714285714" style="446" customWidth="1"/>
    <col min="12302" max="12305" width="0" style="446" hidden="1"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544" width="10.5714285714286" style="446"/>
    <col min="12545" max="12552" width="0" style="446" hidden="1" customWidth="1"/>
    <col min="12553" max="12555" width="3.71428571428571" style="446" customWidth="1"/>
    <col min="12556" max="12556" width="12.7142857142857" style="446" customWidth="1"/>
    <col min="12557" max="12557" width="47.4285714285714" style="446" customWidth="1"/>
    <col min="12558" max="12561" width="0" style="446" hidden="1"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800" width="10.5714285714286" style="446"/>
    <col min="12801" max="12808" width="0" style="446" hidden="1" customWidth="1"/>
    <col min="12809" max="12811" width="3.71428571428571" style="446" customWidth="1"/>
    <col min="12812" max="12812" width="12.7142857142857" style="446" customWidth="1"/>
    <col min="12813" max="12813" width="47.4285714285714" style="446" customWidth="1"/>
    <col min="12814" max="12817" width="0" style="446" hidden="1"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3056" width="10.5714285714286" style="446"/>
    <col min="13057" max="13064" width="0" style="446" hidden="1" customWidth="1"/>
    <col min="13065" max="13067" width="3.71428571428571" style="446" customWidth="1"/>
    <col min="13068" max="13068" width="12.7142857142857" style="446" customWidth="1"/>
    <col min="13069" max="13069" width="47.4285714285714" style="446" customWidth="1"/>
    <col min="13070" max="13073" width="0" style="446" hidden="1"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312" width="10.5714285714286" style="446"/>
    <col min="13313" max="13320" width="0" style="446" hidden="1" customWidth="1"/>
    <col min="13321" max="13323" width="3.71428571428571" style="446" customWidth="1"/>
    <col min="13324" max="13324" width="12.7142857142857" style="446" customWidth="1"/>
    <col min="13325" max="13325" width="47.4285714285714" style="446" customWidth="1"/>
    <col min="13326" max="13329" width="0" style="446" hidden="1"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568" width="10.5714285714286" style="446"/>
    <col min="13569" max="13576" width="0" style="446" hidden="1" customWidth="1"/>
    <col min="13577" max="13579" width="3.71428571428571" style="446" customWidth="1"/>
    <col min="13580" max="13580" width="12.7142857142857" style="446" customWidth="1"/>
    <col min="13581" max="13581" width="47.4285714285714" style="446" customWidth="1"/>
    <col min="13582" max="13585" width="0" style="446" hidden="1"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824" width="10.5714285714286" style="446"/>
    <col min="13825" max="13832" width="0" style="446" hidden="1" customWidth="1"/>
    <col min="13833" max="13835" width="3.71428571428571" style="446" customWidth="1"/>
    <col min="13836" max="13836" width="12.7142857142857" style="446" customWidth="1"/>
    <col min="13837" max="13837" width="47.4285714285714" style="446" customWidth="1"/>
    <col min="13838" max="13841" width="0" style="446" hidden="1"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4080" width="10.5714285714286" style="446"/>
    <col min="14081" max="14088" width="0" style="446" hidden="1" customWidth="1"/>
    <col min="14089" max="14091" width="3.71428571428571" style="446" customWidth="1"/>
    <col min="14092" max="14092" width="12.7142857142857" style="446" customWidth="1"/>
    <col min="14093" max="14093" width="47.4285714285714" style="446" customWidth="1"/>
    <col min="14094" max="14097" width="0" style="446" hidden="1"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336" width="10.5714285714286" style="446"/>
    <col min="14337" max="14344" width="0" style="446" hidden="1" customWidth="1"/>
    <col min="14345" max="14347" width="3.71428571428571" style="446" customWidth="1"/>
    <col min="14348" max="14348" width="12.7142857142857" style="446" customWidth="1"/>
    <col min="14349" max="14349" width="47.4285714285714" style="446" customWidth="1"/>
    <col min="14350" max="14353" width="0" style="446" hidden="1"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592" width="10.5714285714286" style="446"/>
    <col min="14593" max="14600" width="0" style="446" hidden="1" customWidth="1"/>
    <col min="14601" max="14603" width="3.71428571428571" style="446" customWidth="1"/>
    <col min="14604" max="14604" width="12.7142857142857" style="446" customWidth="1"/>
    <col min="14605" max="14605" width="47.4285714285714" style="446" customWidth="1"/>
    <col min="14606" max="14609" width="0" style="446" hidden="1"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848" width="10.5714285714286" style="446"/>
    <col min="14849" max="14856" width="0" style="446" hidden="1" customWidth="1"/>
    <col min="14857" max="14859" width="3.71428571428571" style="446" customWidth="1"/>
    <col min="14860" max="14860" width="12.7142857142857" style="446" customWidth="1"/>
    <col min="14861" max="14861" width="47.4285714285714" style="446" customWidth="1"/>
    <col min="14862" max="14865" width="0" style="446" hidden="1"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5104" width="10.5714285714286" style="446"/>
    <col min="15105" max="15112" width="0" style="446" hidden="1" customWidth="1"/>
    <col min="15113" max="15115" width="3.71428571428571" style="446" customWidth="1"/>
    <col min="15116" max="15116" width="12.7142857142857" style="446" customWidth="1"/>
    <col min="15117" max="15117" width="47.4285714285714" style="446" customWidth="1"/>
    <col min="15118" max="15121" width="0" style="446" hidden="1"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360" width="10.5714285714286" style="446"/>
    <col min="15361" max="15368" width="0" style="446" hidden="1" customWidth="1"/>
    <col min="15369" max="15371" width="3.71428571428571" style="446" customWidth="1"/>
    <col min="15372" max="15372" width="12.7142857142857" style="446" customWidth="1"/>
    <col min="15373" max="15373" width="47.4285714285714" style="446" customWidth="1"/>
    <col min="15374" max="15377" width="0" style="446" hidden="1"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616" width="10.5714285714286" style="446"/>
    <col min="15617" max="15624" width="0" style="446" hidden="1" customWidth="1"/>
    <col min="15625" max="15627" width="3.71428571428571" style="446" customWidth="1"/>
    <col min="15628" max="15628" width="12.7142857142857" style="446" customWidth="1"/>
    <col min="15629" max="15629" width="47.4285714285714" style="446" customWidth="1"/>
    <col min="15630" max="15633" width="0" style="446" hidden="1"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872" width="10.5714285714286" style="446"/>
    <col min="15873" max="15880" width="0" style="446" hidden="1" customWidth="1"/>
    <col min="15881" max="15883" width="3.71428571428571" style="446" customWidth="1"/>
    <col min="15884" max="15884" width="12.7142857142857" style="446" customWidth="1"/>
    <col min="15885" max="15885" width="47.4285714285714" style="446" customWidth="1"/>
    <col min="15886" max="15889" width="0" style="446" hidden="1"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6128" width="10.5714285714286" style="446"/>
    <col min="16129" max="16136" width="0" style="446" hidden="1" customWidth="1"/>
    <col min="16137" max="16139" width="3.71428571428571" style="446" customWidth="1"/>
    <col min="16140" max="16140" width="12.7142857142857" style="446" customWidth="1"/>
    <col min="16141" max="16141" width="47.4285714285714" style="446" customWidth="1"/>
    <col min="16142" max="16145" width="0" style="446" hidden="1"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384" width="10.5714285714286" style="446"/>
  </cols>
  <sheetData>
    <row r="1" ht="14.25" hidden="1"/>
    <row r="2" ht="14.25" hidden="1"/>
    <row r="3" ht="14.25" hidden="1"/>
    <row r="4" spans="10:21" ht="3" customHeight="1">
      <c r="J4" s="451"/>
      <c r="K4" s="451"/>
      <c r="L4" s="447"/>
      <c r="M4" s="447"/>
      <c r="N4" s="447"/>
      <c r="O4" s="454"/>
      <c r="P4" s="454"/>
      <c r="Q4" s="454"/>
      <c r="R4" s="454"/>
      <c r="S4" s="454"/>
      <c r="T4" s="454"/>
      <c r="U4" s="447"/>
    </row>
    <row r="5" spans="10:21" ht="22.5" customHeight="1">
      <c r="J5" s="451"/>
      <c r="K5" s="451"/>
      <c r="L5" s="1304" t="s">
        <v>615</v>
      </c>
      <c r="M5" s="1304"/>
      <c r="N5" s="1304"/>
      <c r="O5" s="1304"/>
      <c r="P5" s="1304"/>
      <c r="Q5" s="1304"/>
      <c r="R5" s="1304"/>
      <c r="S5" s="1304"/>
      <c r="T5" s="1304"/>
      <c r="U5" s="466"/>
    </row>
    <row r="6" spans="10:21" ht="3" customHeight="1">
      <c r="J6" s="451"/>
      <c r="K6" s="451"/>
      <c r="L6" s="447"/>
      <c r="M6" s="447"/>
      <c r="N6" s="447"/>
      <c r="O6" s="450"/>
      <c r="P6" s="450"/>
      <c r="Q6" s="450"/>
      <c r="R6" s="450"/>
      <c r="S6" s="450"/>
      <c r="T6" s="450"/>
      <c r="U6" s="447"/>
    </row>
    <row r="7" spans="1:28" s="745" customFormat="1" ht="5.25" hidden="1">
      <c r="A7" s="1114"/>
      <c r="B7" s="1114"/>
      <c r="C7" s="1114"/>
      <c r="D7" s="1114"/>
      <c r="E7" s="1114"/>
      <c r="F7" s="1114"/>
      <c r="G7" s="1114"/>
      <c r="H7" s="1114"/>
      <c r="L7" s="1163"/>
      <c r="M7" s="1039"/>
      <c r="O7" s="1280"/>
      <c r="P7" s="1280"/>
      <c r="Q7" s="1280"/>
      <c r="R7" s="1280"/>
      <c r="S7" s="1280"/>
      <c r="T7" s="1280"/>
      <c r="U7" s="779"/>
      <c r="V7" s="779"/>
      <c r="X7" s="1114"/>
      <c r="Y7" s="1114"/>
      <c r="Z7" s="1114"/>
      <c r="AA7" s="1114"/>
      <c r="AB7" s="1114"/>
    </row>
    <row r="8" spans="1:34" s="538" customFormat="1" ht="18.75">
      <c r="A8" s="558"/>
      <c r="B8" s="558"/>
      <c r="C8" s="558"/>
      <c r="D8" s="558"/>
      <c r="E8" s="558"/>
      <c r="F8" s="558"/>
      <c r="G8" s="558"/>
      <c r="H8" s="558"/>
      <c r="L8" s="468"/>
      <c r="M8" s="585" t="str">
        <f>"Дата подачи заявления об "&amp;IF(datePr_ch="","утверждении","изменении")&amp;" тарифов"</f>
        <v>Дата подачи заявления об утверждении тарифов</v>
      </c>
      <c r="N8" s="1118"/>
      <c r="O8" s="1281" t="str">
        <f>IF(datePr_ch="",IF(datePr="","",datePr),datePr_ch)</f>
        <v>20.04.2021</v>
      </c>
      <c r="P8" s="1281"/>
      <c r="Q8" s="1281"/>
      <c r="R8" s="1281"/>
      <c r="S8" s="1281"/>
      <c r="T8" s="1281"/>
      <c r="U8" s="634"/>
      <c r="X8" s="558"/>
      <c r="Y8" s="558"/>
      <c r="Z8" s="558"/>
      <c r="AA8" s="558"/>
      <c r="AB8" s="558"/>
      <c r="AC8" s="558"/>
      <c r="AD8" s="558"/>
      <c r="AE8" s="558"/>
      <c r="AF8" s="558"/>
      <c r="AG8" s="558"/>
      <c r="AH8" s="558"/>
    </row>
    <row r="9" spans="1:34" s="461" customFormat="1" ht="22.5">
      <c r="A9" s="474"/>
      <c r="B9" s="474"/>
      <c r="C9" s="474"/>
      <c r="D9" s="474"/>
      <c r="E9" s="474"/>
      <c r="F9" s="474"/>
      <c r="G9" s="474"/>
      <c r="H9" s="474"/>
      <c r="L9" s="521"/>
      <c r="M9" s="585" t="str">
        <f>"Номер подачи заявления об "&amp;IF(numberPr_ch="","утверждении","изменении")&amp;" тарифов"</f>
        <v>Номер подачи заявления об утверждении тарифов</v>
      </c>
      <c r="N9" s="1118"/>
      <c r="O9" s="1281" t="str">
        <f>IF(numberPr_ch="",IF(numberPr="","",numberPr),numberPr_ch)</f>
        <v>01-03/02</v>
      </c>
      <c r="P9" s="1281"/>
      <c r="Q9" s="1281"/>
      <c r="R9" s="1281"/>
      <c r="S9" s="1281"/>
      <c r="T9" s="1281"/>
      <c r="U9" s="634"/>
      <c r="X9" s="474"/>
      <c r="Y9" s="474"/>
      <c r="Z9" s="474"/>
      <c r="AA9" s="474"/>
      <c r="AB9" s="474"/>
      <c r="AC9" s="474"/>
      <c r="AD9" s="474"/>
      <c r="AE9" s="474"/>
      <c r="AF9" s="474"/>
      <c r="AG9" s="474"/>
      <c r="AH9" s="474"/>
    </row>
    <row r="10" spans="1:28" s="745" customFormat="1" ht="5.25" hidden="1">
      <c r="A10" s="1114"/>
      <c r="B10" s="1114"/>
      <c r="C10" s="1114"/>
      <c r="D10" s="1114"/>
      <c r="E10" s="1114"/>
      <c r="F10" s="1114"/>
      <c r="G10" s="1114"/>
      <c r="H10" s="1114"/>
      <c r="L10" s="1163"/>
      <c r="M10" s="1039"/>
      <c r="O10" s="1280"/>
      <c r="P10" s="1280"/>
      <c r="Q10" s="1280"/>
      <c r="R10" s="1280"/>
      <c r="S10" s="1280"/>
      <c r="T10" s="1280"/>
      <c r="U10" s="779"/>
      <c r="V10" s="779"/>
      <c r="X10" s="1114"/>
      <c r="Y10" s="1114"/>
      <c r="Z10" s="1114"/>
      <c r="AA10" s="1114"/>
      <c r="AB10" s="1114"/>
    </row>
    <row r="11" spans="1:34" s="461" customFormat="1" ht="11.25" hidden="1">
      <c r="A11" s="474"/>
      <c r="B11" s="474"/>
      <c r="C11" s="474"/>
      <c r="D11" s="474"/>
      <c r="E11" s="474"/>
      <c r="F11" s="474"/>
      <c r="G11" s="474"/>
      <c r="H11" s="474"/>
      <c r="L11" s="521"/>
      <c r="M11" s="521"/>
      <c r="N11" s="535"/>
      <c r="O11" s="550"/>
      <c r="P11" s="550"/>
      <c r="Q11" s="550"/>
      <c r="R11" s="550"/>
      <c r="S11" s="550"/>
      <c r="T11" s="550"/>
      <c r="U11" s="472" t="s">
        <v>370</v>
      </c>
      <c r="X11" s="474"/>
      <c r="Y11" s="474"/>
      <c r="Z11" s="474"/>
      <c r="AA11" s="474"/>
      <c r="AB11" s="474"/>
      <c r="AC11" s="474"/>
      <c r="AD11" s="474"/>
      <c r="AE11" s="474"/>
      <c r="AF11" s="474"/>
      <c r="AG11" s="474"/>
      <c r="AH11" s="474"/>
    </row>
    <row r="12" spans="10:21" ht="15" customHeight="1">
      <c r="J12" s="451"/>
      <c r="K12" s="451"/>
      <c r="L12" s="447"/>
      <c r="M12" s="447"/>
      <c r="N12" s="447"/>
      <c r="O12" s="1323"/>
      <c r="P12" s="1323"/>
      <c r="Q12" s="1323"/>
      <c r="R12" s="1323"/>
      <c r="S12" s="1323"/>
      <c r="T12" s="1323"/>
      <c r="U12" s="1323"/>
    </row>
    <row r="13" spans="10:23" ht="14.25">
      <c r="J13" s="451"/>
      <c r="K13" s="451"/>
      <c r="L13" s="1225" t="s">
        <v>444</v>
      </c>
      <c r="M13" s="1225"/>
      <c r="N13" s="1225"/>
      <c r="O13" s="1225"/>
      <c r="P13" s="1225"/>
      <c r="Q13" s="1225"/>
      <c r="R13" s="1225"/>
      <c r="S13" s="1225"/>
      <c r="T13" s="1225"/>
      <c r="U13" s="1225"/>
      <c r="V13" s="1225"/>
      <c r="W13" s="1225" t="s">
        <v>445</v>
      </c>
    </row>
    <row r="14" spans="10:23" ht="14.25" customHeight="1">
      <c r="J14" s="451"/>
      <c r="K14" s="451"/>
      <c r="L14" s="1288" t="s">
        <v>90</v>
      </c>
      <c r="M14" s="1288" t="s">
        <v>601</v>
      </c>
      <c r="N14" s="490"/>
      <c r="O14" s="1289" t="s">
        <v>603</v>
      </c>
      <c r="P14" s="1290"/>
      <c r="Q14" s="1290"/>
      <c r="R14" s="1290"/>
      <c r="S14" s="1290"/>
      <c r="T14" s="1291"/>
      <c r="U14" s="1299" t="s">
        <v>338</v>
      </c>
      <c r="V14" s="1285" t="s">
        <v>273</v>
      </c>
      <c r="W14" s="1225"/>
    </row>
    <row r="15" spans="1:34" s="492" customFormat="1" ht="14.25" customHeight="1">
      <c r="A15" s="553"/>
      <c r="B15" s="553"/>
      <c r="C15" s="553"/>
      <c r="D15" s="553"/>
      <c r="E15" s="553"/>
      <c r="F15" s="553"/>
      <c r="G15" s="559"/>
      <c r="H15" s="559"/>
      <c r="I15" s="500"/>
      <c r="J15" s="498"/>
      <c r="K15" s="498"/>
      <c r="L15" s="1288"/>
      <c r="M15" s="1288"/>
      <c r="N15" s="490"/>
      <c r="O15" s="1294" t="s">
        <v>674</v>
      </c>
      <c r="P15" s="1292" t="s">
        <v>269</v>
      </c>
      <c r="Q15" s="1293"/>
      <c r="R15" s="1297" t="s">
        <v>614</v>
      </c>
      <c r="S15" s="1297"/>
      <c r="T15" s="1298"/>
      <c r="U15" s="1300"/>
      <c r="V15" s="1286"/>
      <c r="W15" s="1225"/>
      <c r="X15" s="553"/>
      <c r="Y15" s="553"/>
      <c r="Z15" s="553"/>
      <c r="AA15" s="553"/>
      <c r="AB15" s="553"/>
      <c r="AC15" s="553"/>
      <c r="AD15" s="553"/>
      <c r="AE15" s="553"/>
      <c r="AF15" s="553"/>
      <c r="AG15" s="553"/>
      <c r="AH15" s="553"/>
    </row>
    <row r="16" spans="10:23" ht="33.75">
      <c r="J16" s="451"/>
      <c r="K16" s="451"/>
      <c r="L16" s="1288"/>
      <c r="M16" s="1288"/>
      <c r="N16" s="489"/>
      <c r="O16" s="1295"/>
      <c r="P16" s="504" t="s">
        <v>669</v>
      </c>
      <c r="Q16" s="504" t="s">
        <v>670</v>
      </c>
      <c r="R16" s="505" t="s">
        <v>272</v>
      </c>
      <c r="S16" s="1283" t="s">
        <v>271</v>
      </c>
      <c r="T16" s="1284"/>
      <c r="U16" s="1301"/>
      <c r="V16" s="1287"/>
      <c r="W16" s="1225"/>
    </row>
    <row r="17" spans="10:23" ht="14.25">
      <c r="J17" s="451"/>
      <c r="K17" s="459">
        <v>1</v>
      </c>
      <c r="L17" s="494" t="s">
        <v>91</v>
      </c>
      <c r="M17" s="494" t="s">
        <v>47</v>
      </c>
      <c r="N17" s="465" t="s">
        <v>47</v>
      </c>
      <c r="O17" s="457">
        <f ca="1">OFFSET(O17,0,-1)+1</f>
        <v>3</v>
      </c>
      <c r="P17" s="457">
        <f ca="1">OFFSET(P17,0,-1)+1</f>
        <v>4</v>
      </c>
      <c r="Q17" s="457">
        <f ca="1">OFFSET(Q17,0,-1)+1</f>
        <v>5</v>
      </c>
      <c r="R17" s="457">
        <f ca="1">OFFSET(R17,0,-1)+1</f>
        <v>6</v>
      </c>
      <c r="S17" s="1306">
        <f ca="1">OFFSET(S17,0,-1)+1</f>
        <v>7</v>
      </c>
      <c r="T17" s="1306"/>
      <c r="U17" s="457">
        <f ca="1">OFFSET(U17,0,-2)+1</f>
        <v>8</v>
      </c>
      <c r="V17" s="619">
        <f ca="1">OFFSET(V17,0,-1)</f>
        <v>8</v>
      </c>
      <c r="W17" s="457">
        <f ca="1">OFFSET(W17,0,-1)+1</f>
        <v>9</v>
      </c>
    </row>
    <row r="18" spans="1:23" ht="22.5">
      <c r="A18" s="1307">
        <v>1</v>
      </c>
      <c r="B18" s="905"/>
      <c r="C18" s="905"/>
      <c r="D18" s="905"/>
      <c r="E18" s="906"/>
      <c r="F18" s="907"/>
      <c r="G18" s="907"/>
      <c r="H18" s="907"/>
      <c r="I18" s="908"/>
      <c r="J18" s="903"/>
      <c r="K18" s="910"/>
      <c r="L18" s="561">
        <f>mergeValue(A18)</f>
        <v>1</v>
      </c>
      <c r="M18" s="609" t="s">
        <v>19</v>
      </c>
      <c r="N18" s="548"/>
      <c r="O18" s="1319"/>
      <c r="P18" s="1319"/>
      <c r="Q18" s="1319"/>
      <c r="R18" s="1319"/>
      <c r="S18" s="1319"/>
      <c r="T18" s="1319"/>
      <c r="U18" s="1319"/>
      <c r="V18" s="1319"/>
      <c r="W18" s="1122" t="s">
        <v>717</v>
      </c>
    </row>
    <row r="19" spans="1:23" ht="22.5">
      <c r="A19" s="1307"/>
      <c r="B19" s="1307">
        <v>1</v>
      </c>
      <c r="C19" s="905"/>
      <c r="D19" s="905"/>
      <c r="E19" s="907"/>
      <c r="F19" s="907"/>
      <c r="G19" s="907"/>
      <c r="H19" s="907"/>
      <c r="I19" s="902"/>
      <c r="J19" s="901"/>
      <c r="K19" s="904"/>
      <c r="L19" s="561" t="str">
        <f>mergeValue(A19)&amp;"."&amp;mergeValue(B19)</f>
        <v>1.1</v>
      </c>
      <c r="M19" s="515" t="s">
        <v>15</v>
      </c>
      <c r="N19" s="548"/>
      <c r="O19" s="1319"/>
      <c r="P19" s="1319"/>
      <c r="Q19" s="1319"/>
      <c r="R19" s="1319"/>
      <c r="S19" s="1319"/>
      <c r="T19" s="1319"/>
      <c r="U19" s="1319"/>
      <c r="V19" s="1319"/>
      <c r="W19" s="1122" t="s">
        <v>458</v>
      </c>
    </row>
    <row r="20" spans="1:23" ht="22.5">
      <c r="A20" s="1307"/>
      <c r="B20" s="1307"/>
      <c r="C20" s="1307">
        <v>1</v>
      </c>
      <c r="D20" s="905"/>
      <c r="E20" s="907"/>
      <c r="F20" s="907"/>
      <c r="G20" s="907"/>
      <c r="H20" s="907"/>
      <c r="I20" s="909"/>
      <c r="J20" s="901"/>
      <c r="K20" s="904"/>
      <c r="L20" s="561" t="str">
        <f>mergeValue(A20)&amp;"."&amp;mergeValue(B20)&amp;"."&amp;mergeValue(C20)</f>
        <v>1.1.1</v>
      </c>
      <c r="M20" s="516" t="s">
        <v>7</v>
      </c>
      <c r="N20" s="548"/>
      <c r="O20" s="1319"/>
      <c r="P20" s="1319"/>
      <c r="Q20" s="1319"/>
      <c r="R20" s="1319"/>
      <c r="S20" s="1319"/>
      <c r="T20" s="1319"/>
      <c r="U20" s="1319"/>
      <c r="V20" s="1319"/>
      <c r="W20" s="1122" t="s">
        <v>599</v>
      </c>
    </row>
    <row r="21" spans="1:23" ht="22.5">
      <c r="A21" s="1307"/>
      <c r="B21" s="1307"/>
      <c r="C21" s="1307"/>
      <c r="D21" s="1307">
        <v>1</v>
      </c>
      <c r="E21" s="907"/>
      <c r="F21" s="907"/>
      <c r="G21" s="907"/>
      <c r="H21" s="907"/>
      <c r="I21" s="909"/>
      <c r="J21" s="901"/>
      <c r="K21" s="904"/>
      <c r="L21" s="561" t="str">
        <f>mergeValue(A21)&amp;"."&amp;mergeValue(B21)&amp;"."&amp;mergeValue(C21)&amp;"."&amp;mergeValue(D21)</f>
        <v>1.1.1.1</v>
      </c>
      <c r="M21" s="517" t="s">
        <v>21</v>
      </c>
      <c r="N21" s="548"/>
      <c r="O21" s="1319"/>
      <c r="P21" s="1319"/>
      <c r="Q21" s="1319"/>
      <c r="R21" s="1319"/>
      <c r="S21" s="1319"/>
      <c r="T21" s="1319"/>
      <c r="U21" s="1319"/>
      <c r="V21" s="1319"/>
      <c r="W21" s="1122" t="s">
        <v>600</v>
      </c>
    </row>
    <row r="22" spans="1:23" ht="11.25" customHeight="1" hidden="1">
      <c r="A22" s="1307"/>
      <c r="B22" s="1307"/>
      <c r="C22" s="1307"/>
      <c r="D22" s="1307"/>
      <c r="E22" s="1307">
        <v>1</v>
      </c>
      <c r="F22" s="907"/>
      <c r="G22" s="907"/>
      <c r="H22" s="905">
        <v>1</v>
      </c>
      <c r="I22" s="1307">
        <v>1</v>
      </c>
      <c r="J22" s="907"/>
      <c r="K22" s="912"/>
      <c r="L22" s="561"/>
      <c r="M22" s="523"/>
      <c r="N22" s="549"/>
      <c r="O22" s="599"/>
      <c r="P22" s="599"/>
      <c r="Q22" s="599"/>
      <c r="R22" s="599"/>
      <c r="S22" s="599"/>
      <c r="T22" s="599"/>
      <c r="U22" s="599"/>
      <c r="V22" s="477"/>
      <c r="W22" s="1083"/>
    </row>
    <row r="23" spans="1:27" ht="33.75">
      <c r="A23" s="1307"/>
      <c r="B23" s="1307"/>
      <c r="C23" s="1307"/>
      <c r="D23" s="1307"/>
      <c r="E23" s="1307"/>
      <c r="F23" s="1307">
        <v>1</v>
      </c>
      <c r="G23" s="905"/>
      <c r="H23" s="905"/>
      <c r="I23" s="1307"/>
      <c r="J23" s="1307">
        <v>1</v>
      </c>
      <c r="K23" s="913"/>
      <c r="L23" s="561" t="str">
        <f>mergeValue(A23)&amp;"."&amp;mergeValue(B23)&amp;"."&amp;mergeValue(C23)&amp;"."&amp;mergeValue(D23)&amp;"."&amp;mergeValue(F23)</f>
        <v>1.1.1.1.1</v>
      </c>
      <c r="M23" s="524" t="s">
        <v>9</v>
      </c>
      <c r="N23" s="549"/>
      <c r="O23" s="1309"/>
      <c r="P23" s="1309"/>
      <c r="Q23" s="1309"/>
      <c r="R23" s="1309"/>
      <c r="S23" s="1309"/>
      <c r="T23" s="1309"/>
      <c r="U23" s="1309"/>
      <c r="V23" s="1309"/>
      <c r="W23" s="1122" t="s">
        <v>719</v>
      </c>
      <c r="Y23" s="473" t="str">
        <f>strCheckUnique(Z23:Z26)</f>
        <v/>
      </c>
      <c r="AA23" s="473"/>
    </row>
    <row r="24" spans="1:29" ht="99" customHeight="1">
      <c r="A24" s="1307"/>
      <c r="B24" s="1307"/>
      <c r="C24" s="1307"/>
      <c r="D24" s="1307"/>
      <c r="E24" s="1307"/>
      <c r="F24" s="1307"/>
      <c r="G24" s="905">
        <v>1</v>
      </c>
      <c r="H24" s="905"/>
      <c r="I24" s="1307"/>
      <c r="J24" s="1307"/>
      <c r="K24" s="913">
        <v>1</v>
      </c>
      <c r="L24" s="561" t="str">
        <f>mergeValue(A24)&amp;"."&amp;mergeValue(B24)&amp;"."&amp;mergeValue(C24)&amp;"."&amp;mergeValue(D24)&amp;"."&amp;mergeValue(F24)&amp;"."&amp;mergeValue(G24)</f>
        <v>1.1.1.1.1.1</v>
      </c>
      <c r="M24" s="1081"/>
      <c r="N24" s="554"/>
      <c r="O24" s="531"/>
      <c r="P24" s="531"/>
      <c r="Q24" s="1033"/>
      <c r="R24" s="1313"/>
      <c r="S24" s="1303" t="s">
        <v>82</v>
      </c>
      <c r="T24" s="1313"/>
      <c r="U24" s="1303" t="s">
        <v>83</v>
      </c>
      <c r="V24" s="546"/>
      <c r="W24" s="1277" t="s">
        <v>732</v>
      </c>
      <c r="X24" s="469" t="str">
        <f>strCheckDate(O25:V25)</f>
        <v/>
      </c>
      <c r="Y24" s="473"/>
      <c r="Z24" s="473" t="str">
        <f>IF(M24="","",M24)</f>
        <v/>
      </c>
      <c r="AA24" s="473"/>
      <c r="AB24" s="473"/>
      <c r="AC24" s="473"/>
    </row>
    <row r="25" spans="1:23" ht="11.25" hidden="1">
      <c r="A25" s="1307"/>
      <c r="B25" s="1307"/>
      <c r="C25" s="1307"/>
      <c r="D25" s="1307"/>
      <c r="E25" s="1307"/>
      <c r="F25" s="1307"/>
      <c r="G25" s="905"/>
      <c r="H25" s="905"/>
      <c r="I25" s="1307"/>
      <c r="J25" s="1307"/>
      <c r="K25" s="913"/>
      <c r="L25" s="568"/>
      <c r="M25" s="614"/>
      <c r="N25" s="554"/>
      <c r="O25" s="531"/>
      <c r="P25" s="531"/>
      <c r="Q25" s="552" t="str">
        <f>R24&amp;"-"&amp;T24</f>
        <v>-</v>
      </c>
      <c r="R25" s="1302"/>
      <c r="S25" s="1303"/>
      <c r="T25" s="1302"/>
      <c r="U25" s="1303"/>
      <c r="V25" s="546"/>
      <c r="W25" s="1278"/>
    </row>
    <row r="26" spans="1:34" s="445" customFormat="1" ht="15" customHeight="1">
      <c r="A26" s="1307"/>
      <c r="B26" s="1307"/>
      <c r="C26" s="1307"/>
      <c r="D26" s="1307"/>
      <c r="E26" s="1307"/>
      <c r="F26" s="1307"/>
      <c r="G26" s="907"/>
      <c r="H26" s="905"/>
      <c r="I26" s="1307"/>
      <c r="J26" s="1307"/>
      <c r="K26" s="912"/>
      <c r="L26" s="507"/>
      <c r="M26" s="525" t="s">
        <v>24</v>
      </c>
      <c r="N26" s="520"/>
      <c r="O26" s="514"/>
      <c r="P26" s="514"/>
      <c r="Q26" s="514"/>
      <c r="R26" s="541"/>
      <c r="S26" s="533"/>
      <c r="T26" s="532"/>
      <c r="U26" s="520"/>
      <c r="V26" s="529"/>
      <c r="W26" s="1279"/>
      <c r="X26" s="470"/>
      <c r="Y26" s="470"/>
      <c r="Z26" s="470"/>
      <c r="AA26" s="470"/>
      <c r="AB26" s="470"/>
      <c r="AC26" s="470"/>
      <c r="AD26" s="470"/>
      <c r="AE26" s="470"/>
      <c r="AF26" s="470"/>
      <c r="AG26" s="470"/>
      <c r="AH26" s="470"/>
    </row>
    <row r="27" spans="1:34" s="445" customFormat="1" ht="15" customHeight="1">
      <c r="A27" s="1307"/>
      <c r="B27" s="1307"/>
      <c r="C27" s="1307"/>
      <c r="D27" s="1307"/>
      <c r="E27" s="1307"/>
      <c r="F27" s="907"/>
      <c r="G27" s="907"/>
      <c r="H27" s="905"/>
      <c r="I27" s="1307"/>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5" customFormat="1" ht="15" customHeight="1" hidden="1">
      <c r="A28" s="1307"/>
      <c r="B28" s="1307"/>
      <c r="C28" s="1307"/>
      <c r="D28" s="1307"/>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4" s="445" customFormat="1" ht="15" customHeight="1">
      <c r="A29" s="1307"/>
      <c r="B29" s="1307"/>
      <c r="C29" s="1307"/>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4" s="445" customFormat="1" ht="15" customHeight="1">
      <c r="A30" s="1307"/>
      <c r="B30" s="1307"/>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4" s="445" customFormat="1" ht="15" customHeight="1">
      <c r="A31" s="1307"/>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4" s="445" customFormat="1" ht="15" customHeight="1">
      <c r="A32" s="899"/>
      <c r="B32" s="899"/>
      <c r="C32" s="899"/>
      <c r="D32" s="899"/>
      <c r="E32" s="899"/>
      <c r="F32" s="899"/>
      <c r="G32" s="899"/>
      <c r="H32" s="899"/>
      <c r="I32" s="899"/>
      <c r="J32" s="899"/>
      <c r="K32" s="899"/>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1" ht="3" customHeight="1">
      <c r="L33" s="455"/>
      <c r="M33" s="455"/>
      <c r="N33" s="455"/>
      <c r="O33" s="455"/>
      <c r="P33" s="455"/>
      <c r="Q33" s="455"/>
      <c r="R33" s="455"/>
      <c r="S33" s="455"/>
      <c r="T33" s="455"/>
      <c r="U33" s="455"/>
    </row>
    <row r="34" spans="12:23" ht="141.75" customHeight="1">
      <c r="L34" s="1">
        <v>1</v>
      </c>
      <c r="M34" s="1270" t="s">
        <v>733</v>
      </c>
      <c r="N34" s="1270"/>
      <c r="O34" s="1270"/>
      <c r="P34" s="1270"/>
      <c r="Q34" s="1270"/>
      <c r="R34" s="1270"/>
      <c r="S34" s="1270"/>
      <c r="T34" s="1270"/>
      <c r="U34" s="1270"/>
      <c r="V34" s="1270"/>
      <c r="W34" s="1270"/>
    </row>
  </sheetData>
  <sheetProtection algorithmName="SHA-512" hashValue="CTzLkg6m2tAmMPzZMgi0bc7LX3sAZZIPqmMP/b3MaK5Nck/+TQ2/l9LmqJ6m1HU2MUkxn8j7DTx2qQls+dBEYA==" saltValue="ZMVPiShi4ouHcQGwp4w3TA==" spinCount="100000" sheet="1" objects="1" scenarios="1" formatColumns="0" formatRows="0"/>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13">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7a691bb-cbf3-4717-8967-e68970ee10e8}">
  <sheetPr codeName="List05_5">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66</v>
      </c>
    </row>
    <row r="2" spans="6:9" ht="22.5">
      <c r="F2" s="1271" t="s">
        <v>469</v>
      </c>
      <c r="G2" s="1272"/>
      <c r="H2" s="1273"/>
      <c r="I2" s="407"/>
    </row>
    <row r="3" ht="3" customHeight="1"/>
    <row r="4" spans="1:20" s="182" customFormat="1" ht="11.25">
      <c r="A4" s="206"/>
      <c r="B4" s="206"/>
      <c r="C4" s="206"/>
      <c r="D4" s="206"/>
      <c r="F4" s="1225" t="s">
        <v>444</v>
      </c>
      <c r="G4" s="1225"/>
      <c r="H4" s="1225"/>
      <c r="I4" s="1274"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4"/>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03.09.2021</v>
      </c>
      <c r="I7" s="188" t="s">
        <v>471</v>
      </c>
      <c r="J7" s="312"/>
      <c r="K7" s="206"/>
      <c r="L7" s="206"/>
      <c r="M7" s="206"/>
      <c r="N7" s="206"/>
      <c r="O7" s="206"/>
      <c r="P7" s="206"/>
      <c r="Q7" s="206"/>
      <c r="R7" s="206"/>
      <c r="S7" s="206"/>
      <c r="T7" s="206"/>
    </row>
    <row r="8" spans="1:20" s="182" customFormat="1" ht="45">
      <c r="A8" s="1275">
        <v>1</v>
      </c>
      <c r="B8" s="206"/>
      <c r="C8" s="206"/>
      <c r="D8" s="206"/>
      <c r="F8" s="313" t="str">
        <f>"2."&amp;mergeValue(A8)</f>
        <v>2.1</v>
      </c>
      <c r="G8" s="389" t="s">
        <v>472</v>
      </c>
      <c r="H8" s="297" t="str">
        <f>IF('Перечень тарифов'!R21="","наименование отсутствует",""&amp;'Перечень тарифов'!R21&amp;"")</f>
        <v>наименование отсутствует</v>
      </c>
      <c r="I8" s="188" t="s">
        <v>567</v>
      </c>
      <c r="J8" s="312"/>
      <c r="K8" s="206"/>
      <c r="L8" s="206"/>
      <c r="M8" s="206"/>
      <c r="N8" s="206"/>
      <c r="O8" s="206"/>
      <c r="P8" s="206"/>
      <c r="Q8" s="206"/>
      <c r="R8" s="206"/>
      <c r="S8" s="206"/>
      <c r="T8" s="206"/>
    </row>
    <row r="9" spans="1:20" s="182" customFormat="1" ht="22.5">
      <c r="A9" s="1275"/>
      <c r="B9" s="206"/>
      <c r="C9" s="206"/>
      <c r="D9" s="206"/>
      <c r="F9" s="313" t="str">
        <f>"3."&amp;mergeValue(A9)</f>
        <v>3.1</v>
      </c>
      <c r="G9" s="389" t="s">
        <v>473</v>
      </c>
      <c r="H9" s="297" t="str">
        <f>IF('Перечень тарифов'!F21="","наименование отсутствует",""&amp;'Перечень тарифов'!F21&amp;"")</f>
        <v>Передача. Теплоноситель</v>
      </c>
      <c r="I9" s="188" t="s">
        <v>565</v>
      </c>
      <c r="J9" s="312"/>
      <c r="K9" s="206"/>
      <c r="L9" s="206"/>
      <c r="M9" s="206"/>
      <c r="N9" s="206"/>
      <c r="O9" s="206"/>
      <c r="P9" s="206"/>
      <c r="Q9" s="206"/>
      <c r="R9" s="206"/>
      <c r="S9" s="206"/>
      <c r="T9" s="206"/>
    </row>
    <row r="10" spans="1:20" s="182" customFormat="1" ht="22.5">
      <c r="A10" s="1275"/>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5"/>
      <c r="B11" s="1275">
        <v>1</v>
      </c>
      <c r="C11" s="321"/>
      <c r="D11" s="321"/>
      <c r="F11" s="313" t="str">
        <f>"4."&amp;mergeValue(A11)&amp;"."&amp;mergeValue(B11)</f>
        <v>4.1.1</v>
      </c>
      <c r="G11" s="304" t="s">
        <v>569</v>
      </c>
      <c r="H11" s="297" t="str">
        <f>IF(region_name="","",region_name)</f>
        <v>Свердловская область</v>
      </c>
      <c r="I11" s="188" t="s">
        <v>477</v>
      </c>
      <c r="J11" s="312"/>
      <c r="K11" s="206"/>
      <c r="L11" s="206"/>
      <c r="M11" s="206"/>
      <c r="N11" s="206"/>
      <c r="O11" s="206"/>
      <c r="P11" s="206"/>
      <c r="Q11" s="206"/>
      <c r="R11" s="206"/>
      <c r="S11" s="206"/>
      <c r="T11" s="206"/>
    </row>
    <row r="12" spans="1:20" s="182" customFormat="1" ht="22.5">
      <c r="A12" s="1275"/>
      <c r="B12" s="1275"/>
      <c r="C12" s="1275">
        <v>1</v>
      </c>
      <c r="D12" s="321"/>
      <c r="F12" s="313" t="str">
        <f>"4."&amp;mergeValue(A12)&amp;"."&amp;mergeValue(B12)&amp;"."&amp;mergeValue(C12)</f>
        <v>4.1.1.1</v>
      </c>
      <c r="G12" s="318" t="s">
        <v>475</v>
      </c>
      <c r="H12" s="297" t="str">
        <f>IF(Территории!H13="","",""&amp;Территории!H13&amp;"")</f>
        <v>городской округ Верхняя Пышма</v>
      </c>
      <c r="I12" s="188" t="s">
        <v>478</v>
      </c>
      <c r="J12" s="312"/>
      <c r="K12" s="206"/>
      <c r="L12" s="206"/>
      <c r="M12" s="206"/>
      <c r="N12" s="206"/>
      <c r="O12" s="206"/>
      <c r="P12" s="206"/>
      <c r="Q12" s="206"/>
      <c r="R12" s="206"/>
      <c r="S12" s="206"/>
      <c r="T12" s="206"/>
    </row>
    <row r="13" spans="1:20" s="182" customFormat="1" ht="56.25">
      <c r="A13" s="1275"/>
      <c r="B13" s="1275"/>
      <c r="C13" s="1275"/>
      <c r="D13" s="321">
        <v>1</v>
      </c>
      <c r="F13" s="313" t="str">
        <f>"4."&amp;mergeValue(A13)&amp;"."&amp;mergeValue(B13)&amp;"."&amp;mergeValue(C13)&amp;"."&amp;mergeValue(D13)</f>
        <v>4.1.1.1.1</v>
      </c>
      <c r="G13" s="392" t="s">
        <v>476</v>
      </c>
      <c r="H13" s="297" t="str">
        <f>IF(Территории!R14="","",""&amp;Территории!R14&amp;"")</f>
        <v>городской округ Верхняя Пышма (65732000)</v>
      </c>
      <c r="I13" s="1175" t="s">
        <v>568</v>
      </c>
      <c r="J13" s="312"/>
      <c r="K13" s="206"/>
      <c r="L13" s="206"/>
      <c r="M13" s="206"/>
      <c r="N13" s="206"/>
      <c r="O13" s="206"/>
      <c r="P13" s="206"/>
      <c r="Q13" s="206"/>
      <c r="R13" s="206"/>
      <c r="S13" s="206"/>
      <c r="T13" s="206"/>
    </row>
    <row r="14" spans="1:20" s="306" customFormat="1" ht="3" customHeight="1">
      <c r="A14" s="307"/>
      <c r="B14" s="307"/>
      <c r="C14" s="307"/>
      <c r="D14" s="307"/>
      <c r="F14" s="322"/>
      <c r="G14" s="323"/>
      <c r="H14" s="324"/>
      <c r="I14" s="325"/>
      <c r="J14" s="307"/>
      <c r="K14" s="307"/>
      <c r="L14" s="307"/>
      <c r="M14" s="307"/>
      <c r="N14" s="307"/>
      <c r="O14" s="307"/>
      <c r="P14" s="307"/>
      <c r="Q14" s="307"/>
      <c r="R14" s="307"/>
      <c r="S14" s="307"/>
      <c r="T14" s="307"/>
    </row>
    <row r="15" spans="1:20" s="306" customFormat="1" ht="15" customHeight="1">
      <c r="A15" s="307"/>
      <c r="B15" s="307"/>
      <c r="C15" s="307"/>
      <c r="D15" s="307"/>
      <c r="F15" s="305"/>
      <c r="G15" s="1270" t="s">
        <v>570</v>
      </c>
      <c r="H15" s="1270"/>
      <c r="I15" s="218"/>
      <c r="J15" s="307"/>
      <c r="K15" s="307"/>
      <c r="L15" s="307"/>
      <c r="M15" s="307"/>
      <c r="N15" s="307"/>
      <c r="O15" s="307"/>
      <c r="P15" s="307"/>
      <c r="Q15" s="307"/>
      <c r="R15" s="307"/>
      <c r="S15" s="307"/>
      <c r="T15" s="307"/>
    </row>
  </sheetData>
  <sheetProtection algorithmName="SHA-512" hashValue="7cnvt0buRHklKjOeO5gO4v2cshh3LqPjnGO78YcpibD1sudeVW++GVuTJ9BrgN4V+54+nnQYkHqw/M/6X9EQ+w==" saltValue="Qvuau+wC6UmpzUr5NpQMw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db51b2b-831c-45f3-8fd3-cc4c37b11237}">
  <sheetPr codeName="List06_5">
    <tabColor rgb="FFEAEBEE"/>
    <pageSetUpPr fitToPage="1"/>
  </sheetPr>
  <dimension ref="A4:AN46"/>
  <sheetViews>
    <sheetView showGridLines="0" workbookViewId="0" topLeftCell="I4">
      <selection pane="topLeft" activeCell="AB43" sqref="AB43"/>
    </sheetView>
  </sheetViews>
  <sheetFormatPr defaultColWidth="10.5736607142857" defaultRowHeight="14.25"/>
  <cols>
    <col min="1" max="6" width="10.5714285714286" style="469" hidden="1" customWidth="1"/>
    <col min="7" max="8" width="11.1428571428571" style="475" hidden="1" customWidth="1"/>
    <col min="9" max="9" width="3.71428571428571" style="453" customWidth="1"/>
    <col min="10" max="11" width="3.71428571428571" style="452" customWidth="1"/>
    <col min="12" max="12" width="12.7142857142857" style="446" customWidth="1"/>
    <col min="13" max="13" width="44.7142857142857" style="446" customWidth="1"/>
    <col min="14" max="14" width="1.71428571428571" style="446" hidden="1" customWidth="1"/>
    <col min="15" max="16" width="23.7142857142857" style="446" customWidth="1"/>
    <col min="17" max="21" width="23.7142857142857" style="446" hidden="1" customWidth="1"/>
    <col min="22" max="22" width="1.71428571428571" style="446" hidden="1" customWidth="1"/>
    <col min="23" max="23" width="11.7142857142857" style="446" customWidth="1"/>
    <col min="24" max="24" width="3.71428571428571" style="446" customWidth="1"/>
    <col min="25" max="25" width="11.7142857142857" style="446" customWidth="1"/>
    <col min="26" max="26" width="8.57142857142857" style="446" hidden="1" customWidth="1"/>
    <col min="27" max="27" width="4.71428571428571" style="446" customWidth="1"/>
    <col min="28" max="28" width="115.714285714286" style="446" customWidth="1"/>
    <col min="29" max="33" width="10.5714285714286" style="469"/>
    <col min="34" max="249" width="10.5714285714286" style="446"/>
    <col min="250" max="257" width="0" style="446" hidden="1" customWidth="1"/>
    <col min="258" max="260" width="3.71428571428571" style="446" customWidth="1"/>
    <col min="261" max="261" width="12.7142857142857" style="446" customWidth="1"/>
    <col min="262" max="262" width="47.4285714285714" style="446" customWidth="1"/>
    <col min="263" max="271" width="0" style="446" hidden="1" customWidth="1"/>
    <col min="272" max="272" width="11.7142857142857" style="446" customWidth="1"/>
    <col min="273" max="273" width="6.42857142857143" style="446" customWidth="1"/>
    <col min="274" max="274" width="11.7142857142857" style="446" customWidth="1"/>
    <col min="275" max="275" width="0" style="446" hidden="1" customWidth="1"/>
    <col min="276" max="276" width="3.71428571428571" style="446" customWidth="1"/>
    <col min="277" max="277" width="11.1428571428571" style="446" customWidth="1"/>
    <col min="278" max="505" width="10.5714285714286" style="446"/>
    <col min="506" max="513" width="0" style="446" hidden="1" customWidth="1"/>
    <col min="514" max="516" width="3.71428571428571" style="446" customWidth="1"/>
    <col min="517" max="517" width="12.7142857142857" style="446" customWidth="1"/>
    <col min="518" max="518" width="47.4285714285714" style="446" customWidth="1"/>
    <col min="519" max="527" width="0" style="446" hidden="1" customWidth="1"/>
    <col min="528" max="528" width="11.7142857142857" style="446" customWidth="1"/>
    <col min="529" max="529" width="6.42857142857143" style="446" customWidth="1"/>
    <col min="530" max="530" width="11.7142857142857" style="446" customWidth="1"/>
    <col min="531" max="531" width="0" style="446" hidden="1" customWidth="1"/>
    <col min="532" max="532" width="3.71428571428571" style="446" customWidth="1"/>
    <col min="533" max="533" width="11.1428571428571" style="446" customWidth="1"/>
    <col min="534" max="761" width="10.5714285714286" style="446"/>
    <col min="762" max="769" width="0" style="446" hidden="1" customWidth="1"/>
    <col min="770" max="772" width="3.71428571428571" style="446" customWidth="1"/>
    <col min="773" max="773" width="12.7142857142857" style="446" customWidth="1"/>
    <col min="774" max="774" width="47.4285714285714" style="446" customWidth="1"/>
    <col min="775" max="783" width="0" style="446" hidden="1" customWidth="1"/>
    <col min="784" max="784" width="11.7142857142857" style="446" customWidth="1"/>
    <col min="785" max="785" width="6.42857142857143" style="446" customWidth="1"/>
    <col min="786" max="786" width="11.7142857142857" style="446" customWidth="1"/>
    <col min="787" max="787" width="0" style="446" hidden="1" customWidth="1"/>
    <col min="788" max="788" width="3.71428571428571" style="446" customWidth="1"/>
    <col min="789" max="789" width="11.1428571428571" style="446" customWidth="1"/>
    <col min="790" max="1017" width="10.5714285714286" style="446"/>
    <col min="1018" max="1025" width="0" style="446" hidden="1" customWidth="1"/>
    <col min="1026" max="1028" width="3.71428571428571" style="446" customWidth="1"/>
    <col min="1029" max="1029" width="12.7142857142857" style="446" customWidth="1"/>
    <col min="1030" max="1030" width="47.4285714285714" style="446" customWidth="1"/>
    <col min="1031" max="1039" width="0" style="446" hidden="1" customWidth="1"/>
    <col min="1040" max="1040" width="11.7142857142857" style="446" customWidth="1"/>
    <col min="1041" max="1041" width="6.42857142857143" style="446" customWidth="1"/>
    <col min="1042" max="1042" width="11.7142857142857" style="446" customWidth="1"/>
    <col min="1043" max="1043" width="0" style="446" hidden="1" customWidth="1"/>
    <col min="1044" max="1044" width="3.71428571428571" style="446" customWidth="1"/>
    <col min="1045" max="1045" width="11.1428571428571" style="446" customWidth="1"/>
    <col min="1046" max="1273" width="10.5714285714286" style="446"/>
    <col min="1274" max="1281" width="0" style="446" hidden="1" customWidth="1"/>
    <col min="1282" max="1284" width="3.71428571428571" style="446" customWidth="1"/>
    <col min="1285" max="1285" width="12.7142857142857" style="446" customWidth="1"/>
    <col min="1286" max="1286" width="47.4285714285714" style="446" customWidth="1"/>
    <col min="1287" max="1295" width="0" style="446" hidden="1" customWidth="1"/>
    <col min="1296" max="1296" width="11.7142857142857" style="446" customWidth="1"/>
    <col min="1297" max="1297" width="6.42857142857143" style="446" customWidth="1"/>
    <col min="1298" max="1298" width="11.7142857142857" style="446" customWidth="1"/>
    <col min="1299" max="1299" width="0" style="446" hidden="1" customWidth="1"/>
    <col min="1300" max="1300" width="3.71428571428571" style="446" customWidth="1"/>
    <col min="1301" max="1301" width="11.1428571428571" style="446" customWidth="1"/>
    <col min="1302" max="1529" width="10.5714285714286" style="446"/>
    <col min="1530" max="1537" width="0" style="446" hidden="1" customWidth="1"/>
    <col min="1538" max="1540" width="3.71428571428571" style="446" customWidth="1"/>
    <col min="1541" max="1541" width="12.7142857142857" style="446" customWidth="1"/>
    <col min="1542" max="1542" width="47.4285714285714" style="446" customWidth="1"/>
    <col min="1543" max="1551" width="0" style="446" hidden="1" customWidth="1"/>
    <col min="1552" max="1552" width="11.7142857142857" style="446" customWidth="1"/>
    <col min="1553" max="1553" width="6.42857142857143" style="446" customWidth="1"/>
    <col min="1554" max="1554" width="11.7142857142857" style="446" customWidth="1"/>
    <col min="1555" max="1555" width="0" style="446" hidden="1" customWidth="1"/>
    <col min="1556" max="1556" width="3.71428571428571" style="446" customWidth="1"/>
    <col min="1557" max="1557" width="11.1428571428571" style="446" customWidth="1"/>
    <col min="1558" max="1785" width="10.5714285714286" style="446"/>
    <col min="1786" max="1793" width="0" style="446" hidden="1" customWidth="1"/>
    <col min="1794" max="1796" width="3.71428571428571" style="446" customWidth="1"/>
    <col min="1797" max="1797" width="12.7142857142857" style="446" customWidth="1"/>
    <col min="1798" max="1798" width="47.4285714285714" style="446" customWidth="1"/>
    <col min="1799" max="1807" width="0" style="446" hidden="1" customWidth="1"/>
    <col min="1808" max="1808" width="11.7142857142857" style="446" customWidth="1"/>
    <col min="1809" max="1809" width="6.42857142857143" style="446" customWidth="1"/>
    <col min="1810" max="1810" width="11.7142857142857" style="446" customWidth="1"/>
    <col min="1811" max="1811" width="0" style="446" hidden="1" customWidth="1"/>
    <col min="1812" max="1812" width="3.71428571428571" style="446" customWidth="1"/>
    <col min="1813" max="1813" width="11.1428571428571" style="446" customWidth="1"/>
    <col min="1814" max="2041" width="10.5714285714286" style="446"/>
    <col min="2042" max="2049" width="0" style="446" hidden="1" customWidth="1"/>
    <col min="2050" max="2052" width="3.71428571428571" style="446" customWidth="1"/>
    <col min="2053" max="2053" width="12.7142857142857" style="446" customWidth="1"/>
    <col min="2054" max="2054" width="47.4285714285714" style="446" customWidth="1"/>
    <col min="2055" max="2063" width="0" style="446" hidden="1" customWidth="1"/>
    <col min="2064" max="2064" width="11.7142857142857" style="446" customWidth="1"/>
    <col min="2065" max="2065" width="6.42857142857143" style="446" customWidth="1"/>
    <col min="2066" max="2066" width="11.7142857142857" style="446" customWidth="1"/>
    <col min="2067" max="2067" width="0" style="446" hidden="1" customWidth="1"/>
    <col min="2068" max="2068" width="3.71428571428571" style="446" customWidth="1"/>
    <col min="2069" max="2069" width="11.1428571428571" style="446" customWidth="1"/>
    <col min="2070" max="2297" width="10.5714285714286" style="446"/>
    <col min="2298" max="2305" width="0" style="446" hidden="1" customWidth="1"/>
    <col min="2306" max="2308" width="3.71428571428571" style="446" customWidth="1"/>
    <col min="2309" max="2309" width="12.7142857142857" style="446" customWidth="1"/>
    <col min="2310" max="2310" width="47.4285714285714" style="446" customWidth="1"/>
    <col min="2311" max="2319" width="0" style="446" hidden="1" customWidth="1"/>
    <col min="2320" max="2320" width="11.7142857142857" style="446" customWidth="1"/>
    <col min="2321" max="2321" width="6.42857142857143" style="446" customWidth="1"/>
    <col min="2322" max="2322" width="11.7142857142857" style="446" customWidth="1"/>
    <col min="2323" max="2323" width="0" style="446" hidden="1" customWidth="1"/>
    <col min="2324" max="2324" width="3.71428571428571" style="446" customWidth="1"/>
    <col min="2325" max="2325" width="11.1428571428571" style="446" customWidth="1"/>
    <col min="2326" max="2553" width="10.5714285714286" style="446"/>
    <col min="2554" max="2561" width="0" style="446" hidden="1" customWidth="1"/>
    <col min="2562" max="2564" width="3.71428571428571" style="446" customWidth="1"/>
    <col min="2565" max="2565" width="12.7142857142857" style="446" customWidth="1"/>
    <col min="2566" max="2566" width="47.4285714285714" style="446" customWidth="1"/>
    <col min="2567" max="2575" width="0" style="446" hidden="1" customWidth="1"/>
    <col min="2576" max="2576" width="11.7142857142857" style="446" customWidth="1"/>
    <col min="2577" max="2577" width="6.42857142857143" style="446" customWidth="1"/>
    <col min="2578" max="2578" width="11.7142857142857" style="446" customWidth="1"/>
    <col min="2579" max="2579" width="0" style="446" hidden="1" customWidth="1"/>
    <col min="2580" max="2580" width="3.71428571428571" style="446" customWidth="1"/>
    <col min="2581" max="2581" width="11.1428571428571" style="446" customWidth="1"/>
    <col min="2582" max="2809" width="10.5714285714286" style="446"/>
    <col min="2810" max="2817" width="0" style="446" hidden="1" customWidth="1"/>
    <col min="2818" max="2820" width="3.71428571428571" style="446" customWidth="1"/>
    <col min="2821" max="2821" width="12.7142857142857" style="446" customWidth="1"/>
    <col min="2822" max="2822" width="47.4285714285714" style="446" customWidth="1"/>
    <col min="2823" max="2831" width="0" style="446" hidden="1" customWidth="1"/>
    <col min="2832" max="2832" width="11.7142857142857" style="446" customWidth="1"/>
    <col min="2833" max="2833" width="6.42857142857143" style="446" customWidth="1"/>
    <col min="2834" max="2834" width="11.7142857142857" style="446" customWidth="1"/>
    <col min="2835" max="2835" width="0" style="446" hidden="1" customWidth="1"/>
    <col min="2836" max="2836" width="3.71428571428571" style="446" customWidth="1"/>
    <col min="2837" max="2837" width="11.1428571428571" style="446" customWidth="1"/>
    <col min="2838" max="3065" width="10.5714285714286" style="446"/>
    <col min="3066" max="3073" width="0" style="446" hidden="1" customWidth="1"/>
    <col min="3074" max="3076" width="3.71428571428571" style="446" customWidth="1"/>
    <col min="3077" max="3077" width="12.7142857142857" style="446" customWidth="1"/>
    <col min="3078" max="3078" width="47.4285714285714" style="446" customWidth="1"/>
    <col min="3079" max="3087" width="0" style="446" hidden="1" customWidth="1"/>
    <col min="3088" max="3088" width="11.7142857142857" style="446" customWidth="1"/>
    <col min="3089" max="3089" width="6.42857142857143" style="446" customWidth="1"/>
    <col min="3090" max="3090" width="11.7142857142857" style="446" customWidth="1"/>
    <col min="3091" max="3091" width="0" style="446" hidden="1" customWidth="1"/>
    <col min="3092" max="3092" width="3.71428571428571" style="446" customWidth="1"/>
    <col min="3093" max="3093" width="11.1428571428571" style="446" customWidth="1"/>
    <col min="3094" max="3321" width="10.5714285714286" style="446"/>
    <col min="3322" max="3329" width="0" style="446" hidden="1" customWidth="1"/>
    <col min="3330" max="3332" width="3.71428571428571" style="446" customWidth="1"/>
    <col min="3333" max="3333" width="12.7142857142857" style="446" customWidth="1"/>
    <col min="3334" max="3334" width="47.4285714285714" style="446" customWidth="1"/>
    <col min="3335" max="3343" width="0" style="446" hidden="1" customWidth="1"/>
    <col min="3344" max="3344" width="11.7142857142857" style="446" customWidth="1"/>
    <col min="3345" max="3345" width="6.42857142857143" style="446" customWidth="1"/>
    <col min="3346" max="3346" width="11.7142857142857" style="446" customWidth="1"/>
    <col min="3347" max="3347" width="0" style="446" hidden="1" customWidth="1"/>
    <col min="3348" max="3348" width="3.71428571428571" style="446" customWidth="1"/>
    <col min="3349" max="3349" width="11.1428571428571" style="446" customWidth="1"/>
    <col min="3350" max="3577" width="10.5714285714286" style="446"/>
    <col min="3578" max="3585" width="0" style="446" hidden="1" customWidth="1"/>
    <col min="3586" max="3588" width="3.71428571428571" style="446" customWidth="1"/>
    <col min="3589" max="3589" width="12.7142857142857" style="446" customWidth="1"/>
    <col min="3590" max="3590" width="47.4285714285714" style="446" customWidth="1"/>
    <col min="3591" max="3599" width="0" style="446" hidden="1" customWidth="1"/>
    <col min="3600" max="3600" width="11.7142857142857" style="446" customWidth="1"/>
    <col min="3601" max="3601" width="6.42857142857143" style="446" customWidth="1"/>
    <col min="3602" max="3602" width="11.7142857142857" style="446" customWidth="1"/>
    <col min="3603" max="3603" width="0" style="446" hidden="1" customWidth="1"/>
    <col min="3604" max="3604" width="3.71428571428571" style="446" customWidth="1"/>
    <col min="3605" max="3605" width="11.1428571428571" style="446" customWidth="1"/>
    <col min="3606" max="3833" width="10.5714285714286" style="446"/>
    <col min="3834" max="3841" width="0" style="446" hidden="1" customWidth="1"/>
    <col min="3842" max="3844" width="3.71428571428571" style="446" customWidth="1"/>
    <col min="3845" max="3845" width="12.7142857142857" style="446" customWidth="1"/>
    <col min="3846" max="3846" width="47.4285714285714" style="446" customWidth="1"/>
    <col min="3847" max="3855" width="0" style="446" hidden="1" customWidth="1"/>
    <col min="3856" max="3856" width="11.7142857142857" style="446" customWidth="1"/>
    <col min="3857" max="3857" width="6.42857142857143" style="446" customWidth="1"/>
    <col min="3858" max="3858" width="11.7142857142857" style="446" customWidth="1"/>
    <col min="3859" max="3859" width="0" style="446" hidden="1" customWidth="1"/>
    <col min="3860" max="3860" width="3.71428571428571" style="446" customWidth="1"/>
    <col min="3861" max="3861" width="11.1428571428571" style="446" customWidth="1"/>
    <col min="3862" max="4089" width="10.5714285714286" style="446"/>
    <col min="4090" max="4097" width="0" style="446" hidden="1" customWidth="1"/>
    <col min="4098" max="4100" width="3.71428571428571" style="446" customWidth="1"/>
    <col min="4101" max="4101" width="12.7142857142857" style="446" customWidth="1"/>
    <col min="4102" max="4102" width="47.4285714285714" style="446" customWidth="1"/>
    <col min="4103" max="4111" width="0" style="446" hidden="1" customWidth="1"/>
    <col min="4112" max="4112" width="11.7142857142857" style="446" customWidth="1"/>
    <col min="4113" max="4113" width="6.42857142857143" style="446" customWidth="1"/>
    <col min="4114" max="4114" width="11.7142857142857" style="446" customWidth="1"/>
    <col min="4115" max="4115" width="0" style="446" hidden="1" customWidth="1"/>
    <col min="4116" max="4116" width="3.71428571428571" style="446" customWidth="1"/>
    <col min="4117" max="4117" width="11.1428571428571" style="446" customWidth="1"/>
    <col min="4118" max="4345" width="10.5714285714286" style="446"/>
    <col min="4346" max="4353" width="0" style="446" hidden="1" customWidth="1"/>
    <col min="4354" max="4356" width="3.71428571428571" style="446" customWidth="1"/>
    <col min="4357" max="4357" width="12.7142857142857" style="446" customWidth="1"/>
    <col min="4358" max="4358" width="47.4285714285714" style="446" customWidth="1"/>
    <col min="4359" max="4367" width="0" style="446" hidden="1" customWidth="1"/>
    <col min="4368" max="4368" width="11.7142857142857" style="446" customWidth="1"/>
    <col min="4369" max="4369" width="6.42857142857143" style="446" customWidth="1"/>
    <col min="4370" max="4370" width="11.7142857142857" style="446" customWidth="1"/>
    <col min="4371" max="4371" width="0" style="446" hidden="1" customWidth="1"/>
    <col min="4372" max="4372" width="3.71428571428571" style="446" customWidth="1"/>
    <col min="4373" max="4373" width="11.1428571428571" style="446" customWidth="1"/>
    <col min="4374" max="4601" width="10.5714285714286" style="446"/>
    <col min="4602" max="4609" width="0" style="446" hidden="1" customWidth="1"/>
    <col min="4610" max="4612" width="3.71428571428571" style="446" customWidth="1"/>
    <col min="4613" max="4613" width="12.7142857142857" style="446" customWidth="1"/>
    <col min="4614" max="4614" width="47.4285714285714" style="446" customWidth="1"/>
    <col min="4615" max="4623" width="0" style="446" hidden="1" customWidth="1"/>
    <col min="4624" max="4624" width="11.7142857142857" style="446" customWidth="1"/>
    <col min="4625" max="4625" width="6.42857142857143" style="446" customWidth="1"/>
    <col min="4626" max="4626" width="11.7142857142857" style="446" customWidth="1"/>
    <col min="4627" max="4627" width="0" style="446" hidden="1" customWidth="1"/>
    <col min="4628" max="4628" width="3.71428571428571" style="446" customWidth="1"/>
    <col min="4629" max="4629" width="11.1428571428571" style="446" customWidth="1"/>
    <col min="4630" max="4857" width="10.5714285714286" style="446"/>
    <col min="4858" max="4865" width="0" style="446" hidden="1" customWidth="1"/>
    <col min="4866" max="4868" width="3.71428571428571" style="446" customWidth="1"/>
    <col min="4869" max="4869" width="12.7142857142857" style="446" customWidth="1"/>
    <col min="4870" max="4870" width="47.4285714285714" style="446" customWidth="1"/>
    <col min="4871" max="4879" width="0" style="446" hidden="1" customWidth="1"/>
    <col min="4880" max="4880" width="11.7142857142857" style="446" customWidth="1"/>
    <col min="4881" max="4881" width="6.42857142857143" style="446" customWidth="1"/>
    <col min="4882" max="4882" width="11.7142857142857" style="446" customWidth="1"/>
    <col min="4883" max="4883" width="0" style="446" hidden="1" customWidth="1"/>
    <col min="4884" max="4884" width="3.71428571428571" style="446" customWidth="1"/>
    <col min="4885" max="4885" width="11.1428571428571" style="446" customWidth="1"/>
    <col min="4886" max="5113" width="10.5714285714286" style="446"/>
    <col min="5114" max="5121" width="0" style="446" hidden="1" customWidth="1"/>
    <col min="5122" max="5124" width="3.71428571428571" style="446" customWidth="1"/>
    <col min="5125" max="5125" width="12.7142857142857" style="446" customWidth="1"/>
    <col min="5126" max="5126" width="47.4285714285714" style="446" customWidth="1"/>
    <col min="5127" max="5135" width="0" style="446" hidden="1" customWidth="1"/>
    <col min="5136" max="5136" width="11.7142857142857" style="446" customWidth="1"/>
    <col min="5137" max="5137" width="6.42857142857143" style="446" customWidth="1"/>
    <col min="5138" max="5138" width="11.7142857142857" style="446" customWidth="1"/>
    <col min="5139" max="5139" width="0" style="446" hidden="1" customWidth="1"/>
    <col min="5140" max="5140" width="3.71428571428571" style="446" customWidth="1"/>
    <col min="5141" max="5141" width="11.1428571428571" style="446" customWidth="1"/>
    <col min="5142" max="5369" width="10.5714285714286" style="446"/>
    <col min="5370" max="5377" width="0" style="446" hidden="1" customWidth="1"/>
    <col min="5378" max="5380" width="3.71428571428571" style="446" customWidth="1"/>
    <col min="5381" max="5381" width="12.7142857142857" style="446" customWidth="1"/>
    <col min="5382" max="5382" width="47.4285714285714" style="446" customWidth="1"/>
    <col min="5383" max="5391" width="0" style="446" hidden="1" customWidth="1"/>
    <col min="5392" max="5392" width="11.7142857142857" style="446" customWidth="1"/>
    <col min="5393" max="5393" width="6.42857142857143" style="446" customWidth="1"/>
    <col min="5394" max="5394" width="11.7142857142857" style="446" customWidth="1"/>
    <col min="5395" max="5395" width="0" style="446" hidden="1" customWidth="1"/>
    <col min="5396" max="5396" width="3.71428571428571" style="446" customWidth="1"/>
    <col min="5397" max="5397" width="11.1428571428571" style="446" customWidth="1"/>
    <col min="5398" max="5625" width="10.5714285714286" style="446"/>
    <col min="5626" max="5633" width="0" style="446" hidden="1" customWidth="1"/>
    <col min="5634" max="5636" width="3.71428571428571" style="446" customWidth="1"/>
    <col min="5637" max="5637" width="12.7142857142857" style="446" customWidth="1"/>
    <col min="5638" max="5638" width="47.4285714285714" style="446" customWidth="1"/>
    <col min="5639" max="5647" width="0" style="446" hidden="1" customWidth="1"/>
    <col min="5648" max="5648" width="11.7142857142857" style="446" customWidth="1"/>
    <col min="5649" max="5649" width="6.42857142857143" style="446" customWidth="1"/>
    <col min="5650" max="5650" width="11.7142857142857" style="446" customWidth="1"/>
    <col min="5651" max="5651" width="0" style="446" hidden="1" customWidth="1"/>
    <col min="5652" max="5652" width="3.71428571428571" style="446" customWidth="1"/>
    <col min="5653" max="5653" width="11.1428571428571" style="446" customWidth="1"/>
    <col min="5654" max="5881" width="10.5714285714286" style="446"/>
    <col min="5882" max="5889" width="0" style="446" hidden="1" customWidth="1"/>
    <col min="5890" max="5892" width="3.71428571428571" style="446" customWidth="1"/>
    <col min="5893" max="5893" width="12.7142857142857" style="446" customWidth="1"/>
    <col min="5894" max="5894" width="47.4285714285714" style="446" customWidth="1"/>
    <col min="5895" max="5903" width="0" style="446" hidden="1" customWidth="1"/>
    <col min="5904" max="5904" width="11.7142857142857" style="446" customWidth="1"/>
    <col min="5905" max="5905" width="6.42857142857143" style="446" customWidth="1"/>
    <col min="5906" max="5906" width="11.7142857142857" style="446" customWidth="1"/>
    <col min="5907" max="5907" width="0" style="446" hidden="1" customWidth="1"/>
    <col min="5908" max="5908" width="3.71428571428571" style="446" customWidth="1"/>
    <col min="5909" max="5909" width="11.1428571428571" style="446" customWidth="1"/>
    <col min="5910" max="6137" width="10.5714285714286" style="446"/>
    <col min="6138" max="6145" width="0" style="446" hidden="1" customWidth="1"/>
    <col min="6146" max="6148" width="3.71428571428571" style="446" customWidth="1"/>
    <col min="6149" max="6149" width="12.7142857142857" style="446" customWidth="1"/>
    <col min="6150" max="6150" width="47.4285714285714" style="446" customWidth="1"/>
    <col min="6151" max="6159" width="0" style="446" hidden="1" customWidth="1"/>
    <col min="6160" max="6160" width="11.7142857142857" style="446" customWidth="1"/>
    <col min="6161" max="6161" width="6.42857142857143" style="446" customWidth="1"/>
    <col min="6162" max="6162" width="11.7142857142857" style="446" customWidth="1"/>
    <col min="6163" max="6163" width="0" style="446" hidden="1" customWidth="1"/>
    <col min="6164" max="6164" width="3.71428571428571" style="446" customWidth="1"/>
    <col min="6165" max="6165" width="11.1428571428571" style="446" customWidth="1"/>
    <col min="6166" max="6393" width="10.5714285714286" style="446"/>
    <col min="6394" max="6401" width="0" style="446" hidden="1" customWidth="1"/>
    <col min="6402" max="6404" width="3.71428571428571" style="446" customWidth="1"/>
    <col min="6405" max="6405" width="12.7142857142857" style="446" customWidth="1"/>
    <col min="6406" max="6406" width="47.4285714285714" style="446" customWidth="1"/>
    <col min="6407" max="6415" width="0" style="446" hidden="1" customWidth="1"/>
    <col min="6416" max="6416" width="11.7142857142857" style="446" customWidth="1"/>
    <col min="6417" max="6417" width="6.42857142857143" style="446" customWidth="1"/>
    <col min="6418" max="6418" width="11.7142857142857" style="446" customWidth="1"/>
    <col min="6419" max="6419" width="0" style="446" hidden="1" customWidth="1"/>
    <col min="6420" max="6420" width="3.71428571428571" style="446" customWidth="1"/>
    <col min="6421" max="6421" width="11.1428571428571" style="446" customWidth="1"/>
    <col min="6422" max="6649" width="10.5714285714286" style="446"/>
    <col min="6650" max="6657" width="0" style="446" hidden="1" customWidth="1"/>
    <col min="6658" max="6660" width="3.71428571428571" style="446" customWidth="1"/>
    <col min="6661" max="6661" width="12.7142857142857" style="446" customWidth="1"/>
    <col min="6662" max="6662" width="47.4285714285714" style="446" customWidth="1"/>
    <col min="6663" max="6671" width="0" style="446" hidden="1" customWidth="1"/>
    <col min="6672" max="6672" width="11.7142857142857" style="446" customWidth="1"/>
    <col min="6673" max="6673" width="6.42857142857143" style="446" customWidth="1"/>
    <col min="6674" max="6674" width="11.7142857142857" style="446" customWidth="1"/>
    <col min="6675" max="6675" width="0" style="446" hidden="1" customWidth="1"/>
    <col min="6676" max="6676" width="3.71428571428571" style="446" customWidth="1"/>
    <col min="6677" max="6677" width="11.1428571428571" style="446" customWidth="1"/>
    <col min="6678" max="6905" width="10.5714285714286" style="446"/>
    <col min="6906" max="6913" width="0" style="446" hidden="1" customWidth="1"/>
    <col min="6914" max="6916" width="3.71428571428571" style="446" customWidth="1"/>
    <col min="6917" max="6917" width="12.7142857142857" style="446" customWidth="1"/>
    <col min="6918" max="6918" width="47.4285714285714" style="446" customWidth="1"/>
    <col min="6919" max="6927" width="0" style="446" hidden="1" customWidth="1"/>
    <col min="6928" max="6928" width="11.7142857142857" style="446" customWidth="1"/>
    <col min="6929" max="6929" width="6.42857142857143" style="446" customWidth="1"/>
    <col min="6930" max="6930" width="11.7142857142857" style="446" customWidth="1"/>
    <col min="6931" max="6931" width="0" style="446" hidden="1" customWidth="1"/>
    <col min="6932" max="6932" width="3.71428571428571" style="446" customWidth="1"/>
    <col min="6933" max="6933" width="11.1428571428571" style="446" customWidth="1"/>
    <col min="6934" max="7161" width="10.5714285714286" style="446"/>
    <col min="7162" max="7169" width="0" style="446" hidden="1" customWidth="1"/>
    <col min="7170" max="7172" width="3.71428571428571" style="446" customWidth="1"/>
    <col min="7173" max="7173" width="12.7142857142857" style="446" customWidth="1"/>
    <col min="7174" max="7174" width="47.4285714285714" style="446" customWidth="1"/>
    <col min="7175" max="7183" width="0" style="446" hidden="1" customWidth="1"/>
    <col min="7184" max="7184" width="11.7142857142857" style="446" customWidth="1"/>
    <col min="7185" max="7185" width="6.42857142857143" style="446" customWidth="1"/>
    <col min="7186" max="7186" width="11.7142857142857" style="446" customWidth="1"/>
    <col min="7187" max="7187" width="0" style="446" hidden="1" customWidth="1"/>
    <col min="7188" max="7188" width="3.71428571428571" style="446" customWidth="1"/>
    <col min="7189" max="7189" width="11.1428571428571" style="446" customWidth="1"/>
    <col min="7190" max="7417" width="10.5714285714286" style="446"/>
    <col min="7418" max="7425" width="0" style="446" hidden="1" customWidth="1"/>
    <col min="7426" max="7428" width="3.71428571428571" style="446" customWidth="1"/>
    <col min="7429" max="7429" width="12.7142857142857" style="446" customWidth="1"/>
    <col min="7430" max="7430" width="47.4285714285714" style="446" customWidth="1"/>
    <col min="7431" max="7439" width="0" style="446" hidden="1" customWidth="1"/>
    <col min="7440" max="7440" width="11.7142857142857" style="446" customWidth="1"/>
    <col min="7441" max="7441" width="6.42857142857143" style="446" customWidth="1"/>
    <col min="7442" max="7442" width="11.7142857142857" style="446" customWidth="1"/>
    <col min="7443" max="7443" width="0" style="446" hidden="1" customWidth="1"/>
    <col min="7444" max="7444" width="3.71428571428571" style="446" customWidth="1"/>
    <col min="7445" max="7445" width="11.1428571428571" style="446" customWidth="1"/>
    <col min="7446" max="7673" width="10.5714285714286" style="446"/>
    <col min="7674" max="7681" width="0" style="446" hidden="1" customWidth="1"/>
    <col min="7682" max="7684" width="3.71428571428571" style="446" customWidth="1"/>
    <col min="7685" max="7685" width="12.7142857142857" style="446" customWidth="1"/>
    <col min="7686" max="7686" width="47.4285714285714" style="446" customWidth="1"/>
    <col min="7687" max="7695" width="0" style="446" hidden="1" customWidth="1"/>
    <col min="7696" max="7696" width="11.7142857142857" style="446" customWidth="1"/>
    <col min="7697" max="7697" width="6.42857142857143" style="446" customWidth="1"/>
    <col min="7698" max="7698" width="11.7142857142857" style="446" customWidth="1"/>
    <col min="7699" max="7699" width="0" style="446" hidden="1" customWidth="1"/>
    <col min="7700" max="7700" width="3.71428571428571" style="446" customWidth="1"/>
    <col min="7701" max="7701" width="11.1428571428571" style="446" customWidth="1"/>
    <col min="7702" max="7929" width="10.5714285714286" style="446"/>
    <col min="7930" max="7937" width="0" style="446" hidden="1" customWidth="1"/>
    <col min="7938" max="7940" width="3.71428571428571" style="446" customWidth="1"/>
    <col min="7941" max="7941" width="12.7142857142857" style="446" customWidth="1"/>
    <col min="7942" max="7942" width="47.4285714285714" style="446" customWidth="1"/>
    <col min="7943" max="7951" width="0" style="446" hidden="1" customWidth="1"/>
    <col min="7952" max="7952" width="11.7142857142857" style="446" customWidth="1"/>
    <col min="7953" max="7953" width="6.42857142857143" style="446" customWidth="1"/>
    <col min="7954" max="7954" width="11.7142857142857" style="446" customWidth="1"/>
    <col min="7955" max="7955" width="0" style="446" hidden="1" customWidth="1"/>
    <col min="7956" max="7956" width="3.71428571428571" style="446" customWidth="1"/>
    <col min="7957" max="7957" width="11.1428571428571" style="446" customWidth="1"/>
    <col min="7958" max="8185" width="10.5714285714286" style="446"/>
    <col min="8186" max="8193" width="0" style="446" hidden="1" customWidth="1"/>
    <col min="8194" max="8196" width="3.71428571428571" style="446" customWidth="1"/>
    <col min="8197" max="8197" width="12.7142857142857" style="446" customWidth="1"/>
    <col min="8198" max="8198" width="47.4285714285714" style="446" customWidth="1"/>
    <col min="8199" max="8207" width="0" style="446" hidden="1" customWidth="1"/>
    <col min="8208" max="8208" width="11.7142857142857" style="446" customWidth="1"/>
    <col min="8209" max="8209" width="6.42857142857143" style="446" customWidth="1"/>
    <col min="8210" max="8210" width="11.7142857142857" style="446" customWidth="1"/>
    <col min="8211" max="8211" width="0" style="446" hidden="1" customWidth="1"/>
    <col min="8212" max="8212" width="3.71428571428571" style="446" customWidth="1"/>
    <col min="8213" max="8213" width="11.1428571428571" style="446" customWidth="1"/>
    <col min="8214" max="8441" width="10.5714285714286" style="446"/>
    <col min="8442" max="8449" width="0" style="446" hidden="1" customWidth="1"/>
    <col min="8450" max="8452" width="3.71428571428571" style="446" customWidth="1"/>
    <col min="8453" max="8453" width="12.7142857142857" style="446" customWidth="1"/>
    <col min="8454" max="8454" width="47.4285714285714" style="446" customWidth="1"/>
    <col min="8455" max="8463" width="0" style="446" hidden="1" customWidth="1"/>
    <col min="8464" max="8464" width="11.7142857142857" style="446" customWidth="1"/>
    <col min="8465" max="8465" width="6.42857142857143" style="446" customWidth="1"/>
    <col min="8466" max="8466" width="11.7142857142857" style="446" customWidth="1"/>
    <col min="8467" max="8467" width="0" style="446" hidden="1" customWidth="1"/>
    <col min="8468" max="8468" width="3.71428571428571" style="446" customWidth="1"/>
    <col min="8469" max="8469" width="11.1428571428571" style="446" customWidth="1"/>
    <col min="8470" max="8697" width="10.5714285714286" style="446"/>
    <col min="8698" max="8705" width="0" style="446" hidden="1" customWidth="1"/>
    <col min="8706" max="8708" width="3.71428571428571" style="446" customWidth="1"/>
    <col min="8709" max="8709" width="12.7142857142857" style="446" customWidth="1"/>
    <col min="8710" max="8710" width="47.4285714285714" style="446" customWidth="1"/>
    <col min="8711" max="8719" width="0" style="446" hidden="1" customWidth="1"/>
    <col min="8720" max="8720" width="11.7142857142857" style="446" customWidth="1"/>
    <col min="8721" max="8721" width="6.42857142857143" style="446" customWidth="1"/>
    <col min="8722" max="8722" width="11.7142857142857" style="446" customWidth="1"/>
    <col min="8723" max="8723" width="0" style="446" hidden="1" customWidth="1"/>
    <col min="8724" max="8724" width="3.71428571428571" style="446" customWidth="1"/>
    <col min="8725" max="8725" width="11.1428571428571" style="446" customWidth="1"/>
    <col min="8726" max="8953" width="10.5714285714286" style="446"/>
    <col min="8954" max="8961" width="0" style="446" hidden="1" customWidth="1"/>
    <col min="8962" max="8964" width="3.71428571428571" style="446" customWidth="1"/>
    <col min="8965" max="8965" width="12.7142857142857" style="446" customWidth="1"/>
    <col min="8966" max="8966" width="47.4285714285714" style="446" customWidth="1"/>
    <col min="8967" max="8975" width="0" style="446" hidden="1" customWidth="1"/>
    <col min="8976" max="8976" width="11.7142857142857" style="446" customWidth="1"/>
    <col min="8977" max="8977" width="6.42857142857143" style="446" customWidth="1"/>
    <col min="8978" max="8978" width="11.7142857142857" style="446" customWidth="1"/>
    <col min="8979" max="8979" width="0" style="446" hidden="1" customWidth="1"/>
    <col min="8980" max="8980" width="3.71428571428571" style="446" customWidth="1"/>
    <col min="8981" max="8981" width="11.1428571428571" style="446" customWidth="1"/>
    <col min="8982" max="9209" width="10.5714285714286" style="446"/>
    <col min="9210" max="9217" width="0" style="446" hidden="1" customWidth="1"/>
    <col min="9218" max="9220" width="3.71428571428571" style="446" customWidth="1"/>
    <col min="9221" max="9221" width="12.7142857142857" style="446" customWidth="1"/>
    <col min="9222" max="9222" width="47.4285714285714" style="446" customWidth="1"/>
    <col min="9223" max="9231" width="0" style="446" hidden="1" customWidth="1"/>
    <col min="9232" max="9232" width="11.7142857142857" style="446" customWidth="1"/>
    <col min="9233" max="9233" width="6.42857142857143" style="446" customWidth="1"/>
    <col min="9234" max="9234" width="11.7142857142857" style="446" customWidth="1"/>
    <col min="9235" max="9235" width="0" style="446" hidden="1" customWidth="1"/>
    <col min="9236" max="9236" width="3.71428571428571" style="446" customWidth="1"/>
    <col min="9237" max="9237" width="11.1428571428571" style="446" customWidth="1"/>
    <col min="9238" max="9465" width="10.5714285714286" style="446"/>
    <col min="9466" max="9473" width="0" style="446" hidden="1" customWidth="1"/>
    <col min="9474" max="9476" width="3.71428571428571" style="446" customWidth="1"/>
    <col min="9477" max="9477" width="12.7142857142857" style="446" customWidth="1"/>
    <col min="9478" max="9478" width="47.4285714285714" style="446" customWidth="1"/>
    <col min="9479" max="9487" width="0" style="446" hidden="1" customWidth="1"/>
    <col min="9488" max="9488" width="11.7142857142857" style="446" customWidth="1"/>
    <col min="9489" max="9489" width="6.42857142857143" style="446" customWidth="1"/>
    <col min="9490" max="9490" width="11.7142857142857" style="446" customWidth="1"/>
    <col min="9491" max="9491" width="0" style="446" hidden="1" customWidth="1"/>
    <col min="9492" max="9492" width="3.71428571428571" style="446" customWidth="1"/>
    <col min="9493" max="9493" width="11.1428571428571" style="446" customWidth="1"/>
    <col min="9494" max="9721" width="10.5714285714286" style="446"/>
    <col min="9722" max="9729" width="0" style="446" hidden="1" customWidth="1"/>
    <col min="9730" max="9732" width="3.71428571428571" style="446" customWidth="1"/>
    <col min="9733" max="9733" width="12.7142857142857" style="446" customWidth="1"/>
    <col min="9734" max="9734" width="47.4285714285714" style="446" customWidth="1"/>
    <col min="9735" max="9743" width="0" style="446" hidden="1" customWidth="1"/>
    <col min="9744" max="9744" width="11.7142857142857" style="446" customWidth="1"/>
    <col min="9745" max="9745" width="6.42857142857143" style="446" customWidth="1"/>
    <col min="9746" max="9746" width="11.7142857142857" style="446" customWidth="1"/>
    <col min="9747" max="9747" width="0" style="446" hidden="1" customWidth="1"/>
    <col min="9748" max="9748" width="3.71428571428571" style="446" customWidth="1"/>
    <col min="9749" max="9749" width="11.1428571428571" style="446" customWidth="1"/>
    <col min="9750" max="9977" width="10.5714285714286" style="446"/>
    <col min="9978" max="9985" width="0" style="446" hidden="1" customWidth="1"/>
    <col min="9986" max="9988" width="3.71428571428571" style="446" customWidth="1"/>
    <col min="9989" max="9989" width="12.7142857142857" style="446" customWidth="1"/>
    <col min="9990" max="9990" width="47.4285714285714" style="446" customWidth="1"/>
    <col min="9991" max="9999" width="0" style="446" hidden="1" customWidth="1"/>
    <col min="10000" max="10000" width="11.7142857142857" style="446" customWidth="1"/>
    <col min="10001" max="10001" width="6.42857142857143" style="446" customWidth="1"/>
    <col min="10002" max="10002" width="11.7142857142857" style="446" customWidth="1"/>
    <col min="10003" max="10003" width="0" style="446" hidden="1" customWidth="1"/>
    <col min="10004" max="10004" width="3.71428571428571" style="446" customWidth="1"/>
    <col min="10005" max="10005" width="11.1428571428571" style="446" customWidth="1"/>
    <col min="10006" max="10233" width="10.5714285714286" style="446"/>
    <col min="10234" max="10241" width="0" style="446" hidden="1" customWidth="1"/>
    <col min="10242" max="10244" width="3.71428571428571" style="446" customWidth="1"/>
    <col min="10245" max="10245" width="12.7142857142857" style="446" customWidth="1"/>
    <col min="10246" max="10246" width="47.4285714285714" style="446" customWidth="1"/>
    <col min="10247" max="10255" width="0" style="446" hidden="1" customWidth="1"/>
    <col min="10256" max="10256" width="11.7142857142857" style="446" customWidth="1"/>
    <col min="10257" max="10257" width="6.42857142857143" style="446" customWidth="1"/>
    <col min="10258" max="10258" width="11.7142857142857" style="446" customWidth="1"/>
    <col min="10259" max="10259" width="0" style="446" hidden="1" customWidth="1"/>
    <col min="10260" max="10260" width="3.71428571428571" style="446" customWidth="1"/>
    <col min="10261" max="10261" width="11.1428571428571" style="446" customWidth="1"/>
    <col min="10262" max="10489" width="10.5714285714286" style="446"/>
    <col min="10490" max="10497" width="0" style="446" hidden="1" customWidth="1"/>
    <col min="10498" max="10500" width="3.71428571428571" style="446" customWidth="1"/>
    <col min="10501" max="10501" width="12.7142857142857" style="446" customWidth="1"/>
    <col min="10502" max="10502" width="47.4285714285714" style="446" customWidth="1"/>
    <col min="10503" max="10511" width="0" style="446" hidden="1" customWidth="1"/>
    <col min="10512" max="10512" width="11.7142857142857" style="446" customWidth="1"/>
    <col min="10513" max="10513" width="6.42857142857143" style="446" customWidth="1"/>
    <col min="10514" max="10514" width="11.7142857142857" style="446" customWidth="1"/>
    <col min="10515" max="10515" width="0" style="446" hidden="1" customWidth="1"/>
    <col min="10516" max="10516" width="3.71428571428571" style="446" customWidth="1"/>
    <col min="10517" max="10517" width="11.1428571428571" style="446" customWidth="1"/>
    <col min="10518" max="10745" width="10.5714285714286" style="446"/>
    <col min="10746" max="10753" width="0" style="446" hidden="1" customWidth="1"/>
    <col min="10754" max="10756" width="3.71428571428571" style="446" customWidth="1"/>
    <col min="10757" max="10757" width="12.7142857142857" style="446" customWidth="1"/>
    <col min="10758" max="10758" width="47.4285714285714" style="446" customWidth="1"/>
    <col min="10759" max="10767" width="0" style="446" hidden="1" customWidth="1"/>
    <col min="10768" max="10768" width="11.7142857142857" style="446" customWidth="1"/>
    <col min="10769" max="10769" width="6.42857142857143" style="446" customWidth="1"/>
    <col min="10770" max="10770" width="11.7142857142857" style="446" customWidth="1"/>
    <col min="10771" max="10771" width="0" style="446" hidden="1" customWidth="1"/>
    <col min="10772" max="10772" width="3.71428571428571" style="446" customWidth="1"/>
    <col min="10773" max="10773" width="11.1428571428571" style="446" customWidth="1"/>
    <col min="10774" max="11001" width="10.5714285714286" style="446"/>
    <col min="11002" max="11009" width="0" style="446" hidden="1" customWidth="1"/>
    <col min="11010" max="11012" width="3.71428571428571" style="446" customWidth="1"/>
    <col min="11013" max="11013" width="12.7142857142857" style="446" customWidth="1"/>
    <col min="11014" max="11014" width="47.4285714285714" style="446" customWidth="1"/>
    <col min="11015" max="11023" width="0" style="446" hidden="1" customWidth="1"/>
    <col min="11024" max="11024" width="11.7142857142857" style="446" customWidth="1"/>
    <col min="11025" max="11025" width="6.42857142857143" style="446" customWidth="1"/>
    <col min="11026" max="11026" width="11.7142857142857" style="446" customWidth="1"/>
    <col min="11027" max="11027" width="0" style="446" hidden="1" customWidth="1"/>
    <col min="11028" max="11028" width="3.71428571428571" style="446" customWidth="1"/>
    <col min="11029" max="11029" width="11.1428571428571" style="446" customWidth="1"/>
    <col min="11030" max="11257" width="10.5714285714286" style="446"/>
    <col min="11258" max="11265" width="0" style="446" hidden="1" customWidth="1"/>
    <col min="11266" max="11268" width="3.71428571428571" style="446" customWidth="1"/>
    <col min="11269" max="11269" width="12.7142857142857" style="446" customWidth="1"/>
    <col min="11270" max="11270" width="47.4285714285714" style="446" customWidth="1"/>
    <col min="11271" max="11279" width="0" style="446" hidden="1" customWidth="1"/>
    <col min="11280" max="11280" width="11.7142857142857" style="446" customWidth="1"/>
    <col min="11281" max="11281" width="6.42857142857143" style="446" customWidth="1"/>
    <col min="11282" max="11282" width="11.7142857142857" style="446" customWidth="1"/>
    <col min="11283" max="11283" width="0" style="446" hidden="1" customWidth="1"/>
    <col min="11284" max="11284" width="3.71428571428571" style="446" customWidth="1"/>
    <col min="11285" max="11285" width="11.1428571428571" style="446" customWidth="1"/>
    <col min="11286" max="11513" width="10.5714285714286" style="446"/>
    <col min="11514" max="11521" width="0" style="446" hidden="1" customWidth="1"/>
    <col min="11522" max="11524" width="3.71428571428571" style="446" customWidth="1"/>
    <col min="11525" max="11525" width="12.7142857142857" style="446" customWidth="1"/>
    <col min="11526" max="11526" width="47.4285714285714" style="446" customWidth="1"/>
    <col min="11527" max="11535" width="0" style="446" hidden="1" customWidth="1"/>
    <col min="11536" max="11536" width="11.7142857142857" style="446" customWidth="1"/>
    <col min="11537" max="11537" width="6.42857142857143" style="446" customWidth="1"/>
    <col min="11538" max="11538" width="11.7142857142857" style="446" customWidth="1"/>
    <col min="11539" max="11539" width="0" style="446" hidden="1" customWidth="1"/>
    <col min="11540" max="11540" width="3.71428571428571" style="446" customWidth="1"/>
    <col min="11541" max="11541" width="11.1428571428571" style="446" customWidth="1"/>
    <col min="11542" max="11769" width="10.5714285714286" style="446"/>
    <col min="11770" max="11777" width="0" style="446" hidden="1" customWidth="1"/>
    <col min="11778" max="11780" width="3.71428571428571" style="446" customWidth="1"/>
    <col min="11781" max="11781" width="12.7142857142857" style="446" customWidth="1"/>
    <col min="11782" max="11782" width="47.4285714285714" style="446" customWidth="1"/>
    <col min="11783" max="11791" width="0" style="446" hidden="1" customWidth="1"/>
    <col min="11792" max="11792" width="11.7142857142857" style="446" customWidth="1"/>
    <col min="11793" max="11793" width="6.42857142857143" style="446" customWidth="1"/>
    <col min="11794" max="11794" width="11.7142857142857" style="446" customWidth="1"/>
    <col min="11795" max="11795" width="0" style="446" hidden="1" customWidth="1"/>
    <col min="11796" max="11796" width="3.71428571428571" style="446" customWidth="1"/>
    <col min="11797" max="11797" width="11.1428571428571" style="446" customWidth="1"/>
    <col min="11798" max="12025" width="10.5714285714286" style="446"/>
    <col min="12026" max="12033" width="0" style="446" hidden="1" customWidth="1"/>
    <col min="12034" max="12036" width="3.71428571428571" style="446" customWidth="1"/>
    <col min="12037" max="12037" width="12.7142857142857" style="446" customWidth="1"/>
    <col min="12038" max="12038" width="47.4285714285714" style="446" customWidth="1"/>
    <col min="12039" max="12047" width="0" style="446" hidden="1" customWidth="1"/>
    <col min="12048" max="12048" width="11.7142857142857" style="446" customWidth="1"/>
    <col min="12049" max="12049" width="6.42857142857143" style="446" customWidth="1"/>
    <col min="12050" max="12050" width="11.7142857142857" style="446" customWidth="1"/>
    <col min="12051" max="12051" width="0" style="446" hidden="1" customWidth="1"/>
    <col min="12052" max="12052" width="3.71428571428571" style="446" customWidth="1"/>
    <col min="12053" max="12053" width="11.1428571428571" style="446" customWidth="1"/>
    <col min="12054" max="12281" width="10.5714285714286" style="446"/>
    <col min="12282" max="12289" width="0" style="446" hidden="1" customWidth="1"/>
    <col min="12290" max="12292" width="3.71428571428571" style="446" customWidth="1"/>
    <col min="12293" max="12293" width="12.7142857142857" style="446" customWidth="1"/>
    <col min="12294" max="12294" width="47.4285714285714" style="446" customWidth="1"/>
    <col min="12295" max="12303" width="0" style="446" hidden="1" customWidth="1"/>
    <col min="12304" max="12304" width="11.7142857142857" style="446" customWidth="1"/>
    <col min="12305" max="12305" width="6.42857142857143" style="446" customWidth="1"/>
    <col min="12306" max="12306" width="11.7142857142857" style="446" customWidth="1"/>
    <col min="12307" max="12307" width="0" style="446" hidden="1" customWidth="1"/>
    <col min="12308" max="12308" width="3.71428571428571" style="446" customWidth="1"/>
    <col min="12309" max="12309" width="11.1428571428571" style="446" customWidth="1"/>
    <col min="12310" max="12537" width="10.5714285714286" style="446"/>
    <col min="12538" max="12545" width="0" style="446" hidden="1" customWidth="1"/>
    <col min="12546" max="12548" width="3.71428571428571" style="446" customWidth="1"/>
    <col min="12549" max="12549" width="12.7142857142857" style="446" customWidth="1"/>
    <col min="12550" max="12550" width="47.4285714285714" style="446" customWidth="1"/>
    <col min="12551" max="12559" width="0" style="446" hidden="1" customWidth="1"/>
    <col min="12560" max="12560" width="11.7142857142857" style="446" customWidth="1"/>
    <col min="12561" max="12561" width="6.42857142857143" style="446" customWidth="1"/>
    <col min="12562" max="12562" width="11.7142857142857" style="446" customWidth="1"/>
    <col min="12563" max="12563" width="0" style="446" hidden="1" customWidth="1"/>
    <col min="12564" max="12564" width="3.71428571428571" style="446" customWidth="1"/>
    <col min="12565" max="12565" width="11.1428571428571" style="446" customWidth="1"/>
    <col min="12566" max="12793" width="10.5714285714286" style="446"/>
    <col min="12794" max="12801" width="0" style="446" hidden="1" customWidth="1"/>
    <col min="12802" max="12804" width="3.71428571428571" style="446" customWidth="1"/>
    <col min="12805" max="12805" width="12.7142857142857" style="446" customWidth="1"/>
    <col min="12806" max="12806" width="47.4285714285714" style="446" customWidth="1"/>
    <col min="12807" max="12815" width="0" style="446" hidden="1" customWidth="1"/>
    <col min="12816" max="12816" width="11.7142857142857" style="446" customWidth="1"/>
    <col min="12817" max="12817" width="6.42857142857143" style="446" customWidth="1"/>
    <col min="12818" max="12818" width="11.7142857142857" style="446" customWidth="1"/>
    <col min="12819" max="12819" width="0" style="446" hidden="1" customWidth="1"/>
    <col min="12820" max="12820" width="3.71428571428571" style="446" customWidth="1"/>
    <col min="12821" max="12821" width="11.1428571428571" style="446" customWidth="1"/>
    <col min="12822" max="13049" width="10.5714285714286" style="446"/>
    <col min="13050" max="13057" width="0" style="446" hidden="1" customWidth="1"/>
    <col min="13058" max="13060" width="3.71428571428571" style="446" customWidth="1"/>
    <col min="13061" max="13061" width="12.7142857142857" style="446" customWidth="1"/>
    <col min="13062" max="13062" width="47.4285714285714" style="446" customWidth="1"/>
    <col min="13063" max="13071" width="0" style="446" hidden="1" customWidth="1"/>
    <col min="13072" max="13072" width="11.7142857142857" style="446" customWidth="1"/>
    <col min="13073" max="13073" width="6.42857142857143" style="446" customWidth="1"/>
    <col min="13074" max="13074" width="11.7142857142857" style="446" customWidth="1"/>
    <col min="13075" max="13075" width="0" style="446" hidden="1" customWidth="1"/>
    <col min="13076" max="13076" width="3.71428571428571" style="446" customWidth="1"/>
    <col min="13077" max="13077" width="11.1428571428571" style="446" customWidth="1"/>
    <col min="13078" max="13305" width="10.5714285714286" style="446"/>
    <col min="13306" max="13313" width="0" style="446" hidden="1" customWidth="1"/>
    <col min="13314" max="13316" width="3.71428571428571" style="446" customWidth="1"/>
    <col min="13317" max="13317" width="12.7142857142857" style="446" customWidth="1"/>
    <col min="13318" max="13318" width="47.4285714285714" style="446" customWidth="1"/>
    <col min="13319" max="13327" width="0" style="446" hidden="1" customWidth="1"/>
    <col min="13328" max="13328" width="11.7142857142857" style="446" customWidth="1"/>
    <col min="13329" max="13329" width="6.42857142857143" style="446" customWidth="1"/>
    <col min="13330" max="13330" width="11.7142857142857" style="446" customWidth="1"/>
    <col min="13331" max="13331" width="0" style="446" hidden="1" customWidth="1"/>
    <col min="13332" max="13332" width="3.71428571428571" style="446" customWidth="1"/>
    <col min="13333" max="13333" width="11.1428571428571" style="446" customWidth="1"/>
    <col min="13334" max="13561" width="10.5714285714286" style="446"/>
    <col min="13562" max="13569" width="0" style="446" hidden="1" customWidth="1"/>
    <col min="13570" max="13572" width="3.71428571428571" style="446" customWidth="1"/>
    <col min="13573" max="13573" width="12.7142857142857" style="446" customWidth="1"/>
    <col min="13574" max="13574" width="47.4285714285714" style="446" customWidth="1"/>
    <col min="13575" max="13583" width="0" style="446" hidden="1" customWidth="1"/>
    <col min="13584" max="13584" width="11.7142857142857" style="446" customWidth="1"/>
    <col min="13585" max="13585" width="6.42857142857143" style="446" customWidth="1"/>
    <col min="13586" max="13586" width="11.7142857142857" style="446" customWidth="1"/>
    <col min="13587" max="13587" width="0" style="446" hidden="1" customWidth="1"/>
    <col min="13588" max="13588" width="3.71428571428571" style="446" customWidth="1"/>
    <col min="13589" max="13589" width="11.1428571428571" style="446" customWidth="1"/>
    <col min="13590" max="13817" width="10.5714285714286" style="446"/>
    <col min="13818" max="13825" width="0" style="446" hidden="1" customWidth="1"/>
    <col min="13826" max="13828" width="3.71428571428571" style="446" customWidth="1"/>
    <col min="13829" max="13829" width="12.7142857142857" style="446" customWidth="1"/>
    <col min="13830" max="13830" width="47.4285714285714" style="446" customWidth="1"/>
    <col min="13831" max="13839" width="0" style="446" hidden="1" customWidth="1"/>
    <col min="13840" max="13840" width="11.7142857142857" style="446" customWidth="1"/>
    <col min="13841" max="13841" width="6.42857142857143" style="446" customWidth="1"/>
    <col min="13842" max="13842" width="11.7142857142857" style="446" customWidth="1"/>
    <col min="13843" max="13843" width="0" style="446" hidden="1" customWidth="1"/>
    <col min="13844" max="13844" width="3.71428571428571" style="446" customWidth="1"/>
    <col min="13845" max="13845" width="11.1428571428571" style="446" customWidth="1"/>
    <col min="13846" max="14073" width="10.5714285714286" style="446"/>
    <col min="14074" max="14081" width="0" style="446" hidden="1" customWidth="1"/>
    <col min="14082" max="14084" width="3.71428571428571" style="446" customWidth="1"/>
    <col min="14085" max="14085" width="12.7142857142857" style="446" customWidth="1"/>
    <col min="14086" max="14086" width="47.4285714285714" style="446" customWidth="1"/>
    <col min="14087" max="14095" width="0" style="446" hidden="1" customWidth="1"/>
    <col min="14096" max="14096" width="11.7142857142857" style="446" customWidth="1"/>
    <col min="14097" max="14097" width="6.42857142857143" style="446" customWidth="1"/>
    <col min="14098" max="14098" width="11.7142857142857" style="446" customWidth="1"/>
    <col min="14099" max="14099" width="0" style="446" hidden="1" customWidth="1"/>
    <col min="14100" max="14100" width="3.71428571428571" style="446" customWidth="1"/>
    <col min="14101" max="14101" width="11.1428571428571" style="446" customWidth="1"/>
    <col min="14102" max="14329" width="10.5714285714286" style="446"/>
    <col min="14330" max="14337" width="0" style="446" hidden="1" customWidth="1"/>
    <col min="14338" max="14340" width="3.71428571428571" style="446" customWidth="1"/>
    <col min="14341" max="14341" width="12.7142857142857" style="446" customWidth="1"/>
    <col min="14342" max="14342" width="47.4285714285714" style="446" customWidth="1"/>
    <col min="14343" max="14351" width="0" style="446" hidden="1" customWidth="1"/>
    <col min="14352" max="14352" width="11.7142857142857" style="446" customWidth="1"/>
    <col min="14353" max="14353" width="6.42857142857143" style="446" customWidth="1"/>
    <col min="14354" max="14354" width="11.7142857142857" style="446" customWidth="1"/>
    <col min="14355" max="14355" width="0" style="446" hidden="1" customWidth="1"/>
    <col min="14356" max="14356" width="3.71428571428571" style="446" customWidth="1"/>
    <col min="14357" max="14357" width="11.1428571428571" style="446" customWidth="1"/>
    <col min="14358" max="14585" width="10.5714285714286" style="446"/>
    <col min="14586" max="14593" width="0" style="446" hidden="1" customWidth="1"/>
    <col min="14594" max="14596" width="3.71428571428571" style="446" customWidth="1"/>
    <col min="14597" max="14597" width="12.7142857142857" style="446" customWidth="1"/>
    <col min="14598" max="14598" width="47.4285714285714" style="446" customWidth="1"/>
    <col min="14599" max="14607" width="0" style="446" hidden="1" customWidth="1"/>
    <col min="14608" max="14608" width="11.7142857142857" style="446" customWidth="1"/>
    <col min="14609" max="14609" width="6.42857142857143" style="446" customWidth="1"/>
    <col min="14610" max="14610" width="11.7142857142857" style="446" customWidth="1"/>
    <col min="14611" max="14611" width="0" style="446" hidden="1" customWidth="1"/>
    <col min="14612" max="14612" width="3.71428571428571" style="446" customWidth="1"/>
    <col min="14613" max="14613" width="11.1428571428571" style="446" customWidth="1"/>
    <col min="14614" max="14841" width="10.5714285714286" style="446"/>
    <col min="14842" max="14849" width="0" style="446" hidden="1" customWidth="1"/>
    <col min="14850" max="14852" width="3.71428571428571" style="446" customWidth="1"/>
    <col min="14853" max="14853" width="12.7142857142857" style="446" customWidth="1"/>
    <col min="14854" max="14854" width="47.4285714285714" style="446" customWidth="1"/>
    <col min="14855" max="14863" width="0" style="446" hidden="1" customWidth="1"/>
    <col min="14864" max="14864" width="11.7142857142857" style="446" customWidth="1"/>
    <col min="14865" max="14865" width="6.42857142857143" style="446" customWidth="1"/>
    <col min="14866" max="14866" width="11.7142857142857" style="446" customWidth="1"/>
    <col min="14867" max="14867" width="0" style="446" hidden="1" customWidth="1"/>
    <col min="14868" max="14868" width="3.71428571428571" style="446" customWidth="1"/>
    <col min="14869" max="14869" width="11.1428571428571" style="446" customWidth="1"/>
    <col min="14870" max="15097" width="10.5714285714286" style="446"/>
    <col min="15098" max="15105" width="0" style="446" hidden="1" customWidth="1"/>
    <col min="15106" max="15108" width="3.71428571428571" style="446" customWidth="1"/>
    <col min="15109" max="15109" width="12.7142857142857" style="446" customWidth="1"/>
    <col min="15110" max="15110" width="47.4285714285714" style="446" customWidth="1"/>
    <col min="15111" max="15119" width="0" style="446" hidden="1" customWidth="1"/>
    <col min="15120" max="15120" width="11.7142857142857" style="446" customWidth="1"/>
    <col min="15121" max="15121" width="6.42857142857143" style="446" customWidth="1"/>
    <col min="15122" max="15122" width="11.7142857142857" style="446" customWidth="1"/>
    <col min="15123" max="15123" width="0" style="446" hidden="1" customWidth="1"/>
    <col min="15124" max="15124" width="3.71428571428571" style="446" customWidth="1"/>
    <col min="15125" max="15125" width="11.1428571428571" style="446" customWidth="1"/>
    <col min="15126" max="15353" width="10.5714285714286" style="446"/>
    <col min="15354" max="15361" width="0" style="446" hidden="1" customWidth="1"/>
    <col min="15362" max="15364" width="3.71428571428571" style="446" customWidth="1"/>
    <col min="15365" max="15365" width="12.7142857142857" style="446" customWidth="1"/>
    <col min="15366" max="15366" width="47.4285714285714" style="446" customWidth="1"/>
    <col min="15367" max="15375" width="0" style="446" hidden="1" customWidth="1"/>
    <col min="15376" max="15376" width="11.7142857142857" style="446" customWidth="1"/>
    <col min="15377" max="15377" width="6.42857142857143" style="446" customWidth="1"/>
    <col min="15378" max="15378" width="11.7142857142857" style="446" customWidth="1"/>
    <col min="15379" max="15379" width="0" style="446" hidden="1" customWidth="1"/>
    <col min="15380" max="15380" width="3.71428571428571" style="446" customWidth="1"/>
    <col min="15381" max="15381" width="11.1428571428571" style="446" customWidth="1"/>
    <col min="15382" max="15609" width="10.5714285714286" style="446"/>
    <col min="15610" max="15617" width="0" style="446" hidden="1" customWidth="1"/>
    <col min="15618" max="15620" width="3.71428571428571" style="446" customWidth="1"/>
    <col min="15621" max="15621" width="12.7142857142857" style="446" customWidth="1"/>
    <col min="15622" max="15622" width="47.4285714285714" style="446" customWidth="1"/>
    <col min="15623" max="15631" width="0" style="446" hidden="1" customWidth="1"/>
    <col min="15632" max="15632" width="11.7142857142857" style="446" customWidth="1"/>
    <col min="15633" max="15633" width="6.42857142857143" style="446" customWidth="1"/>
    <col min="15634" max="15634" width="11.7142857142857" style="446" customWidth="1"/>
    <col min="15635" max="15635" width="0" style="446" hidden="1" customWidth="1"/>
    <col min="15636" max="15636" width="3.71428571428571" style="446" customWidth="1"/>
    <col min="15637" max="15637" width="11.1428571428571" style="446" customWidth="1"/>
    <col min="15638" max="15865" width="10.5714285714286" style="446"/>
    <col min="15866" max="15873" width="0" style="446" hidden="1" customWidth="1"/>
    <col min="15874" max="15876" width="3.71428571428571" style="446" customWidth="1"/>
    <col min="15877" max="15877" width="12.7142857142857" style="446" customWidth="1"/>
    <col min="15878" max="15878" width="47.4285714285714" style="446" customWidth="1"/>
    <col min="15879" max="15887" width="0" style="446" hidden="1" customWidth="1"/>
    <col min="15888" max="15888" width="11.7142857142857" style="446" customWidth="1"/>
    <col min="15889" max="15889" width="6.42857142857143" style="446" customWidth="1"/>
    <col min="15890" max="15890" width="11.7142857142857" style="446" customWidth="1"/>
    <col min="15891" max="15891" width="0" style="446" hidden="1" customWidth="1"/>
    <col min="15892" max="15892" width="3.71428571428571" style="446" customWidth="1"/>
    <col min="15893" max="15893" width="11.1428571428571" style="446" customWidth="1"/>
    <col min="15894" max="16121" width="10.5714285714286" style="446"/>
    <col min="16122" max="16129" width="0" style="446" hidden="1" customWidth="1"/>
    <col min="16130" max="16132" width="3.71428571428571" style="446" customWidth="1"/>
    <col min="16133" max="16133" width="12.7142857142857" style="446" customWidth="1"/>
    <col min="16134" max="16134" width="47.4285714285714" style="446" customWidth="1"/>
    <col min="16135" max="16143" width="0" style="446" hidden="1" customWidth="1"/>
    <col min="16144" max="16144" width="11.7142857142857" style="446" customWidth="1"/>
    <col min="16145" max="16145" width="6.42857142857143" style="446" customWidth="1"/>
    <col min="16146" max="16146" width="11.7142857142857" style="446" customWidth="1"/>
    <col min="16147" max="16147" width="0" style="446" hidden="1" customWidth="1"/>
    <col min="16148" max="16148" width="3.71428571428571" style="446" customWidth="1"/>
    <col min="16149" max="16149" width="11.1428571428571" style="446" customWidth="1"/>
    <col min="16150" max="16384" width="10.5714285714286" style="446"/>
  </cols>
  <sheetData>
    <row r="1" ht="14.25" hidden="1"/>
    <row r="2" ht="14.25" hidden="1"/>
    <row r="3" ht="14.25" hidden="1"/>
    <row r="4" spans="10:26" ht="3" customHeight="1">
      <c r="J4" s="451"/>
      <c r="K4" s="451"/>
      <c r="L4" s="447"/>
      <c r="M4" s="447"/>
      <c r="N4" s="447"/>
      <c r="O4" s="454"/>
      <c r="P4" s="454"/>
      <c r="Q4" s="454"/>
      <c r="R4" s="454"/>
      <c r="S4" s="454"/>
      <c r="T4" s="454"/>
      <c r="U4" s="454"/>
      <c r="V4" s="454"/>
      <c r="W4" s="454"/>
      <c r="X4" s="454"/>
      <c r="Y4" s="454"/>
      <c r="Z4" s="447"/>
    </row>
    <row r="5" spans="10:26" ht="26.1" customHeight="1">
      <c r="J5" s="451"/>
      <c r="K5" s="451"/>
      <c r="L5" s="1304" t="s">
        <v>734</v>
      </c>
      <c r="M5" s="1304"/>
      <c r="N5" s="1304"/>
      <c r="O5" s="1304"/>
      <c r="P5" s="1304"/>
      <c r="Q5" s="1304"/>
      <c r="R5" s="1304"/>
      <c r="S5" s="1304"/>
      <c r="T5" s="1304"/>
      <c r="U5" s="547"/>
      <c r="V5" s="492"/>
      <c r="W5" s="492"/>
      <c r="X5" s="553"/>
      <c r="Y5" s="553"/>
      <c r="Z5" s="466"/>
    </row>
    <row r="6" spans="10:22" ht="3" customHeight="1">
      <c r="J6" s="451"/>
      <c r="K6" s="451"/>
      <c r="L6" s="447"/>
      <c r="M6" s="447"/>
      <c r="N6" s="447"/>
      <c r="O6" s="450"/>
      <c r="P6" s="450"/>
      <c r="Q6" s="450"/>
      <c r="R6" s="450"/>
      <c r="S6" s="450"/>
      <c r="T6" s="450"/>
      <c r="U6" s="447"/>
      <c r="V6" s="447"/>
    </row>
    <row r="7" spans="1:28" s="745" customFormat="1" ht="5.25" hidden="1">
      <c r="A7" s="1114"/>
      <c r="B7" s="1114"/>
      <c r="C7" s="1114"/>
      <c r="D7" s="1114"/>
      <c r="E7" s="1114"/>
      <c r="F7" s="1114"/>
      <c r="G7" s="1114"/>
      <c r="H7" s="1114"/>
      <c r="L7" s="1163"/>
      <c r="M7" s="1039"/>
      <c r="O7" s="1280"/>
      <c r="P7" s="1280"/>
      <c r="Q7" s="1280"/>
      <c r="R7" s="1280"/>
      <c r="S7" s="1280"/>
      <c r="T7" s="1280"/>
      <c r="U7" s="779"/>
      <c r="V7" s="779"/>
      <c r="X7" s="1114"/>
      <c r="Y7" s="1114"/>
      <c r="Z7" s="1114"/>
      <c r="AA7" s="1114"/>
      <c r="AB7" s="1114"/>
    </row>
    <row r="8" spans="1:33" s="461" customFormat="1" ht="18.75">
      <c r="A8" s="474"/>
      <c r="B8" s="474"/>
      <c r="C8" s="474"/>
      <c r="D8" s="474"/>
      <c r="E8" s="474"/>
      <c r="F8" s="474"/>
      <c r="G8" s="474"/>
      <c r="H8" s="474"/>
      <c r="L8" s="468"/>
      <c r="M8" s="585" t="str">
        <f>"Дата подачи заявления об "&amp;IF(datePr_ch="","утверждении","изменении")&amp;" тарифов"</f>
        <v>Дата подачи заявления об утверждении тарифов</v>
      </c>
      <c r="N8" s="1118"/>
      <c r="O8" s="1281" t="str">
        <f>IF(datePr_ch="",IF(datePr="","",datePr),datePr_ch)</f>
        <v>20.04.2021</v>
      </c>
      <c r="P8" s="1281"/>
      <c r="Q8" s="1281"/>
      <c r="R8" s="1281"/>
      <c r="S8" s="1281"/>
      <c r="T8" s="1281"/>
      <c r="U8" s="634"/>
      <c r="V8" s="456"/>
      <c r="AC8" s="474"/>
      <c r="AD8" s="474"/>
      <c r="AE8" s="474"/>
      <c r="AF8" s="474"/>
      <c r="AG8" s="474"/>
    </row>
    <row r="9" spans="1:33" s="461" customFormat="1" ht="22.5">
      <c r="A9" s="474"/>
      <c r="B9" s="474"/>
      <c r="C9" s="474"/>
      <c r="D9" s="474"/>
      <c r="E9" s="474"/>
      <c r="F9" s="474"/>
      <c r="G9" s="474"/>
      <c r="H9" s="474"/>
      <c r="L9" s="521"/>
      <c r="M9" s="585" t="str">
        <f>"Номер подачи заявления об "&amp;IF(numberPr_ch="","утверждении","изменении")&amp;" тарифов"</f>
        <v>Номер подачи заявления об утверждении тарифов</v>
      </c>
      <c r="N9" s="1118"/>
      <c r="O9" s="1281" t="str">
        <f>IF(numberPr_ch="",IF(numberPr="","",numberPr),numberPr_ch)</f>
        <v>01-03/02</v>
      </c>
      <c r="P9" s="1281"/>
      <c r="Q9" s="1281"/>
      <c r="R9" s="1281"/>
      <c r="S9" s="1281"/>
      <c r="T9" s="1281"/>
      <c r="U9" s="634"/>
      <c r="V9" s="456"/>
      <c r="AC9" s="474"/>
      <c r="AD9" s="474"/>
      <c r="AE9" s="474"/>
      <c r="AF9" s="474"/>
      <c r="AG9" s="474"/>
    </row>
    <row r="10" spans="1:28" s="745" customFormat="1" ht="5.25" hidden="1">
      <c r="A10" s="1114"/>
      <c r="B10" s="1114"/>
      <c r="C10" s="1114"/>
      <c r="D10" s="1114"/>
      <c r="E10" s="1114"/>
      <c r="F10" s="1114"/>
      <c r="G10" s="1114"/>
      <c r="H10" s="1114"/>
      <c r="L10" s="1163"/>
      <c r="M10" s="1039"/>
      <c r="O10" s="1280"/>
      <c r="P10" s="1280"/>
      <c r="Q10" s="1280"/>
      <c r="R10" s="1280"/>
      <c r="S10" s="1280"/>
      <c r="T10" s="1280"/>
      <c r="U10" s="779"/>
      <c r="V10" s="779"/>
      <c r="X10" s="1114"/>
      <c r="Y10" s="1114"/>
      <c r="Z10" s="1114"/>
      <c r="AA10" s="1114"/>
      <c r="AB10" s="1114"/>
    </row>
    <row r="11" spans="1:33" s="461" customFormat="1" ht="11.25" hidden="1">
      <c r="A11" s="474"/>
      <c r="B11" s="474"/>
      <c r="C11" s="474"/>
      <c r="D11" s="474"/>
      <c r="E11" s="474"/>
      <c r="F11" s="474"/>
      <c r="G11" s="474"/>
      <c r="H11" s="474"/>
      <c r="L11" s="521"/>
      <c r="M11" s="521"/>
      <c r="N11" s="535"/>
      <c r="O11" s="550"/>
      <c r="P11" s="550"/>
      <c r="Q11" s="550"/>
      <c r="R11" s="550"/>
      <c r="S11" s="550"/>
      <c r="T11" s="550"/>
      <c r="U11" s="456"/>
      <c r="V11" s="456"/>
      <c r="Z11" s="472" t="s">
        <v>370</v>
      </c>
      <c r="AC11" s="474"/>
      <c r="AD11" s="474"/>
      <c r="AE11" s="474"/>
      <c r="AF11" s="474"/>
      <c r="AG11" s="474"/>
    </row>
    <row r="12" spans="10:26" ht="14.25">
      <c r="J12" s="451"/>
      <c r="K12" s="451"/>
      <c r="L12" s="447"/>
      <c r="M12" s="447"/>
      <c r="N12" s="447"/>
      <c r="O12" s="1321"/>
      <c r="P12" s="1321"/>
      <c r="Q12" s="1321"/>
      <c r="R12" s="1321"/>
      <c r="S12" s="1321"/>
      <c r="T12" s="1321"/>
      <c r="U12" s="1321"/>
      <c r="V12" s="1321"/>
      <c r="W12" s="1321"/>
      <c r="X12" s="1321"/>
      <c r="Y12" s="1321"/>
      <c r="Z12" s="1321"/>
    </row>
    <row r="13" spans="10:28" ht="14.25" customHeight="1">
      <c r="J13" s="451"/>
      <c r="K13" s="451"/>
      <c r="L13" s="1288" t="s">
        <v>444</v>
      </c>
      <c r="M13" s="1288"/>
      <c r="N13" s="1288"/>
      <c r="O13" s="1288"/>
      <c r="P13" s="1288"/>
      <c r="Q13" s="1288"/>
      <c r="R13" s="1288"/>
      <c r="S13" s="1288"/>
      <c r="T13" s="1288"/>
      <c r="U13" s="1288"/>
      <c r="V13" s="1288"/>
      <c r="W13" s="1288"/>
      <c r="X13" s="1288"/>
      <c r="Y13" s="1288"/>
      <c r="Z13" s="1288"/>
      <c r="AA13" s="1288"/>
      <c r="AB13" s="1225" t="s">
        <v>445</v>
      </c>
    </row>
    <row r="14" spans="10:28" ht="14.25" customHeight="1">
      <c r="J14" s="451"/>
      <c r="K14" s="451"/>
      <c r="L14" s="1288" t="s">
        <v>90</v>
      </c>
      <c r="M14" s="1288" t="s">
        <v>601</v>
      </c>
      <c r="N14" s="546"/>
      <c r="O14" s="1225" t="s">
        <v>603</v>
      </c>
      <c r="P14" s="1225"/>
      <c r="Q14" s="1225"/>
      <c r="R14" s="1225"/>
      <c r="S14" s="1225"/>
      <c r="T14" s="1225"/>
      <c r="U14" s="1225"/>
      <c r="V14" s="1225"/>
      <c r="W14" s="1225"/>
      <c r="X14" s="1225"/>
      <c r="Y14" s="1225"/>
      <c r="Z14" s="1288" t="s">
        <v>338</v>
      </c>
      <c r="AA14" s="1320" t="s">
        <v>273</v>
      </c>
      <c r="AB14" s="1225"/>
    </row>
    <row r="15" spans="1:33" s="492" customFormat="1" ht="14.25" customHeight="1">
      <c r="A15" s="553"/>
      <c r="B15" s="553"/>
      <c r="C15" s="553"/>
      <c r="D15" s="553"/>
      <c r="E15" s="553"/>
      <c r="F15" s="553"/>
      <c r="G15" s="559"/>
      <c r="H15" s="559"/>
      <c r="I15" s="500"/>
      <c r="J15" s="498"/>
      <c r="K15" s="498"/>
      <c r="L15" s="1288"/>
      <c r="M15" s="1288"/>
      <c r="N15" s="546"/>
      <c r="O15" s="1330" t="s">
        <v>616</v>
      </c>
      <c r="P15" s="1330" t="s">
        <v>588</v>
      </c>
      <c r="Q15" s="1330" t="s">
        <v>589</v>
      </c>
      <c r="R15" s="1330" t="s">
        <v>269</v>
      </c>
      <c r="S15" s="1330"/>
      <c r="T15" s="1330" t="s">
        <v>269</v>
      </c>
      <c r="U15" s="1330"/>
      <c r="V15" s="620"/>
      <c r="W15" s="1329" t="s">
        <v>614</v>
      </c>
      <c r="X15" s="1329"/>
      <c r="Y15" s="1329"/>
      <c r="Z15" s="1288"/>
      <c r="AA15" s="1320"/>
      <c r="AB15" s="1225"/>
      <c r="AC15" s="553"/>
      <c r="AD15" s="553"/>
      <c r="AE15" s="553"/>
      <c r="AF15" s="553"/>
      <c r="AG15" s="553"/>
    </row>
    <row r="16" spans="10:28" ht="56.25" customHeight="1">
      <c r="J16" s="451"/>
      <c r="K16" s="451"/>
      <c r="L16" s="1288"/>
      <c r="M16" s="1288"/>
      <c r="N16" s="546"/>
      <c r="O16" s="1330"/>
      <c r="P16" s="1330"/>
      <c r="Q16" s="1330"/>
      <c r="R16" s="504" t="s">
        <v>590</v>
      </c>
      <c r="S16" s="504" t="s">
        <v>591</v>
      </c>
      <c r="T16" s="504" t="s">
        <v>592</v>
      </c>
      <c r="U16" s="504" t="s">
        <v>593</v>
      </c>
      <c r="V16" s="504"/>
      <c r="W16" s="505" t="s">
        <v>272</v>
      </c>
      <c r="X16" s="1331" t="s">
        <v>271</v>
      </c>
      <c r="Y16" s="1331"/>
      <c r="Z16" s="1288"/>
      <c r="AA16" s="1320"/>
      <c r="AB16" s="1225"/>
    </row>
    <row r="17" spans="10:28" ht="14.25">
      <c r="J17" s="451"/>
      <c r="K17" s="459">
        <v>1</v>
      </c>
      <c r="L17" s="448" t="s">
        <v>91</v>
      </c>
      <c r="M17" s="448" t="s">
        <v>47</v>
      </c>
      <c r="N17" s="465" t="s">
        <v>47</v>
      </c>
      <c r="O17" s="457">
        <f ca="1">OFFSET(O17,0,-1)+1</f>
        <v>3</v>
      </c>
      <c r="P17" s="457">
        <f t="shared" si="0" ref="P17:W17">OFFSET(P17,0,-1)+1</f>
        <v>4</v>
      </c>
      <c r="Q17" s="457">
        <f t="shared" ca="1" si="0"/>
        <v>5</v>
      </c>
      <c r="R17" s="457">
        <f t="shared" ca="1" si="0"/>
        <v>6</v>
      </c>
      <c r="S17" s="457">
        <f t="shared" ca="1" si="0"/>
        <v>7</v>
      </c>
      <c r="T17" s="457">
        <f t="shared" ca="1" si="0"/>
        <v>8</v>
      </c>
      <c r="U17" s="457">
        <f t="shared" ca="1" si="0"/>
        <v>9</v>
      </c>
      <c r="V17" s="464">
        <f ca="1">OFFSET(V17,0,-1)</f>
        <v>9</v>
      </c>
      <c r="W17" s="457">
        <f t="shared" ca="1" si="0"/>
        <v>10</v>
      </c>
      <c r="X17" s="1306">
        <f ca="1">OFFSET(X17,0,-1)+1</f>
        <v>11</v>
      </c>
      <c r="Y17" s="1306"/>
      <c r="Z17" s="457">
        <f ca="1">OFFSET(Z17,0,-2)+1</f>
        <v>12</v>
      </c>
      <c r="AB17" s="457">
        <f ca="1">OFFSET(AB17,0,-2)+1</f>
        <v>13</v>
      </c>
    </row>
    <row r="18" spans="1:28" ht="22.5">
      <c r="A18" s="1307">
        <v>1</v>
      </c>
      <c r="B18" s="997"/>
      <c r="C18" s="997"/>
      <c r="D18" s="997"/>
      <c r="E18" s="998"/>
      <c r="F18" s="999"/>
      <c r="G18" s="997"/>
      <c r="H18" s="997"/>
      <c r="I18" s="986"/>
      <c r="J18" s="990"/>
      <c r="K18" s="990"/>
      <c r="L18" s="561">
        <f>mergeValue(A18)</f>
        <v>1</v>
      </c>
      <c r="M18" s="609" t="s">
        <v>19</v>
      </c>
      <c r="N18" s="548"/>
      <c r="O18" s="1319" t="str">
        <f>IF('Перечень тарифов'!J21="","",""&amp;'Перечень тарифов'!J21&amp;"")</f>
        <v>горячее водоснабжение ( открытая система)</v>
      </c>
      <c r="P18" s="1319"/>
      <c r="Q18" s="1319"/>
      <c r="R18" s="1319"/>
      <c r="S18" s="1319"/>
      <c r="T18" s="1319"/>
      <c r="U18" s="1319"/>
      <c r="V18" s="1319"/>
      <c r="W18" s="1319"/>
      <c r="X18" s="1319"/>
      <c r="Y18" s="1319"/>
      <c r="Z18" s="1319"/>
      <c r="AA18" s="1319"/>
      <c r="AB18" s="598" t="s">
        <v>717</v>
      </c>
    </row>
    <row r="19" spans="1:28" ht="14.25" hidden="1">
      <c r="A19" s="1307"/>
      <c r="B19" s="1307">
        <v>1</v>
      </c>
      <c r="C19" s="997"/>
      <c r="D19" s="997"/>
      <c r="E19" s="999"/>
      <c r="F19" s="999"/>
      <c r="G19" s="997"/>
      <c r="H19" s="997"/>
      <c r="I19" s="992"/>
      <c r="J19" s="988"/>
      <c r="K19" s="987"/>
      <c r="L19" s="561" t="str">
        <f>mergeValue(A19)&amp;"."&amp;mergeValue(B19)</f>
        <v>1.1</v>
      </c>
      <c r="M19" s="515"/>
      <c r="N19" s="548"/>
      <c r="O19" s="1319"/>
      <c r="P19" s="1319"/>
      <c r="Q19" s="1319"/>
      <c r="R19" s="1319"/>
      <c r="S19" s="1319"/>
      <c r="T19" s="1319"/>
      <c r="U19" s="1319"/>
      <c r="V19" s="1319"/>
      <c r="W19" s="1319"/>
      <c r="X19" s="1319"/>
      <c r="Y19" s="1319"/>
      <c r="Z19" s="1319"/>
      <c r="AA19" s="1319"/>
      <c r="AB19" s="598"/>
    </row>
    <row r="20" spans="1:28" ht="14.25" hidden="1">
      <c r="A20" s="1307"/>
      <c r="B20" s="1307"/>
      <c r="C20" s="1307">
        <v>1</v>
      </c>
      <c r="D20" s="997"/>
      <c r="E20" s="999"/>
      <c r="F20" s="999"/>
      <c r="G20" s="997"/>
      <c r="H20" s="997"/>
      <c r="I20" s="992"/>
      <c r="J20" s="988"/>
      <c r="K20" s="987"/>
      <c r="L20" s="561" t="str">
        <f>mergeValue(A20)&amp;"."&amp;mergeValue(B20)&amp;"."&amp;mergeValue(C20)</f>
        <v>1.1.1</v>
      </c>
      <c r="M20" s="516"/>
      <c r="N20" s="548"/>
      <c r="O20" s="1319"/>
      <c r="P20" s="1319"/>
      <c r="Q20" s="1319"/>
      <c r="R20" s="1319"/>
      <c r="S20" s="1319"/>
      <c r="T20" s="1319"/>
      <c r="U20" s="1319"/>
      <c r="V20" s="1319"/>
      <c r="W20" s="1319"/>
      <c r="X20" s="1319"/>
      <c r="Y20" s="1319"/>
      <c r="Z20" s="1319"/>
      <c r="AA20" s="1319"/>
      <c r="AB20" s="598"/>
    </row>
    <row r="21" spans="1:28" ht="14.25" hidden="1">
      <c r="A21" s="1307"/>
      <c r="B21" s="1307"/>
      <c r="C21" s="1307"/>
      <c r="D21" s="1307">
        <v>1</v>
      </c>
      <c r="E21" s="999"/>
      <c r="F21" s="999"/>
      <c r="G21" s="997"/>
      <c r="H21" s="997"/>
      <c r="I21" s="992"/>
      <c r="J21" s="988"/>
      <c r="K21" s="987"/>
      <c r="L21" s="561" t="str">
        <f>mergeValue(A21)&amp;"."&amp;mergeValue(B21)&amp;"."&amp;mergeValue(C21)&amp;"."&amp;mergeValue(D21)</f>
        <v>1.1.1.1</v>
      </c>
      <c r="M21" s="517"/>
      <c r="N21" s="548"/>
      <c r="O21" s="1319"/>
      <c r="P21" s="1319"/>
      <c r="Q21" s="1319"/>
      <c r="R21" s="1319"/>
      <c r="S21" s="1319"/>
      <c r="T21" s="1319"/>
      <c r="U21" s="1319"/>
      <c r="V21" s="1319"/>
      <c r="W21" s="1319"/>
      <c r="X21" s="1319"/>
      <c r="Y21" s="1319"/>
      <c r="Z21" s="1319"/>
      <c r="AA21" s="1319"/>
      <c r="AB21" s="598"/>
    </row>
    <row r="22" spans="1:28" ht="14.25" hidden="1">
      <c r="A22" s="1307"/>
      <c r="B22" s="1307"/>
      <c r="C22" s="1307"/>
      <c r="D22" s="1307"/>
      <c r="E22" s="1307">
        <v>1</v>
      </c>
      <c r="F22" s="999"/>
      <c r="G22" s="997"/>
      <c r="H22" s="997"/>
      <c r="I22" s="991"/>
      <c r="J22" s="988"/>
      <c r="K22" s="987"/>
      <c r="L22" s="561"/>
      <c r="M22" s="523"/>
      <c r="N22" s="549"/>
      <c r="O22" s="599"/>
      <c r="P22" s="599"/>
      <c r="Q22" s="599"/>
      <c r="R22" s="599"/>
      <c r="S22" s="599"/>
      <c r="T22" s="599"/>
      <c r="U22" s="599"/>
      <c r="V22" s="599"/>
      <c r="W22" s="599"/>
      <c r="X22" s="599"/>
      <c r="Y22" s="599"/>
      <c r="Z22" s="599"/>
      <c r="AA22" s="477"/>
      <c r="AB22" s="598"/>
    </row>
    <row r="23" spans="1:32" ht="33.75">
      <c r="A23" s="1307"/>
      <c r="B23" s="1307"/>
      <c r="C23" s="1307"/>
      <c r="D23" s="1307"/>
      <c r="E23" s="1307"/>
      <c r="F23" s="1307">
        <v>1</v>
      </c>
      <c r="G23" s="997"/>
      <c r="H23" s="997"/>
      <c r="I23" s="1327"/>
      <c r="J23" s="988"/>
      <c r="K23" s="987"/>
      <c r="L23" s="561" t="str">
        <f>mergeValue(A23)&amp;"."&amp;mergeValue(B23)&amp;"."&amp;mergeValue(C23)&amp;"."&amp;mergeValue(D23)&amp;"."&amp;mergeValue(F23)</f>
        <v>1.1.1.1.1</v>
      </c>
      <c r="M23" s="524" t="s">
        <v>9</v>
      </c>
      <c r="N23" s="549"/>
      <c r="O23" s="1310" t="s">
        <v>302</v>
      </c>
      <c r="P23" s="1311"/>
      <c r="Q23" s="1311"/>
      <c r="R23" s="1311"/>
      <c r="S23" s="1311"/>
      <c r="T23" s="1311"/>
      <c r="U23" s="1311"/>
      <c r="V23" s="1311"/>
      <c r="W23" s="1311"/>
      <c r="X23" s="1311"/>
      <c r="Y23" s="1311"/>
      <c r="Z23" s="1311"/>
      <c r="AA23" s="1312"/>
      <c r="AB23" s="598" t="s">
        <v>719</v>
      </c>
      <c r="AD23" s="473" t="str">
        <f>strCheckUnique(AE23:AE27)</f>
        <v/>
      </c>
      <c r="AF23" s="473"/>
    </row>
    <row r="24" spans="1:33" ht="56.25">
      <c r="A24" s="1307"/>
      <c r="B24" s="1307"/>
      <c r="C24" s="1307"/>
      <c r="D24" s="1307"/>
      <c r="E24" s="1307"/>
      <c r="F24" s="1307"/>
      <c r="G24" s="1307">
        <v>1</v>
      </c>
      <c r="H24" s="997"/>
      <c r="I24" s="1327"/>
      <c r="J24" s="1328"/>
      <c r="K24" s="993"/>
      <c r="L24" s="561" t="str">
        <f>mergeValue(A24)&amp;"."&amp;mergeValue(B24)&amp;"."&amp;mergeValue(C24)&amp;"."&amp;mergeValue(D24)&amp;"."&amp;mergeValue(F24)&amp;"."&amp;mergeValue(G24)</f>
        <v>1.1.1.1.1.1</v>
      </c>
      <c r="M24" s="1081" t="s">
        <v>612</v>
      </c>
      <c r="N24" s="614"/>
      <c r="O24" s="648">
        <v>33.369999999999997</v>
      </c>
      <c r="P24" s="648">
        <v>2296.38</v>
      </c>
      <c r="Q24" s="531"/>
      <c r="R24" s="463"/>
      <c r="S24" s="1034"/>
      <c r="T24" s="463"/>
      <c r="U24" s="1034"/>
      <c r="V24" s="552" t="str">
        <f>W24&amp;"-"&amp;Y24</f>
        <v>01.01.2022-31.12.2022</v>
      </c>
      <c r="W24" s="1313" t="s">
        <v>978</v>
      </c>
      <c r="X24" s="1303" t="s">
        <v>82</v>
      </c>
      <c r="Y24" s="1313" t="s">
        <v>3042</v>
      </c>
      <c r="Z24" s="1303" t="s">
        <v>83</v>
      </c>
      <c r="AA24" s="506"/>
      <c r="AB24" s="598" t="s">
        <v>737</v>
      </c>
      <c r="AC24" s="469" t="str">
        <f>strCheckDate(O24:AA24)</f>
        <v/>
      </c>
      <c r="AD24" s="473"/>
      <c r="AE24" s="473" t="str">
        <f>IF(M24="","",M24)</f>
        <v>горячая вода в системе централизованного теплоснабжения на горячее водоснабжение</v>
      </c>
      <c r="AF24" s="473"/>
      <c r="AG24" s="473"/>
    </row>
    <row r="25" spans="1:32" ht="14.25" hidden="1">
      <c r="A25" s="1307"/>
      <c r="B25" s="1307"/>
      <c r="C25" s="1307"/>
      <c r="D25" s="1307"/>
      <c r="E25" s="1307"/>
      <c r="F25" s="1307"/>
      <c r="G25" s="1307"/>
      <c r="H25" s="997"/>
      <c r="I25" s="1327"/>
      <c r="J25" s="1328"/>
      <c r="K25" s="993"/>
      <c r="L25" s="568"/>
      <c r="M25" s="614"/>
      <c r="N25" s="614"/>
      <c r="O25" s="531"/>
      <c r="P25" s="463"/>
      <c r="Q25" s="463"/>
      <c r="R25" s="463"/>
      <c r="S25" s="463"/>
      <c r="T25" s="463"/>
      <c r="U25" s="528"/>
      <c r="V25" s="552"/>
      <c r="W25" s="1302"/>
      <c r="X25" s="1303"/>
      <c r="Y25" s="1302"/>
      <c r="Z25" s="1303"/>
      <c r="AA25" s="506"/>
      <c r="AB25" s="1278"/>
      <c r="AF25" s="473">
        <f ca="1">OFFSET(AF25,-1,0)</f>
        <v>0</v>
      </c>
    </row>
    <row r="26" spans="1:33" s="445" customFormat="1" ht="15" customHeight="1" hidden="1">
      <c r="A26" s="1307"/>
      <c r="B26" s="1307"/>
      <c r="C26" s="1307"/>
      <c r="D26" s="1307"/>
      <c r="E26" s="1307"/>
      <c r="F26" s="1307"/>
      <c r="G26" s="1307"/>
      <c r="H26" s="997"/>
      <c r="I26" s="1327"/>
      <c r="J26" s="1328"/>
      <c r="K26" s="994"/>
      <c r="L26" s="507"/>
      <c r="M26" s="526"/>
      <c r="N26" s="520"/>
      <c r="O26" s="514"/>
      <c r="P26" s="514"/>
      <c r="Q26" s="514"/>
      <c r="R26" s="514"/>
      <c r="S26" s="514"/>
      <c r="T26" s="514"/>
      <c r="U26" s="514"/>
      <c r="V26" s="514"/>
      <c r="W26" s="532"/>
      <c r="X26" s="533"/>
      <c r="Y26" s="532"/>
      <c r="Z26" s="520"/>
      <c r="AA26" s="529"/>
      <c r="AB26" s="1279"/>
      <c r="AC26" s="470"/>
      <c r="AD26" s="470"/>
      <c r="AE26" s="470"/>
      <c r="AF26" s="470"/>
      <c r="AG26" s="470"/>
    </row>
    <row r="27" spans="1:33" s="445" customFormat="1" ht="15" customHeight="1">
      <c r="A27" s="1307"/>
      <c r="B27" s="1307"/>
      <c r="C27" s="1307"/>
      <c r="D27" s="1307"/>
      <c r="E27" s="1307"/>
      <c r="F27" s="1307"/>
      <c r="G27" s="997"/>
      <c r="H27" s="997"/>
      <c r="I27" s="1327"/>
      <c r="J27" s="995"/>
      <c r="K27" s="994"/>
      <c r="L27" s="507"/>
      <c r="M27" s="525" t="s">
        <v>24</v>
      </c>
      <c r="N27" s="526"/>
      <c r="O27" s="526"/>
      <c r="P27" s="526"/>
      <c r="Q27" s="526"/>
      <c r="R27" s="526"/>
      <c r="S27" s="526"/>
      <c r="T27" s="526"/>
      <c r="U27" s="526"/>
      <c r="V27" s="526"/>
      <c r="W27" s="526"/>
      <c r="X27" s="526"/>
      <c r="Y27" s="526"/>
      <c r="Z27" s="526"/>
      <c r="AA27" s="526"/>
      <c r="AB27" s="529"/>
      <c r="AC27" s="470"/>
      <c r="AD27" s="470"/>
      <c r="AE27" s="470"/>
      <c r="AF27" s="470"/>
      <c r="AG27" s="470"/>
    </row>
    <row r="28" spans="1:40" s="1067" customFormat="1" ht="33.75">
      <c r="A28" s="1307"/>
      <c r="B28" s="1307"/>
      <c r="C28" s="1307"/>
      <c r="D28" s="1307"/>
      <c r="E28" s="1307"/>
      <c r="F28" s="1307">
        <v>2</v>
      </c>
      <c r="G28" s="1020"/>
      <c r="H28" s="1020"/>
      <c r="I28" s="1326" t="s">
        <v>3039</v>
      </c>
      <c r="J28" s="1177"/>
      <c r="L28" s="1179" t="str">
        <f>mergeValue(A28)&amp;"."&amp;mergeValue(B28)&amp;"."&amp;mergeValue(C28)&amp;"."&amp;mergeValue(D28)&amp;"."&amp;mergeValue(F28)</f>
        <v>1.1.1.1.2</v>
      </c>
      <c r="M28" s="524" t="s">
        <v>9</v>
      </c>
      <c r="N28" s="1090"/>
      <c r="O28" s="1310" t="s">
        <v>769</v>
      </c>
      <c r="P28" s="1311"/>
      <c r="Q28" s="1311"/>
      <c r="R28" s="1311"/>
      <c r="S28" s="1311"/>
      <c r="T28" s="1311"/>
      <c r="U28" s="1311"/>
      <c r="V28" s="1311"/>
      <c r="W28" s="1311"/>
      <c r="X28" s="1311"/>
      <c r="Y28" s="1311"/>
      <c r="Z28" s="1311"/>
      <c r="AA28" s="1312"/>
      <c r="AB28" s="1122" t="s">
        <v>719</v>
      </c>
      <c r="AC28" s="1092"/>
      <c r="AD28" s="1093" t="str">
        <f>strCheckUnique(AE28:AE32)</f>
        <v/>
      </c>
      <c r="AE28" s="1092"/>
      <c r="AF28" s="1093"/>
      <c r="AG28" s="1092"/>
      <c r="AH28" s="1092"/>
      <c r="AI28" s="1092"/>
      <c r="AJ28" s="1092"/>
      <c r="AK28" s="1092"/>
      <c r="AL28" s="1092"/>
      <c r="AM28" s="1092"/>
      <c r="AN28" s="1092"/>
    </row>
    <row r="29" spans="1:40" s="1067" customFormat="1" ht="56.25" customHeight="1">
      <c r="A29" s="1307"/>
      <c r="B29" s="1307"/>
      <c r="C29" s="1307"/>
      <c r="D29" s="1307"/>
      <c r="E29" s="1307"/>
      <c r="F29" s="1307"/>
      <c r="G29" s="1307">
        <v>1</v>
      </c>
      <c r="H29" s="1020"/>
      <c r="I29" s="1327"/>
      <c r="J29" s="1328"/>
      <c r="K29" s="1009"/>
      <c r="L29" s="1179" t="str">
        <f>mergeValue(A29)&amp;"."&amp;mergeValue(B29)&amp;"."&amp;mergeValue(C29)&amp;"."&amp;mergeValue(D29)&amp;"."&amp;mergeValue(F29)&amp;"."&amp;mergeValue(G29)</f>
        <v>1.1.1.1.2.1</v>
      </c>
      <c r="M29" s="1081" t="s">
        <v>611</v>
      </c>
      <c r="N29" s="614"/>
      <c r="O29" s="648">
        <v>40.04</v>
      </c>
      <c r="P29" s="648">
        <v>2755.66</v>
      </c>
      <c r="Q29" s="725"/>
      <c r="R29" s="676"/>
      <c r="S29" s="1034"/>
      <c r="T29" s="676"/>
      <c r="U29" s="1034"/>
      <c r="V29" s="731" t="str">
        <f>W29&amp;"-"&amp;Y29</f>
        <v>01.01.2023-31.12.2023</v>
      </c>
      <c r="W29" s="1313" t="s">
        <v>3043</v>
      </c>
      <c r="X29" s="1303" t="s">
        <v>82</v>
      </c>
      <c r="Y29" s="1313" t="s">
        <v>979</v>
      </c>
      <c r="Z29" s="1303" t="s">
        <v>82</v>
      </c>
      <c r="AA29" s="506"/>
      <c r="AB29" s="1122" t="s">
        <v>737</v>
      </c>
      <c r="AC29" s="1092" t="str">
        <f>strCheckDate(O29:AA29)</f>
        <v/>
      </c>
      <c r="AD29" s="1093"/>
      <c r="AE29" s="1093" t="str">
        <f>IF(M29="","",M29)</f>
        <v>горячая вода в системе централизованного теплоснабжения на отопление</v>
      </c>
      <c r="AF29" s="1093"/>
      <c r="AG29" s="1093"/>
      <c r="AH29" s="1093"/>
      <c r="AI29" s="1092"/>
      <c r="AJ29" s="1092"/>
      <c r="AK29" s="1092"/>
      <c r="AL29" s="1092"/>
      <c r="AM29" s="1092"/>
      <c r="AN29" s="1092"/>
    </row>
    <row r="30" spans="1:40" s="1067" customFormat="1" ht="14.25" customHeight="1" hidden="1">
      <c r="A30" s="1307"/>
      <c r="B30" s="1307"/>
      <c r="C30" s="1307"/>
      <c r="D30" s="1307"/>
      <c r="E30" s="1307"/>
      <c r="F30" s="1307"/>
      <c r="G30" s="1307"/>
      <c r="H30" s="1020"/>
      <c r="I30" s="1327"/>
      <c r="J30" s="1328"/>
      <c r="K30" s="1009"/>
      <c r="L30" s="1100"/>
      <c r="M30" s="614"/>
      <c r="N30" s="614"/>
      <c r="O30" s="725"/>
      <c r="P30" s="676"/>
      <c r="Q30" s="676"/>
      <c r="R30" s="676"/>
      <c r="S30" s="676"/>
      <c r="T30" s="676"/>
      <c r="U30" s="1083"/>
      <c r="V30" s="731"/>
      <c r="W30" s="1302"/>
      <c r="X30" s="1303"/>
      <c r="Y30" s="1302"/>
      <c r="Z30" s="1303"/>
      <c r="AA30" s="506"/>
      <c r="AB30" s="1278"/>
      <c r="AC30" s="1092"/>
      <c r="AD30" s="1092"/>
      <c r="AE30" s="1092"/>
      <c r="AF30" s="1093">
        <f ca="1">OFFSET(AF30,-1,0)</f>
        <v>0</v>
      </c>
      <c r="AG30" s="1092"/>
      <c r="AH30" s="1092"/>
      <c r="AI30" s="1092"/>
      <c r="AJ30" s="1092"/>
      <c r="AK30" s="1092"/>
      <c r="AL30" s="1092"/>
      <c r="AM30" s="1092"/>
      <c r="AN30" s="1092"/>
    </row>
    <row r="31" spans="1:40" s="1064" customFormat="1" ht="15" customHeight="1" hidden="1">
      <c r="A31" s="1307"/>
      <c r="B31" s="1307"/>
      <c r="C31" s="1307"/>
      <c r="D31" s="1307"/>
      <c r="E31" s="1307"/>
      <c r="F31" s="1307"/>
      <c r="G31" s="1307"/>
      <c r="H31" s="1020"/>
      <c r="I31" s="1327"/>
      <c r="J31" s="1328"/>
      <c r="K31" s="1011"/>
      <c r="L31" s="653"/>
      <c r="M31" s="526"/>
      <c r="N31" s="948"/>
      <c r="O31" s="719"/>
      <c r="P31" s="719"/>
      <c r="Q31" s="719"/>
      <c r="R31" s="719"/>
      <c r="S31" s="719"/>
      <c r="T31" s="719"/>
      <c r="U31" s="719"/>
      <c r="V31" s="719"/>
      <c r="W31" s="952"/>
      <c r="X31" s="953"/>
      <c r="Y31" s="952"/>
      <c r="Z31" s="948"/>
      <c r="AA31" s="724"/>
      <c r="AB31" s="1279"/>
      <c r="AC31" s="1018"/>
      <c r="AD31" s="1018"/>
      <c r="AE31" s="1018"/>
      <c r="AF31" s="1018"/>
      <c r="AG31" s="1018"/>
      <c r="AH31" s="1018"/>
      <c r="AI31" s="1018"/>
      <c r="AJ31" s="1018"/>
      <c r="AK31" s="1018"/>
      <c r="AL31" s="1018"/>
      <c r="AM31" s="1018"/>
      <c r="AN31" s="1018"/>
    </row>
    <row r="32" spans="1:40" s="1064" customFormat="1" ht="15" customHeight="1">
      <c r="A32" s="1307"/>
      <c r="B32" s="1307"/>
      <c r="C32" s="1307"/>
      <c r="D32" s="1307"/>
      <c r="E32" s="1307"/>
      <c r="F32" s="1307"/>
      <c r="G32" s="1020"/>
      <c r="H32" s="1020"/>
      <c r="I32" s="1327"/>
      <c r="J32" s="1017"/>
      <c r="K32" s="1011"/>
      <c r="L32" s="653"/>
      <c r="M32" s="525" t="s">
        <v>24</v>
      </c>
      <c r="N32" s="526"/>
      <c r="O32" s="526"/>
      <c r="P32" s="526"/>
      <c r="Q32" s="526"/>
      <c r="R32" s="526"/>
      <c r="S32" s="526"/>
      <c r="T32" s="526"/>
      <c r="U32" s="526"/>
      <c r="V32" s="526"/>
      <c r="W32" s="526"/>
      <c r="X32" s="526"/>
      <c r="Y32" s="526"/>
      <c r="Z32" s="526"/>
      <c r="AA32" s="526"/>
      <c r="AB32" s="724"/>
      <c r="AC32" s="1018"/>
      <c r="AD32" s="1018"/>
      <c r="AE32" s="1018"/>
      <c r="AF32" s="1018"/>
      <c r="AG32" s="1018"/>
      <c r="AH32" s="1018"/>
      <c r="AI32" s="1018"/>
      <c r="AJ32" s="1018"/>
      <c r="AK32" s="1018"/>
      <c r="AL32" s="1018"/>
      <c r="AM32" s="1018"/>
      <c r="AN32" s="1018"/>
    </row>
    <row r="33" spans="1:40" s="1067" customFormat="1" ht="33.75">
      <c r="A33" s="1307"/>
      <c r="B33" s="1307"/>
      <c r="C33" s="1307"/>
      <c r="D33" s="1307"/>
      <c r="E33" s="1307"/>
      <c r="F33" s="1307">
        <v>3</v>
      </c>
      <c r="G33" s="1020"/>
      <c r="H33" s="1020"/>
      <c r="I33" s="1326" t="s">
        <v>3039</v>
      </c>
      <c r="J33" s="1195"/>
      <c r="L33" s="1196" t="str">
        <f>mergeValue(A33)&amp;"."&amp;mergeValue(B33)&amp;"."&amp;mergeValue(C33)&amp;"."&amp;mergeValue(D33)&amp;"."&amp;mergeValue(F33)</f>
        <v>1.1.1.1.3</v>
      </c>
      <c r="M33" s="524" t="s">
        <v>9</v>
      </c>
      <c r="N33" s="1090"/>
      <c r="O33" s="1310" t="s">
        <v>302</v>
      </c>
      <c r="P33" s="1311"/>
      <c r="Q33" s="1311"/>
      <c r="R33" s="1311"/>
      <c r="S33" s="1311"/>
      <c r="T33" s="1311"/>
      <c r="U33" s="1311"/>
      <c r="V33" s="1311"/>
      <c r="W33" s="1311"/>
      <c r="X33" s="1311"/>
      <c r="Y33" s="1311"/>
      <c r="Z33" s="1311"/>
      <c r="AA33" s="1312"/>
      <c r="AB33" s="1122" t="s">
        <v>719</v>
      </c>
      <c r="AC33" s="1092"/>
      <c r="AD33" s="1093" t="str">
        <f>strCheckUnique(AE33:AE37)</f>
        <v/>
      </c>
      <c r="AE33" s="1092"/>
      <c r="AF33" s="1093"/>
      <c r="AG33" s="1092"/>
      <c r="AH33" s="1092"/>
      <c r="AI33" s="1092"/>
      <c r="AJ33" s="1092"/>
      <c r="AK33" s="1092"/>
      <c r="AL33" s="1092"/>
      <c r="AM33" s="1092"/>
      <c r="AN33" s="1092"/>
    </row>
    <row r="34" spans="1:40" s="1067" customFormat="1" ht="56.25" customHeight="1">
      <c r="A34" s="1307"/>
      <c r="B34" s="1307"/>
      <c r="C34" s="1307"/>
      <c r="D34" s="1307"/>
      <c r="E34" s="1307"/>
      <c r="F34" s="1307"/>
      <c r="G34" s="1307">
        <v>1</v>
      </c>
      <c r="H34" s="1020"/>
      <c r="I34" s="1327"/>
      <c r="J34" s="1328"/>
      <c r="K34" s="1194"/>
      <c r="L34" s="1196" t="str">
        <f>mergeValue(A34)&amp;"."&amp;mergeValue(B34)&amp;"."&amp;mergeValue(C34)&amp;"."&amp;mergeValue(D34)&amp;"."&amp;mergeValue(F34)&amp;"."&amp;mergeValue(G34)</f>
        <v>1.1.1.1.3.1</v>
      </c>
      <c r="M34" s="1081" t="s">
        <v>611</v>
      </c>
      <c r="N34" s="614"/>
      <c r="O34" s="648">
        <v>34.700000000000003</v>
      </c>
      <c r="P34" s="648">
        <v>2388.2399999999998</v>
      </c>
      <c r="Q34" s="725"/>
      <c r="R34" s="676"/>
      <c r="S34" s="1034"/>
      <c r="T34" s="676"/>
      <c r="U34" s="1034"/>
      <c r="V34" s="731" t="str">
        <f>W34&amp;"-"&amp;Y34</f>
        <v>01.01.2023-31.12.2023</v>
      </c>
      <c r="W34" s="1313" t="s">
        <v>3043</v>
      </c>
      <c r="X34" s="1303" t="s">
        <v>82</v>
      </c>
      <c r="Y34" s="1313" t="s">
        <v>979</v>
      </c>
      <c r="Z34" s="1303" t="s">
        <v>82</v>
      </c>
      <c r="AA34" s="506"/>
      <c r="AB34" s="1122" t="s">
        <v>737</v>
      </c>
      <c r="AC34" s="1092" t="str">
        <f>strCheckDate(O34:AA34)</f>
        <v/>
      </c>
      <c r="AD34" s="1093"/>
      <c r="AE34" s="1093" t="str">
        <f>IF(M34="","",M34)</f>
        <v>горячая вода в системе централизованного теплоснабжения на отопление</v>
      </c>
      <c r="AF34" s="1093"/>
      <c r="AG34" s="1093"/>
      <c r="AH34" s="1093"/>
      <c r="AI34" s="1092"/>
      <c r="AJ34" s="1092"/>
      <c r="AK34" s="1092"/>
      <c r="AL34" s="1092"/>
      <c r="AM34" s="1092"/>
      <c r="AN34" s="1092"/>
    </row>
    <row r="35" spans="1:40" s="1067" customFormat="1" ht="14.25" customHeight="1" hidden="1">
      <c r="A35" s="1307"/>
      <c r="B35" s="1307"/>
      <c r="C35" s="1307"/>
      <c r="D35" s="1307"/>
      <c r="E35" s="1307"/>
      <c r="F35" s="1307"/>
      <c r="G35" s="1307"/>
      <c r="H35" s="1020"/>
      <c r="I35" s="1327"/>
      <c r="J35" s="1328"/>
      <c r="K35" s="1194"/>
      <c r="L35" s="1100"/>
      <c r="M35" s="614"/>
      <c r="N35" s="614"/>
      <c r="O35" s="725"/>
      <c r="P35" s="676"/>
      <c r="Q35" s="676"/>
      <c r="R35" s="676"/>
      <c r="S35" s="676"/>
      <c r="T35" s="676"/>
      <c r="U35" s="1083"/>
      <c r="V35" s="731"/>
      <c r="W35" s="1302"/>
      <c r="X35" s="1303"/>
      <c r="Y35" s="1302"/>
      <c r="Z35" s="1303"/>
      <c r="AA35" s="506"/>
      <c r="AB35" s="1278"/>
      <c r="AC35" s="1092"/>
      <c r="AD35" s="1092"/>
      <c r="AE35" s="1092"/>
      <c r="AF35" s="1093">
        <f ca="1">OFFSET(AF35,-1,0)</f>
        <v>0</v>
      </c>
      <c r="AG35" s="1092"/>
      <c r="AH35" s="1092"/>
      <c r="AI35" s="1092"/>
      <c r="AJ35" s="1092"/>
      <c r="AK35" s="1092"/>
      <c r="AL35" s="1092"/>
      <c r="AM35" s="1092"/>
      <c r="AN35" s="1092"/>
    </row>
    <row r="36" spans="1:40" s="1064" customFormat="1" ht="15" customHeight="1" hidden="1">
      <c r="A36" s="1307"/>
      <c r="B36" s="1307"/>
      <c r="C36" s="1307"/>
      <c r="D36" s="1307"/>
      <c r="E36" s="1307"/>
      <c r="F36" s="1307"/>
      <c r="G36" s="1307"/>
      <c r="H36" s="1020"/>
      <c r="I36" s="1327"/>
      <c r="J36" s="1328"/>
      <c r="K36" s="1011"/>
      <c r="L36" s="653"/>
      <c r="M36" s="526"/>
      <c r="N36" s="948"/>
      <c r="O36" s="719"/>
      <c r="P36" s="719"/>
      <c r="Q36" s="719"/>
      <c r="R36" s="719"/>
      <c r="S36" s="719"/>
      <c r="T36" s="719"/>
      <c r="U36" s="719"/>
      <c r="V36" s="719"/>
      <c r="W36" s="952"/>
      <c r="X36" s="953"/>
      <c r="Y36" s="952"/>
      <c r="Z36" s="948"/>
      <c r="AA36" s="724"/>
      <c r="AB36" s="1279"/>
      <c r="AC36" s="1018"/>
      <c r="AD36" s="1018"/>
      <c r="AE36" s="1018"/>
      <c r="AF36" s="1018"/>
      <c r="AG36" s="1018"/>
      <c r="AH36" s="1018"/>
      <c r="AI36" s="1018"/>
      <c r="AJ36" s="1018"/>
      <c r="AK36" s="1018"/>
      <c r="AL36" s="1018"/>
      <c r="AM36" s="1018"/>
      <c r="AN36" s="1018"/>
    </row>
    <row r="37" spans="1:40" s="1064" customFormat="1" ht="15" customHeight="1">
      <c r="A37" s="1307"/>
      <c r="B37" s="1307"/>
      <c r="C37" s="1307"/>
      <c r="D37" s="1307"/>
      <c r="E37" s="1307"/>
      <c r="F37" s="1307"/>
      <c r="G37" s="1020"/>
      <c r="H37" s="1020"/>
      <c r="I37" s="1327"/>
      <c r="J37" s="1017"/>
      <c r="K37" s="1011"/>
      <c r="L37" s="653"/>
      <c r="M37" s="525" t="s">
        <v>24</v>
      </c>
      <c r="N37" s="526"/>
      <c r="O37" s="526"/>
      <c r="P37" s="526"/>
      <c r="Q37" s="526"/>
      <c r="R37" s="526"/>
      <c r="S37" s="526"/>
      <c r="T37" s="526"/>
      <c r="U37" s="526"/>
      <c r="V37" s="526"/>
      <c r="W37" s="526"/>
      <c r="X37" s="526"/>
      <c r="Y37" s="526"/>
      <c r="Z37" s="526"/>
      <c r="AA37" s="526"/>
      <c r="AB37" s="724"/>
      <c r="AC37" s="1018"/>
      <c r="AD37" s="1018"/>
      <c r="AE37" s="1018"/>
      <c r="AF37" s="1018"/>
      <c r="AG37" s="1018"/>
      <c r="AH37" s="1018"/>
      <c r="AI37" s="1018"/>
      <c r="AJ37" s="1018"/>
      <c r="AK37" s="1018"/>
      <c r="AL37" s="1018"/>
      <c r="AM37" s="1018"/>
      <c r="AN37" s="1018"/>
    </row>
    <row r="38" spans="1:40" s="1067" customFormat="1" ht="33.75">
      <c r="A38" s="1307"/>
      <c r="B38" s="1307"/>
      <c r="C38" s="1307"/>
      <c r="D38" s="1307"/>
      <c r="E38" s="1307"/>
      <c r="F38" s="1307">
        <v>4</v>
      </c>
      <c r="G38" s="1020"/>
      <c r="H38" s="1020"/>
      <c r="I38" s="1326" t="s">
        <v>3039</v>
      </c>
      <c r="J38" s="1195"/>
      <c r="L38" s="1196" t="str">
        <f>mergeValue(A38)&amp;"."&amp;mergeValue(B38)&amp;"."&amp;mergeValue(C38)&amp;"."&amp;mergeValue(D38)&amp;"."&amp;mergeValue(F38)</f>
        <v>1.1.1.1.4</v>
      </c>
      <c r="M38" s="524" t="s">
        <v>9</v>
      </c>
      <c r="N38" s="1090"/>
      <c r="O38" s="1310" t="s">
        <v>769</v>
      </c>
      <c r="P38" s="1311"/>
      <c r="Q38" s="1311"/>
      <c r="R38" s="1311"/>
      <c r="S38" s="1311"/>
      <c r="T38" s="1311"/>
      <c r="U38" s="1311"/>
      <c r="V38" s="1311"/>
      <c r="W38" s="1311"/>
      <c r="X38" s="1311"/>
      <c r="Y38" s="1311"/>
      <c r="Z38" s="1311"/>
      <c r="AA38" s="1312"/>
      <c r="AB38" s="1122" t="s">
        <v>719</v>
      </c>
      <c r="AC38" s="1092"/>
      <c r="AD38" s="1093" t="str">
        <f>strCheckUnique(AE38:AE42)</f>
        <v/>
      </c>
      <c r="AE38" s="1092"/>
      <c r="AF38" s="1093"/>
      <c r="AG38" s="1092"/>
      <c r="AH38" s="1092"/>
      <c r="AI38" s="1092"/>
      <c r="AJ38" s="1092"/>
      <c r="AK38" s="1092"/>
      <c r="AL38" s="1092"/>
      <c r="AM38" s="1092"/>
      <c r="AN38" s="1092"/>
    </row>
    <row r="39" spans="1:40" s="1067" customFormat="1" ht="56.25" customHeight="1">
      <c r="A39" s="1307"/>
      <c r="B39" s="1307"/>
      <c r="C39" s="1307"/>
      <c r="D39" s="1307"/>
      <c r="E39" s="1307"/>
      <c r="F39" s="1307"/>
      <c r="G39" s="1307">
        <v>1</v>
      </c>
      <c r="H39" s="1020"/>
      <c r="I39" s="1327"/>
      <c r="J39" s="1328"/>
      <c r="K39" s="1194"/>
      <c r="L39" s="1196" t="str">
        <f>mergeValue(A39)&amp;"."&amp;mergeValue(B39)&amp;"."&amp;mergeValue(C39)&amp;"."&amp;mergeValue(D39)&amp;"."&amp;mergeValue(F39)&amp;"."&amp;mergeValue(G39)</f>
        <v>1.1.1.1.4.1</v>
      </c>
      <c r="M39" s="1081" t="s">
        <v>611</v>
      </c>
      <c r="N39" s="614"/>
      <c r="O39" s="648">
        <v>41.64</v>
      </c>
      <c r="P39" s="648">
        <v>2865.89</v>
      </c>
      <c r="Q39" s="725"/>
      <c r="R39" s="676"/>
      <c r="S39" s="1034"/>
      <c r="T39" s="676"/>
      <c r="U39" s="1034"/>
      <c r="V39" s="731" t="str">
        <f>W39&amp;"-"&amp;Y39</f>
        <v>01.01.2023-31.12.2023</v>
      </c>
      <c r="W39" s="1313" t="s">
        <v>3043</v>
      </c>
      <c r="X39" s="1303" t="s">
        <v>82</v>
      </c>
      <c r="Y39" s="1313" t="s">
        <v>979</v>
      </c>
      <c r="Z39" s="1303" t="s">
        <v>82</v>
      </c>
      <c r="AA39" s="506"/>
      <c r="AB39" s="1122" t="s">
        <v>737</v>
      </c>
      <c r="AC39" s="1092" t="str">
        <f>strCheckDate(O39:AA39)</f>
        <v/>
      </c>
      <c r="AD39" s="1093"/>
      <c r="AE39" s="1093" t="str">
        <f>IF(M39="","",M39)</f>
        <v>горячая вода в системе централизованного теплоснабжения на отопление</v>
      </c>
      <c r="AF39" s="1093"/>
      <c r="AG39" s="1093"/>
      <c r="AH39" s="1093"/>
      <c r="AI39" s="1092"/>
      <c r="AJ39" s="1092"/>
      <c r="AK39" s="1092"/>
      <c r="AL39" s="1092"/>
      <c r="AM39" s="1092"/>
      <c r="AN39" s="1092"/>
    </row>
    <row r="40" spans="1:40" s="1067" customFormat="1" ht="14.25" customHeight="1" hidden="1">
      <c r="A40" s="1307"/>
      <c r="B40" s="1307"/>
      <c r="C40" s="1307"/>
      <c r="D40" s="1307"/>
      <c r="E40" s="1307"/>
      <c r="F40" s="1307"/>
      <c r="G40" s="1307"/>
      <c r="H40" s="1020"/>
      <c r="I40" s="1327"/>
      <c r="J40" s="1328"/>
      <c r="K40" s="1194"/>
      <c r="L40" s="1100"/>
      <c r="M40" s="614"/>
      <c r="N40" s="614"/>
      <c r="O40" s="725"/>
      <c r="P40" s="676"/>
      <c r="Q40" s="676"/>
      <c r="R40" s="676"/>
      <c r="S40" s="676"/>
      <c r="T40" s="676"/>
      <c r="U40" s="1083"/>
      <c r="V40" s="731"/>
      <c r="W40" s="1302"/>
      <c r="X40" s="1303"/>
      <c r="Y40" s="1302"/>
      <c r="Z40" s="1303"/>
      <c r="AA40" s="506"/>
      <c r="AB40" s="1278"/>
      <c r="AC40" s="1092"/>
      <c r="AD40" s="1092"/>
      <c r="AE40" s="1092"/>
      <c r="AF40" s="1093">
        <f ca="1">OFFSET(AF40,-1,0)</f>
        <v>0</v>
      </c>
      <c r="AG40" s="1092"/>
      <c r="AH40" s="1092"/>
      <c r="AI40" s="1092"/>
      <c r="AJ40" s="1092"/>
      <c r="AK40" s="1092"/>
      <c r="AL40" s="1092"/>
      <c r="AM40" s="1092"/>
      <c r="AN40" s="1092"/>
    </row>
    <row r="41" spans="1:40" s="1064" customFormat="1" ht="15" customHeight="1" hidden="1">
      <c r="A41" s="1307"/>
      <c r="B41" s="1307"/>
      <c r="C41" s="1307"/>
      <c r="D41" s="1307"/>
      <c r="E41" s="1307"/>
      <c r="F41" s="1307"/>
      <c r="G41" s="1307"/>
      <c r="H41" s="1020"/>
      <c r="I41" s="1327"/>
      <c r="J41" s="1328"/>
      <c r="K41" s="1011"/>
      <c r="L41" s="653"/>
      <c r="M41" s="526"/>
      <c r="N41" s="948"/>
      <c r="O41" s="719"/>
      <c r="P41" s="719"/>
      <c r="Q41" s="719"/>
      <c r="R41" s="719"/>
      <c r="S41" s="719"/>
      <c r="T41" s="719"/>
      <c r="U41" s="719"/>
      <c r="V41" s="719"/>
      <c r="W41" s="952"/>
      <c r="X41" s="953"/>
      <c r="Y41" s="952"/>
      <c r="Z41" s="948"/>
      <c r="AA41" s="724"/>
      <c r="AB41" s="1279"/>
      <c r="AC41" s="1018"/>
      <c r="AD41" s="1018"/>
      <c r="AE41" s="1018"/>
      <c r="AF41" s="1018"/>
      <c r="AG41" s="1018"/>
      <c r="AH41" s="1018"/>
      <c r="AI41" s="1018"/>
      <c r="AJ41" s="1018"/>
      <c r="AK41" s="1018"/>
      <c r="AL41" s="1018"/>
      <c r="AM41" s="1018"/>
      <c r="AN41" s="1018"/>
    </row>
    <row r="42" spans="1:40" s="1064" customFormat="1" ht="15" customHeight="1">
      <c r="A42" s="1307"/>
      <c r="B42" s="1307"/>
      <c r="C42" s="1307"/>
      <c r="D42" s="1307"/>
      <c r="E42" s="1307"/>
      <c r="F42" s="1307"/>
      <c r="G42" s="1020"/>
      <c r="H42" s="1020"/>
      <c r="I42" s="1327"/>
      <c r="J42" s="1017"/>
      <c r="K42" s="1011"/>
      <c r="L42" s="653"/>
      <c r="M42" s="525" t="s">
        <v>24</v>
      </c>
      <c r="N42" s="526"/>
      <c r="O42" s="526"/>
      <c r="P42" s="526"/>
      <c r="Q42" s="526"/>
      <c r="R42" s="526"/>
      <c r="S42" s="526"/>
      <c r="T42" s="526"/>
      <c r="U42" s="526"/>
      <c r="V42" s="526"/>
      <c r="W42" s="526"/>
      <c r="X42" s="526"/>
      <c r="Y42" s="526"/>
      <c r="Z42" s="526"/>
      <c r="AA42" s="526"/>
      <c r="AB42" s="724"/>
      <c r="AC42" s="1018"/>
      <c r="AD42" s="1018"/>
      <c r="AE42" s="1018"/>
      <c r="AF42" s="1018"/>
      <c r="AG42" s="1018"/>
      <c r="AH42" s="1018"/>
      <c r="AI42" s="1018"/>
      <c r="AJ42" s="1018"/>
      <c r="AK42" s="1018"/>
      <c r="AL42" s="1018"/>
      <c r="AM42" s="1018"/>
      <c r="AN42" s="1018"/>
    </row>
    <row r="43" spans="1:33" s="445" customFormat="1" ht="15" customHeight="1">
      <c r="A43" s="1307"/>
      <c r="B43" s="1307"/>
      <c r="C43" s="1307"/>
      <c r="D43" s="1307"/>
      <c r="E43" s="1307"/>
      <c r="F43" s="1000"/>
      <c r="G43" s="997"/>
      <c r="H43" s="997"/>
      <c r="I43" s="991"/>
      <c r="J43" s="989"/>
      <c r="K43" s="994"/>
      <c r="L43" s="507"/>
      <c r="M43" s="520" t="s">
        <v>10</v>
      </c>
      <c r="N43" s="519"/>
      <c r="O43" s="514"/>
      <c r="P43" s="514"/>
      <c r="Q43" s="514"/>
      <c r="R43" s="514"/>
      <c r="S43" s="514"/>
      <c r="T43" s="514"/>
      <c r="U43" s="514"/>
      <c r="V43" s="514"/>
      <c r="W43" s="541"/>
      <c r="X43" s="533"/>
      <c r="Y43" s="532"/>
      <c r="Z43" s="519"/>
      <c r="AA43" s="533"/>
      <c r="AB43" s="529"/>
      <c r="AC43" s="470"/>
      <c r="AD43" s="470"/>
      <c r="AE43" s="470"/>
      <c r="AF43" s="470"/>
      <c r="AG43" s="470"/>
    </row>
    <row r="44" spans="1:33" s="445" customFormat="1" ht="14.25" hidden="1">
      <c r="A44" s="1307"/>
      <c r="B44" s="1307"/>
      <c r="C44" s="1307"/>
      <c r="D44" s="1307"/>
      <c r="E44" s="1000"/>
      <c r="F44" s="1000"/>
      <c r="G44" s="997"/>
      <c r="H44" s="997"/>
      <c r="I44" s="996"/>
      <c r="J44" s="989"/>
      <c r="K44" s="986"/>
      <c r="L44" s="507"/>
      <c r="M44" s="520"/>
      <c r="N44" s="520"/>
      <c r="O44" s="520"/>
      <c r="P44" s="520"/>
      <c r="Q44" s="520"/>
      <c r="R44" s="520"/>
      <c r="S44" s="520"/>
      <c r="T44" s="520"/>
      <c r="U44" s="520"/>
      <c r="V44" s="520"/>
      <c r="W44" s="520"/>
      <c r="X44" s="520"/>
      <c r="Y44" s="520"/>
      <c r="Z44" s="520"/>
      <c r="AA44" s="520"/>
      <c r="AB44" s="529"/>
      <c r="AC44" s="470"/>
      <c r="AD44" s="470"/>
      <c r="AE44" s="470"/>
      <c r="AF44" s="470"/>
      <c r="AG44" s="470"/>
    </row>
    <row r="45" spans="12:26" ht="3" customHeight="1">
      <c r="L45" s="455"/>
      <c r="M45" s="455"/>
      <c r="N45" s="455"/>
      <c r="O45" s="455"/>
      <c r="P45" s="455"/>
      <c r="Q45" s="455"/>
      <c r="R45" s="455"/>
      <c r="S45" s="455"/>
      <c r="T45" s="455"/>
      <c r="U45" s="455"/>
      <c r="V45" s="455"/>
      <c r="W45" s="455"/>
      <c r="X45" s="455"/>
      <c r="Y45" s="455"/>
      <c r="Z45" s="455"/>
    </row>
    <row r="46" spans="12:23" ht="89.25" customHeight="1">
      <c r="L46" s="1">
        <v>1</v>
      </c>
      <c r="M46" s="1270" t="s">
        <v>738</v>
      </c>
      <c r="N46" s="1270"/>
      <c r="O46" s="1270"/>
      <c r="P46" s="1270"/>
      <c r="Q46" s="1270"/>
      <c r="R46" s="1270"/>
      <c r="S46" s="1270"/>
      <c r="T46" s="1270"/>
      <c r="U46" s="1270"/>
      <c r="V46" s="1270"/>
      <c r="W46" s="1270"/>
    </row>
  </sheetData>
  <sheetProtection algorithmName="SHA-512" hashValue="A9RInsaruIT5LxT/4bWFQnHytMagF2DKuWgdzhODJqfcayAE3UnF42rGtP39VA+Hz3B8SizX6h0BvridtBJWqA==" saltValue="rAG56rk7+tKeRwQ7QyKGbA==" spinCount="100000" sheet="1" objects="1" scenarios="1" formatColumns="0" formatRows="0"/>
  <mergeCells count="71">
    <mergeCell ref="AB13:AB16"/>
    <mergeCell ref="X16:Y16"/>
    <mergeCell ref="O18:AA18"/>
    <mergeCell ref="O19:AA19"/>
    <mergeCell ref="O20:AA20"/>
    <mergeCell ref="Z24:Z25"/>
    <mergeCell ref="O9:T9"/>
    <mergeCell ref="O10:T10"/>
    <mergeCell ref="L5:T5"/>
    <mergeCell ref="O7:T7"/>
    <mergeCell ref="O8:T8"/>
    <mergeCell ref="O12:Z12"/>
    <mergeCell ref="L14:L16"/>
    <mergeCell ref="L13:AA13"/>
    <mergeCell ref="O21:AA21"/>
    <mergeCell ref="O23:AA23"/>
    <mergeCell ref="W24:W25"/>
    <mergeCell ref="X24:X25"/>
    <mergeCell ref="I23:I27"/>
    <mergeCell ref="J24:J26"/>
    <mergeCell ref="M46:W46"/>
    <mergeCell ref="AB25:AB26"/>
    <mergeCell ref="W15:Y15"/>
    <mergeCell ref="T15:U15"/>
    <mergeCell ref="R15:S15"/>
    <mergeCell ref="O15:O16"/>
    <mergeCell ref="P15:P16"/>
    <mergeCell ref="Q15:Q16"/>
    <mergeCell ref="M14:M16"/>
    <mergeCell ref="Z14:Z16"/>
    <mergeCell ref="AA14:AA16"/>
    <mergeCell ref="O14:Y14"/>
    <mergeCell ref="X17:Y17"/>
    <mergeCell ref="Y24:Y25"/>
    <mergeCell ref="A18:A44"/>
    <mergeCell ref="B19:B44"/>
    <mergeCell ref="C20:C44"/>
    <mergeCell ref="G24:G26"/>
    <mergeCell ref="E22:E43"/>
    <mergeCell ref="F23:F27"/>
    <mergeCell ref="D21:D44"/>
    <mergeCell ref="F28:F32"/>
    <mergeCell ref="F33:F37"/>
    <mergeCell ref="G29:G31"/>
    <mergeCell ref="F38:F42"/>
    <mergeCell ref="AB30:AB31"/>
    <mergeCell ref="I28:I32"/>
    <mergeCell ref="O28:AA28"/>
    <mergeCell ref="Z29:Z30"/>
    <mergeCell ref="AB35:AB36"/>
    <mergeCell ref="J29:J31"/>
    <mergeCell ref="W29:W30"/>
    <mergeCell ref="X29:X30"/>
    <mergeCell ref="Y29:Y30"/>
    <mergeCell ref="X34:X35"/>
    <mergeCell ref="Y34:Y35"/>
    <mergeCell ref="AB40:AB41"/>
    <mergeCell ref="I33:I37"/>
    <mergeCell ref="O33:AA33"/>
    <mergeCell ref="G34:G36"/>
    <mergeCell ref="J34:J36"/>
    <mergeCell ref="W34:W35"/>
    <mergeCell ref="I38:I42"/>
    <mergeCell ref="O38:AA38"/>
    <mergeCell ref="G39:G41"/>
    <mergeCell ref="J39:J41"/>
    <mergeCell ref="W39:W40"/>
    <mergeCell ref="X39:X40"/>
    <mergeCell ref="Y39:Y40"/>
    <mergeCell ref="Z39:Z40"/>
    <mergeCell ref="Z34:Z35"/>
  </mergeCells>
  <dataValidations count="21">
    <dataValidation allowBlank="1" sqref="L44:AB44 JA44:JQ44 SW44:TM44 ACS44:ADI44 AMO44:ANE44 AWK44:AXA44 BGG44:BGW44 BQC44:BQS44 BZY44:CAO44 CJU44:CKK44 CTQ44:CUG44 DDM44:DEC44 DNI44:DNY44 DXE44:DXU44 EHA44:EHQ44 EQW44:ERM44 FAS44:FBI44 FKO44:FLE44 FUK44:FVA44 GEG44:GEW44 GOC44:GOS44 GXY44:GYO44 HHU44:HIK44 HRQ44:HSG44 IBM44:ICC44 ILI44:ILY44 IVE44:IVU44 JFA44:JFQ44 JOW44:JPM44 JYS44:JZI44 KIO44:KJE44 KSK44:KTA44 LCG44:LCW44 LMC44:LMS44 LVY44:LWO44 MFU44:MGK44 MPQ44:MQG44 MZM44:NAC44 NJI44:NJY44 NTE44:NTU44 ODA44:ODQ44 OMW44:ONM44 OWS44:OXI44 PGO44:PHE44 PQK44:PRA44 QAG44:QAW44 QKC44:QKS44 QTY44:QUO44 RDU44:REK44 RNQ44:ROG44 RXM44:RYC44 SHI44:SHY44 SRE44:SRU44 TBA44:TBQ44 TKW44:TLM44 TUS44:TVI44 UEO44:UFE44 UOK44:UPA44 UYG44:UYW44 VIC44:VIS44 VRY44:VSO44 WBU44:WCK44 WLQ44:WMG44 WVM44:WWC44 L65576:AB65576 JA65576:JQ65576 SW65576:TM65576 ACS65576:ADI65576 AMO65576:ANE65576 AWK65576:AXA65576 BGG65576:BGW65576 BQC65576:BQS65576 BZY65576:CAO65576 CJU65576:CKK65576 CTQ65576:CUG65576 DDM65576:DEC65576 DNI65576:DNY65576 DXE65576:DXU65576 EHA65576:EHQ65576 EQW65576:ERM65576 FAS65576:FBI65576 FKO65576:FLE65576 FUK65576:FVA65576 GEG65576:GEW65576 GOC65576:GOS65576 GXY65576:GYO65576 HHU65576:HIK65576 HRQ65576:HSG65576 IBM65576:ICC65576 ILI65576:ILY65576 IVE65576:IVU65576 JFA65576:JFQ65576 JOW65576:JPM65576 JYS65576:JZI65576 KIO65576:KJE65576 KSK65576:KTA65576 LCG65576:LCW65576 LMC65576:LMS65576 LVY65576:LWO65576 MFU65576:MGK65576 MPQ65576:MQG65576 MZM65576:NAC65576 NJI65576:NJY65576 NTE65576:NTU65576 ODA65576:ODQ65576 OMW65576:ONM65576 OWS65576:OXI65576 PGO65576:PHE65576 PQK65576:PRA65576 QAG65576:QAW65576 QKC65576:QKS65576 QTY65576:QUO65576 RDU65576:REK65576 RNQ65576:ROG65576 RXM65576:RYC65576 SHI65576:SHY65576 SRE65576:SRU65576 TBA65576:TBQ65576 TKW65576:TLM65576 TUS65576:TVI65576 UEO65576:UFE65576 UOK65576:UPA65576 UYG65576:UYW65576 VIC65576:VIS65576 VRY65576:VSO65576 WBU65576:WCK65576 WLQ65576:WMG65576 WVM65576:WWC65576 L131112:AB131112 JA131112:JQ131112 SW131112:TM131112 ACS131112:ADI131112 AMO131112:ANE131112 AWK131112:AXA131112 BGG131112:BGW131112 BQC131112:BQS131112 BZY131112:CAO131112 CJU131112:CKK131112 CTQ131112:CUG131112 DDM131112:DEC131112 DNI131112:DNY131112 DXE131112:DXU131112 EHA131112:EHQ131112 EQW131112:ERM131112 FAS131112:FBI131112 FKO131112:FLE131112 FUK131112:FVA131112 GEG131112:GEW131112 GOC131112:GOS131112 GXY131112:GYO131112 HHU131112:HIK131112 HRQ131112:HSG131112 IBM131112:ICC131112 ILI131112:ILY131112 IVE131112:IVU131112 JFA131112:JFQ131112 JOW131112:JPM131112 JYS131112:JZI131112 KIO131112:KJE131112 KSK131112:KTA131112 LCG131112:LCW131112 LMC131112:LMS131112 LVY131112:LWO131112 MFU131112:MGK131112 MPQ131112:MQG131112 MZM131112:NAC131112 NJI131112:NJY131112 NTE131112:NTU131112 ODA131112:ODQ131112 OMW131112:ONM131112 OWS131112:OXI131112 PGO131112:PHE131112 PQK131112:PRA131112 QAG131112:QAW131112 QKC131112:QKS131112 QTY131112:QUO131112 RDU131112:REK131112 RNQ131112:ROG131112 RXM131112:RYC131112 SHI131112:SHY131112 SRE131112:SRU131112 TBA131112:TBQ131112 TKW131112:TLM131112 TUS131112:TVI131112 UEO131112:UFE131112 UOK131112:UPA131112 UYG131112:UYW131112 VIC131112:VIS131112 VRY131112:VSO131112 WBU131112:WCK131112 WLQ131112:WMG131112 WVM131112:WWC131112 L196648:AB196648 JA196648:JQ196648 SW196648:TM196648 ACS196648:ADI196648 AMO196648:ANE196648 AWK196648:AXA196648 BGG196648:BGW196648 BQC196648:BQS196648 BZY196648:CAO196648 CJU196648:CKK196648 CTQ196648:CUG196648 DDM196648:DEC196648 DNI196648:DNY196648 DXE196648:DXU196648 EHA196648:EHQ196648 EQW196648:ERM196648 FAS196648:FBI196648 FKO196648:FLE196648 FUK196648:FVA196648 GEG196648:GEW196648 GOC196648:GOS196648 GXY196648:GYO196648 HHU196648:HIK196648 HRQ196648:HSG196648 IBM196648:ICC196648 ILI196648:ILY196648 IVE196648:IVU196648 JFA196648:JFQ196648 JOW196648:JPM196648 JYS196648:JZI196648 KIO196648:KJE196648 KSK196648:KTA196648 LCG196648:LCW196648 LMC196648:LMS196648 LVY196648:LWO196648 MFU196648:MGK196648 MPQ196648:MQG196648 MZM196648:NAC196648 NJI196648:NJY196648 NTE196648:NTU196648 ODA196648:ODQ196648 OMW196648:ONM196648 OWS196648:OXI196648 PGO196648:PHE196648 PQK196648:PRA196648 QAG196648:QAW196648 QKC196648:QKS196648 QTY196648:QUO196648 RDU196648:REK196648 RNQ196648:ROG196648 RXM196648:RYC196648 SHI196648:SHY196648 SRE196648:SRU196648 TBA196648:TBQ196648 TKW196648:TLM196648 TUS196648:TVI196648 UEO196648:UFE196648 UOK196648:UPA196648 UYG196648:UYW196648 VIC196648:VIS196648 VRY196648:VSO196648 WBU196648:WCK196648 WLQ196648:WMG196648 WVM196648:WWC196648 L262184:AB262184 JA262184:JQ262184 SW262184:TM262184 ACS262184:ADI262184 AMO262184:ANE262184 AWK262184:AXA262184 BGG262184:BGW262184 BQC262184:BQS262184 BZY262184:CAO262184 CJU262184:CKK262184 CTQ262184:CUG262184 DDM262184:DEC262184 DNI262184:DNY262184 DXE262184:DXU262184 EHA262184:EHQ262184 EQW262184:ERM262184 FAS262184:FBI262184 FKO262184:FLE262184 FUK262184:FVA262184 GEG262184:GEW262184 GOC262184:GOS262184 GXY262184:GYO262184 HHU262184:HIK262184 HRQ262184:HSG262184 IBM262184:ICC262184 ILI262184:ILY262184 IVE262184:IVU262184 JFA262184:JFQ262184 JOW262184:JPM262184 JYS262184:JZI262184 KIO262184:KJE262184 KSK262184:KTA262184 LCG262184:LCW262184 LMC262184:LMS262184 LVY262184:LWO262184 MFU262184:MGK262184 MPQ262184:MQG262184 MZM262184:NAC262184 NJI262184:NJY262184 NTE262184:NTU262184 ODA262184:ODQ262184 OMW262184:ONM262184 OWS262184:OXI262184 PGO262184:PHE262184 PQK262184:PRA262184 QAG262184:QAW262184 QKC262184:QKS262184 QTY262184:QUO262184 RDU262184:REK262184 RNQ262184:ROG262184 RXM262184:RYC262184 SHI262184:SHY262184 SRE262184:SRU262184 TBA262184:TBQ262184 TKW262184:TLM262184 TUS262184:TVI262184 UEO262184:UFE262184 UOK262184:UPA262184 UYG262184:UYW262184 VIC262184:VIS262184 VRY262184:VSO262184 WBU262184:WCK262184 WLQ262184:WMG262184 WVM262184:WWC262184 L327720:AB327720 JA327720:JQ327720 SW327720:TM327720 ACS327720:ADI327720 AMO327720:ANE327720 AWK327720:AXA327720 BGG327720:BGW327720 BQC327720:BQS327720 BZY327720:CAO327720 CJU327720:CKK327720 CTQ327720:CUG327720 DDM327720:DEC327720 DNI327720:DNY327720 DXE327720:DXU327720 EHA327720:EHQ327720 EQW327720:ERM327720 FAS327720:FBI327720 FKO327720:FLE327720 FUK327720:FVA327720 GEG327720:GEW327720 GOC327720:GOS327720 GXY327720:GYO327720 HHU327720:HIK327720 HRQ327720:HSG327720 IBM327720:ICC327720 ILI327720:ILY327720 IVE327720:IVU327720 JFA327720:JFQ327720 JOW327720:JPM327720 JYS327720:JZI327720 KIO327720:KJE327720 KSK327720:KTA327720 LCG327720:LCW327720 LMC327720:LMS327720 LVY327720:LWO327720 MFU327720:MGK327720 MPQ327720:MQG327720 MZM327720:NAC327720 NJI327720:NJY327720 NTE327720:NTU327720 ODA327720:ODQ327720 OMW327720:ONM327720 OWS327720:OXI327720 PGO327720:PHE327720 PQK327720:PRA327720 QAG327720:QAW327720 QKC327720:QKS327720 QTY327720:QUO327720 RDU327720:REK327720 RNQ327720:ROG327720 RXM327720:RYC327720 SHI327720:SHY327720 SRE327720:SRU327720 TBA327720:TBQ327720 TKW327720:TLM327720 TUS327720:TVI327720 UEO327720:UFE327720 UOK327720:UPA327720 UYG327720:UYW327720 VIC327720:VIS327720 VRY327720:VSO327720 WBU327720:WCK327720 WLQ327720:WMG327720 WVM327720:WWC327720 L393256:AB393256 JA393256:JQ393256 SW393256:TM393256 ACS393256:ADI393256 AMO393256:ANE393256 AWK393256:AXA393256 BGG393256:BGW393256 BQC393256:BQS393256 BZY393256:CAO393256 CJU393256:CKK393256 CTQ393256:CUG393256 DDM393256:DEC393256 DNI393256:DNY393256 DXE393256:DXU393256 EHA393256:EHQ393256 EQW393256:ERM393256 FAS393256:FBI393256 FKO393256:FLE393256 FUK393256:FVA393256 GEG393256:GEW393256 GOC393256:GOS393256 GXY393256:GYO393256 HHU393256:HIK393256 HRQ393256:HSG393256 IBM393256:ICC393256 ILI393256:ILY393256 IVE393256:IVU393256 JFA393256:JFQ393256 JOW393256:JPM393256 JYS393256:JZI393256 KIO393256:KJE393256 KSK393256:KTA393256 LCG393256:LCW393256 LMC393256:LMS393256 LVY393256:LWO393256 MFU393256:MGK393256 MPQ393256:MQG393256 MZM393256:NAC393256 NJI393256:NJY393256 NTE393256:NTU393256 ODA393256:ODQ393256 OMW393256:ONM393256 OWS393256:OXI393256 PGO393256:PHE393256 PQK393256:PRA393256 QAG393256:QAW393256 QKC393256:QKS393256 QTY393256:QUO393256 RDU393256:REK393256 RNQ393256:ROG393256 RXM393256:RYC393256 SHI393256:SHY393256 SRE393256:SRU393256 TBA393256:TBQ393256 TKW393256:TLM393256 TUS393256:TVI393256 UEO393256:UFE393256 UOK393256:UPA393256 UYG393256:UYW393256 VIC393256:VIS393256 VRY393256:VSO393256 WBU393256:WCK393256 WLQ393256:WMG393256 WVM393256:WWC393256 L458792:AB458792 JA458792:JQ458792 SW458792:TM458792 ACS458792:ADI458792 AMO458792:ANE458792 AWK458792:AXA458792 BGG458792:BGW458792 BQC458792:BQS458792 BZY458792:CAO458792 CJU458792:CKK458792 CTQ458792:CUG458792 DDM458792:DEC458792 DNI458792:DNY458792 DXE458792:DXU458792 EHA458792:EHQ458792 EQW458792:ERM458792 FAS458792:FBI458792 FKO458792:FLE458792 FUK458792:FVA458792 GEG458792:GEW458792 GOC458792:GOS458792 GXY458792:GYO458792 HHU458792:HIK458792 HRQ458792:HSG458792 IBM458792:ICC458792 ILI458792:ILY458792 IVE458792:IVU458792 JFA458792:JFQ458792 JOW458792:JPM458792 JYS458792:JZI458792 KIO458792:KJE458792 KSK458792:KTA458792 LCG458792:LCW458792 LMC458792:LMS458792 LVY458792:LWO458792 MFU458792:MGK458792 MPQ458792:MQG458792 MZM458792:NAC458792 NJI458792:NJY458792 NTE458792:NTU458792 ODA458792:ODQ458792 OMW458792:ONM458792 OWS458792:OXI458792 PGO458792:PHE458792 PQK458792:PRA458792 QAG458792:QAW458792 QKC458792:QKS458792 QTY458792:QUO458792 RDU458792:REK458792 RNQ458792:ROG458792 RXM458792:RYC458792 SHI458792:SHY458792 SRE458792:SRU458792 TBA458792:TBQ458792 TKW458792:TLM458792 TUS458792:TVI458792 UEO458792:UFE458792 UOK458792:UPA458792 UYG458792:UYW458792 VIC458792:VIS458792 VRY458792:VSO458792 WBU458792:WCK458792 WLQ458792:WMG458792 WVM458792:WWC458792 L524328:AB524328 JA524328:JQ524328 SW524328:TM524328 ACS524328:ADI524328 AMO524328:ANE524328 AWK524328:AXA524328 BGG524328:BGW524328 BQC524328:BQS524328 BZY524328:CAO524328 CJU524328:CKK524328 CTQ524328:CUG524328 DDM524328:DEC524328 DNI524328:DNY524328 DXE524328:DXU524328 EHA524328:EHQ524328 EQW524328:ERM524328 FAS524328:FBI524328 FKO524328:FLE524328 FUK524328:FVA524328 GEG524328:GEW524328 GOC524328:GOS524328 GXY524328:GYO524328 HHU524328:HIK524328 HRQ524328:HSG524328 IBM524328:ICC524328 ILI524328:ILY524328 IVE524328:IVU524328 JFA524328:JFQ524328 JOW524328:JPM524328 JYS524328:JZI524328 KIO524328:KJE524328 KSK524328:KTA524328 LCG524328:LCW524328 LMC524328:LMS524328 LVY524328:LWO524328 MFU524328:MGK524328 MPQ524328:MQG524328 MZM524328:NAC524328 NJI524328:NJY524328 NTE524328:NTU524328 ODA524328:ODQ524328 OMW524328:ONM524328 OWS524328:OXI524328 PGO524328:PHE524328 PQK524328:PRA524328 QAG524328:QAW524328 QKC524328:QKS524328 QTY524328:QUO524328 RDU524328:REK524328 RNQ524328:ROG524328 RXM524328:RYC524328 SHI524328:SHY524328 SRE524328:SRU524328 TBA524328:TBQ524328 TKW524328:TLM524328 TUS524328:TVI524328 UEO524328:UFE524328 UOK524328:UPA524328 UYG524328:UYW524328 VIC524328:VIS524328 VRY524328:VSO524328 WBU524328:WCK524328 WLQ524328:WMG524328 WVM524328:WWC524328 L589864:AB589864 JA589864:JQ589864 SW589864:TM589864 ACS589864:ADI589864 AMO589864:ANE589864 AWK589864:AXA589864 BGG589864:BGW589864 BQC589864:BQS589864 BZY589864:CAO589864 CJU589864:CKK589864 CTQ589864:CUG589864 DDM589864:DEC589864 DNI589864:DNY589864 DXE589864:DXU589864 EHA589864:EHQ589864 EQW589864:ERM589864 FAS589864:FBI589864 FKO589864:FLE589864 FUK589864:FVA589864 GEG589864:GEW589864 GOC589864:GOS589864 GXY589864:GYO589864 HHU589864:HIK589864 HRQ589864:HSG589864 IBM589864:ICC589864 ILI589864:ILY589864 IVE589864:IVU589864 JFA589864:JFQ589864 JOW589864:JPM589864 JYS589864:JZI589864 KIO589864:KJE589864 KSK589864:KTA589864 LCG589864:LCW589864 LMC589864:LMS589864 LVY589864:LWO589864 MFU589864:MGK589864 MPQ589864:MQG589864 MZM589864:NAC589864 NJI589864:NJY589864 NTE589864:NTU589864 ODA589864:ODQ589864 OMW589864:ONM589864 OWS589864:OXI589864 PGO589864:PHE589864 PQK589864:PRA589864 QAG589864:QAW589864 QKC589864:QKS589864 QTY589864:QUO589864 RDU589864:REK589864 RNQ589864:ROG589864 RXM589864:RYC589864 SHI589864:SHY589864 SRE589864:SRU589864 TBA589864:TBQ589864 TKW589864:TLM589864 TUS589864:TVI589864 UEO589864:UFE589864 UOK589864:UPA589864 UYG589864:UYW589864 VIC589864:VIS589864 VRY589864:VSO589864 WBU589864:WCK589864 WLQ589864:WMG589864 WVM589864:WWC589864 L655400:AB655400 JA655400:JQ655400 SW655400:TM655400 ACS655400:ADI655400 AMO655400:ANE655400 AWK655400:AXA655400 BGG655400:BGW655400 BQC655400:BQS655400 BZY655400:CAO655400 CJU655400:CKK655400 CTQ655400:CUG655400 DDM655400:DEC655400 DNI655400:DNY655400 DXE655400:DXU655400 EHA655400:EHQ655400 EQW655400:ERM655400 FAS655400:FBI655400 FKO655400:FLE655400 FUK655400:FVA655400 GEG655400:GEW655400 GOC655400:GOS655400 GXY655400:GYO655400 HHU655400:HIK655400 HRQ655400:HSG655400 IBM655400:ICC655400 ILI655400:ILY655400 IVE655400:IVU655400 JFA655400:JFQ655400 JOW655400:JPM655400 JYS655400:JZI655400 KIO655400:KJE655400 KSK655400:KTA655400 LCG655400:LCW655400 LMC655400:LMS655400 LVY655400:LWO655400 MFU655400:MGK655400 MPQ655400:MQG655400 MZM655400:NAC655400 NJI655400:NJY655400 NTE655400:NTU655400 ODA655400:ODQ655400 OMW655400:ONM655400 OWS655400:OXI655400 PGO655400:PHE655400 PQK655400:PRA655400 QAG655400:QAW655400 QKC655400:QKS655400 QTY655400:QUO655400 RDU655400:REK655400 RNQ655400:ROG655400 RXM655400:RYC655400 SHI655400:SHY655400 SRE655400:SRU655400 TBA655400:TBQ655400 TKW655400:TLM655400 TUS655400:TVI655400 UEO655400:UFE655400 UOK655400:UPA655400 UYG655400:UYW655400 VIC655400:VIS655400 VRY655400:VSO655400 WBU655400:WCK655400 WLQ655400:WMG655400 WVM655400:WWC655400 L720936:AB720936 JA720936:JQ720936 SW720936:TM720936 ACS720936:ADI720936 AMO720936:ANE720936 AWK720936:AXA720936 BGG720936:BGW720936 BQC720936:BQS720936 BZY720936:CAO720936 CJU720936:CKK720936 CTQ720936:CUG720936 DDM720936:DEC720936 DNI720936:DNY720936 DXE720936:DXU720936 EHA720936:EHQ720936 EQW720936:ERM720936 FAS720936:FBI720936 FKO720936:FLE720936 FUK720936:FVA720936 GEG720936:GEW720936 GOC720936:GOS720936 GXY720936:GYO720936 HHU720936:HIK720936 HRQ720936:HSG720936 IBM720936:ICC720936 ILI720936:ILY720936 IVE720936:IVU720936 JFA720936:JFQ720936 JOW720936:JPM720936 JYS720936:JZI720936 KIO720936:KJE720936 KSK720936:KTA720936 LCG720936:LCW720936 LMC720936:LMS720936 LVY720936:LWO720936 MFU720936:MGK720936 MPQ720936:MQG720936 MZM720936:NAC720936 NJI720936:NJY720936 NTE720936:NTU720936 ODA720936:ODQ720936 OMW720936:ONM720936 OWS720936:OXI720936 PGO720936:PHE720936 PQK720936:PRA720936 QAG720936:QAW720936 QKC720936:QKS720936 QTY720936:QUO720936 RDU720936:REK720936 RNQ720936:ROG720936 RXM720936:RYC720936 SHI720936:SHY720936 SRE720936:SRU720936 TBA720936:TBQ720936 TKW720936:TLM720936 TUS720936:TVI720936 UEO720936:UFE720936 UOK720936:UPA720936 UYG720936:UYW720936 VIC720936:VIS720936 VRY720936:VSO720936 WBU720936:WCK720936 WLQ720936:WMG720936 WVM720936:WWC720936 L786472:AB786472 JA786472:JQ786472 SW786472:TM786472 ACS786472:ADI786472 AMO786472:ANE786472 AWK786472:AXA786472 BGG786472:BGW786472 BQC786472:BQS786472 BZY786472:CAO786472 CJU786472:CKK786472 CTQ786472:CUG786472 DDM786472:DEC786472 DNI786472:DNY786472 DXE786472:DXU786472 EHA786472:EHQ786472 EQW786472:ERM786472 FAS786472:FBI786472 FKO786472:FLE786472 FUK786472:FVA786472 GEG786472:GEW786472 GOC786472:GOS786472 GXY786472:GYO786472 HHU786472:HIK786472 HRQ786472:HSG786472 IBM786472:ICC786472 ILI786472:ILY786472 IVE786472:IVU786472 JFA786472:JFQ786472 JOW786472:JPM786472 JYS786472:JZI786472 KIO786472:KJE786472 KSK786472:KTA786472 LCG786472:LCW786472 LMC786472:LMS786472 LVY786472:LWO786472 MFU786472:MGK786472 MPQ786472:MQG786472 MZM786472:NAC786472 NJI786472:NJY786472 NTE786472:NTU786472 ODA786472:ODQ786472 OMW786472:ONM786472 OWS786472:OXI786472 PGO786472:PHE786472 PQK786472:PRA786472 QAG786472:QAW786472 QKC786472:QKS786472 QTY786472:QUO786472 RDU786472:REK786472 RNQ786472:ROG786472 RXM786472:RYC786472 SHI786472:SHY786472 SRE786472:SRU786472 TBA786472:TBQ786472 TKW786472:TLM786472 TUS786472:TVI786472 UEO786472:UFE786472 UOK786472:UPA786472 UYG786472:UYW786472 VIC786472:VIS786472 VRY786472:VSO786472 WBU786472:WCK786472 WLQ786472:WMG786472 WVM786472:WWC786472 L852008:AB852008 JA852008:JQ852008 SW852008:TM852008 ACS852008:ADI852008 AMO852008:ANE852008 AWK852008:AXA852008 BGG852008:BGW852008 BQC852008:BQS852008 BZY852008:CAO852008 CJU852008:CKK852008 CTQ852008:CUG852008 DDM852008:DEC852008 DNI852008:DNY852008 DXE852008:DXU852008 EHA852008:EHQ852008 EQW852008:ERM852008 FAS852008:FBI852008 FKO852008:FLE852008 FUK852008:FVA852008 GEG852008:GEW852008 GOC852008:GOS852008 GXY852008:GYO852008 HHU852008:HIK852008 HRQ852008:HSG852008 IBM852008:ICC852008 ILI852008:ILY852008 IVE852008:IVU852008 JFA852008:JFQ852008 JOW852008:JPM852008 JYS852008:JZI852008 KIO852008:KJE852008 KSK852008:KTA852008 LCG852008:LCW852008 LMC852008:LMS852008 LVY852008:LWO852008 MFU852008:MGK852008 MPQ852008:MQG852008 MZM852008:NAC852008 NJI852008:NJY852008 NTE852008:NTU852008 ODA852008:ODQ852008 OMW852008:ONM852008 OWS852008:OXI852008 PGO852008:PHE852008 PQK852008:PRA852008 QAG852008:QAW852008 QKC852008:QKS852008 QTY852008:QUO852008 RDU852008:REK852008 RNQ852008:ROG852008 RXM852008:RYC852008 SHI852008:SHY852008 SRE852008:SRU852008 TBA852008:TBQ852008 TKW852008:TLM852008 TUS852008:TVI852008 UEO852008:UFE852008 UOK852008:UPA852008 UYG852008:UYW852008 VIC852008:VIS852008 VRY852008:VSO852008 WBU852008:WCK852008 WLQ852008:WMG852008 WVM852008:WWC852008 L917544:AB917544 JA917544:JQ917544 SW917544:TM917544 ACS917544:ADI917544 AMO917544:ANE917544 AWK917544:AXA917544 BGG917544:BGW917544 BQC917544:BQS917544 BZY917544:CAO917544 CJU917544:CKK917544 CTQ917544:CUG917544 DDM917544:DEC917544 DNI917544:DNY917544 DXE917544:DXU917544 EHA917544:EHQ917544 EQW917544:ERM917544 FAS917544:FBI917544 FKO917544:FLE917544 FUK917544:FVA917544 GEG917544:GEW917544 GOC917544:GOS917544 GXY917544:GYO917544 HHU917544:HIK917544 HRQ917544:HSG917544 IBM917544:ICC917544 ILI917544:ILY917544 IVE917544:IVU917544 JFA917544:JFQ917544 JOW917544:JPM917544 JYS917544:JZI917544 KIO917544:KJE917544 KSK917544:KTA917544 LCG917544:LCW917544 LMC917544:LMS917544 LVY917544:LWO917544 MFU917544:MGK917544 MPQ917544:MQG917544 MZM917544:NAC917544 NJI917544:NJY917544 NTE917544:NTU917544 ODA917544:ODQ917544 OMW917544:ONM917544 OWS917544:OXI917544 PGO917544:PHE917544 PQK917544:PRA917544 QAG917544:QAW917544 QKC917544:QKS917544 QTY917544:QUO917544 RDU917544:REK917544 RNQ917544:ROG917544 RXM917544:RYC917544 SHI917544:SHY917544 SRE917544:SRU917544 TBA917544:TBQ917544 TKW917544:TLM917544 TUS917544:TVI917544 UEO917544:UFE917544 UOK917544:UPA917544 UYG917544:UYW917544 VIC917544:VIS917544 VRY917544:VSO917544 WBU917544:WCK917544 WLQ917544:WMG917544 WVM917544:WWC917544 L983080:AB983080 JA983080:JQ983080 SW983080:TM983080 ACS983080:ADI983080 AMO983080:ANE983080 AWK983080:AXA983080 BGG983080:BGW983080 BQC983080:BQS983080 BZY983080:CAO983080 CJU983080:CKK983080 CTQ983080:CUG983080 DDM983080:DEC983080 DNI983080:DNY983080 DXE983080:DXU983080 EHA983080:EHQ983080 EQW983080:ERM983080 FAS983080:FBI983080 FKO983080:FLE983080 FUK983080:FVA983080 GEG983080:GEW983080 GOC983080:GOS983080 GXY983080:GYO983080 HHU983080:HIK983080 HRQ983080:HSG983080 IBM983080:ICC983080 ILI983080:ILY983080 IVE983080:IVU983080 JFA983080:JFQ983080 JOW983080:JPM983080 JYS983080:JZI983080 KIO983080:KJE983080 KSK983080:KTA983080 LCG983080:LCW983080 LMC983080:LMS983080 LVY983080:LWO983080 MFU983080:MGK983080 MPQ983080:MQG983080 MZM983080:NAC983080 NJI983080:NJY983080 NTE983080:NTU983080 ODA983080:ODQ983080 OMW983080:ONM983080 OWS983080:OXI983080 PGO983080:PHE983080 PQK983080:PRA983080 QAG983080:QAW983080 QKC983080:QKS983080 QTY983080:QUO983080 RDU983080:REK983080 RNQ983080:ROG983080 RXM983080:RYC983080 SHI983080:SHY983080 SRE983080:SRU983080 TBA983080:TBQ983080 TKW983080:TLM983080 TUS983080:TVI983080 UEO983080:UFE983080 UOK983080:UPA983080 UYG983080:UYW983080 VIC983080:VIS983080 VRY983080:VSO983080 WBU983080:WCK983080 WLQ983080:WMG983080 WVM983080:WWC983080"/>
    <dataValidation allowBlank="1" prompt="Для выбора выполните двойной щелчок левой клавиши мыши по соответствующей ячейке." sqref="L26:Z27 AA26 JA26:JQ27 SW26:TM27 ACS26:ADI27 AMO26:ANE27 AWK26:AXA27 BGG26:BGW27 BQC26:BQS27 BZY26:CAO27 CJU26:CKK27 CTQ26:CUG27 DDM26:DEC27 DNI26:DNY27 DXE26:DXU27 EHA26:EHQ27 EQW26:ERM27 FAS26:FBI27 FKO26:FLE27 FUK26:FVA27 GEG26:GEW27 GOC26:GOS27 GXY26:GYO27 HHU26:HIK27 HRQ26:HSG27 IBM26:ICC27 ILI26:ILY27 IVE26:IVU27 JFA26:JFQ27 JOW26:JPM27 JYS26:JZI27 KIO26:KJE27 KSK26:KTA27 LCG26:LCW27 LMC26:LMS27 LVY26:LWO27 MFU26:MGK27 MPQ26:MQG27 MZM26:NAC27 NJI26:NJY27 NTE26:NTU27 ODA26:ODQ27 OMW26:ONM27 OWS26:OXI27 PGO26:PHE27 PQK26:PRA27 QAG26:QAW27 QKC26:QKS27 QTY26:QUO27 RDU26:REK27 RNQ26:ROG27 RXM26:RYC27 SHI26:SHY27 SRE26:SRU27 TBA26:TBQ27 TKW26:TLM27 TUS26:TVI27 UEO26:UFE27 UOK26:UPA27 UYG26:UYW27 VIC26:VIS27 VRY26:VSO27 WBU26:WCK27 WLQ26:WMG27 WVM26:WWC27 AA27:AB27 JH31:JX32 TD31:TT32 ACZ31:ADP32 AMV31:ANL32 AWR31:AXH32 BGN31:BHD32 BQJ31:BQZ32 CAF31:CAV32 CKB31:CKR32 CTX31:CUN32 DDT31:DEJ32 DNP31:DOF32 DXL31:DYB32 EHH31:EHX32 ERD31:ERT32 FAZ31:FBP32 FKV31:FLL32 FUR31:FVH32 GEN31:GFD32 GOJ31:GOZ32 GYF31:GYV32 HIB31:HIR32 HRX31:HSN32 IBT31:ICJ32 ILP31:IMF32 IVL31:IWB32 JFH31:JFX32 JPD31:JPT32 JYZ31:JZP32 KIV31:KJL32 KSR31:KTH32 LCN31:LDD32 LMJ31:LMZ32 LWF31:LWV32 MGB31:MGR32 MPX31:MQN32 MZT31:NAJ32 NJP31:NKF32 NTL31:NUB32 ODH31:ODX32 OND31:ONT32 OWZ31:OXP32 PGV31:PHL32 PQR31:PRH32 QAN31:QBD32 QKJ31:QKZ32 QUF31:QUV32 REB31:RER32 RNX31:RON32 RXT31:RYJ32 SHP31:SIF32 SRL31:SSB32 TBH31:TBX32 TLD31:TLT32 TUZ31:TVP32 UEV31:UFL32 UOR31:UPH32 UYN31:UZD32 VIJ31:VIZ32 VSF31:VSV32 WCB31:WCR32 WLX31:WMN32 WVT31:WWJ32 JH36:JX37 TD36:TT37 ACZ36:ADP37 AMV36:ANL37 AWR36:AXH37 BGN36:BHD37 BQJ36:BQZ37 CAF36:CAV37 CKB36:CKR37 CTX36:CUN37 DDT36:DEJ37 DNP36:DOF37 DXL36:DYB37 EHH36:EHX37 ERD36:ERT37 FAZ36:FBP37 FKV36:FLL37 FUR36:FVH37 GEN36:GFD37 GOJ36:GOZ37 GYF36:GYV37 HIB36:HIR37 HRX36:HSN37 IBT36:ICJ37 ILP36:IMF37 IVL36:IWB37 JFH36:JFX37 JPD36:JPT37 JYZ36:JZP37 KIV36:KJL37 KSR36:KTH37 LCN36:LDD37 LMJ36:LMZ37 LWF36:LWV37 MGB36:MGR37 MPX36:MQN37 MZT36:NAJ37 NJP36:NKF37 NTL36:NUB37 ODH36:ODX37 OND36:ONT37 OWZ36:OXP37 PGV36:PHL37 PQR36:PRH37 QAN36:QBD37 QKJ36:QKZ37 QUF36:QUV37 REB36:RER37 RNX36:RON37 RXT36:RYJ37 SHP36:SIF37 SRL36:SSB37 TBH36:TBX37 TLD36:TLT37 TUZ36:TVP37 UEV36:UFL37 UOR36:UPH37 UYN36:UZD37 VIJ36:VIZ37 VSF36:VSV37 WCB36:WCR37 WLX36:WMN37 WVT36:WWJ37 JH41:JX42 TD41:TT42 ACZ41:ADP42 AMV41:ANL42 AWR41:AXH42 BGN41:BHD42 BQJ41:BQZ42 CAF41:CAV42 CKB41:CKR42 CTX41:CUN42 DDT41:DEJ42 DNP41:DOF42 DXL41:DYB42 EHH41:EHX42 ERD41:ERT42 FAZ41:FBP42 FKV41:FLL42 FUR41:FVH42 GEN41:GFD42 GOJ41:GOZ42 GYF41:GYV42 HIB41:HIR42 HRX41:HSN42 IBT41:ICJ42 ILP41:IMF42 IVL41:IWB42 JFH41:JFX42 JPD41:JPT42 JYZ41:JZP42 KIV41:KJL42 KSR41:KTH42 LCN41:LDD42 LMJ41:LMZ42 LWF41:LWV42 MGB41:MGR42 MPX41:MQN42 MZT41:NAJ42 NJP41:NKF42 NTL41:NUB42 ODH41:ODX42 OND41:ONT42 OWZ41:OXP42 PGV41:PHL42 PQR41:PRH42 QAN41:QBD42 QKJ41:QKZ42 QUF41:QUV42 REB41:RER42 RNX41:RON42 RXT41:RYJ42 SHP41:SIF42 SRL41:SSB42 TBH41:TBX42 TLD41:TLT42 TUZ41:TVP42 UEV41:UFL42 UOR41:UPH42 UYN41:UZD42 VIJ41:VIZ42 VSF41:VSV42 WCB41:WCR42 WLX41:WMN42 WVT41:WWJ42 L43:AB43 JA43:JQ43 SW43:TM43 ACS43:ADI43 AMO43:ANE43 AWK43:AXA43 BGG43:BGW43 BQC43:BQS43 BZY43:CAO43 CJU43:CKK43 CTQ43:CUG43 DDM43:DEC43 DNI43:DNY43 DXE43:DXU43 EHA43:EHQ43 EQW43:ERM43 FAS43:FBI43 FKO43:FLE43 FUK43:FVA43 GEG43:GEW43 GOC43:GOS43 GXY43:GYO43 HHU43:HIK43 HRQ43:HSG43 IBM43:ICC43 ILI43:ILY43 IVE43:IVU43 JFA43:JFQ43 JOW43:JPM43 JYS43:JZI43 KIO43:KJE43 KSK43:KTA43 LCG43:LCW43 LMC43:LMS43 LVY43:LWO43 MFU43:MGK43 MPQ43:MQG43 MZM43:NAC43 NJI43:NJY43 NTE43:NTU43 ODA43:ODQ43 OMW43:ONM43 OWS43:OXI43 PGO43:PHE43 PQK43:PRA43 QAG43:QAW43 QKC43:QKS43 QTY43:QUO43 RDU43:REK43 RNQ43:ROG43 RXM43:RYC43 SHI43:SHY43 SRE43:SRU43 TBA43:TBQ43 TKW43:TLM43 TUS43:TVI43 UEO43:UFE43 UOK43:UPA43 UYG43:UYW43 VIC43:VIS43 VRY43:VSO43 WBU43:WCK43 WLQ43:WMG43 WVM43:WWC43 L65573:AB65575 JA65573:JQ65575 SW65573:TM65575 ACS65573:ADI65575 AMO65573:ANE65575 AWK65573:AXA65575 BGG65573:BGW65575 BQC65573:BQS65575 BZY65573:CAO65575 CJU65573:CKK65575 CTQ65573:CUG65575 DDM65573:DEC65575 DNI65573:DNY65575 DXE65573:DXU65575 EHA65573:EHQ65575 EQW65573:ERM65575 FAS65573:FBI65575 FKO65573:FLE65575 FUK65573:FVA65575 GEG65573:GEW65575 GOC65573:GOS65575 GXY65573:GYO65575 HHU65573:HIK65575 HRQ65573:HSG65575 IBM65573:ICC65575 ILI65573:ILY65575 IVE65573:IVU65575 JFA65573:JFQ65575 JOW65573:JPM65575 JYS65573:JZI65575 KIO65573:KJE65575 KSK65573:KTA65575 LCG65573:LCW65575 LMC65573:LMS65575 LVY65573:LWO65575 MFU65573:MGK65575 MPQ65573:MQG65575 MZM65573:NAC65575 NJI65573:NJY65575 NTE65573:NTU65575 ODA65573:ODQ65575 OMW65573:ONM65575 OWS65573:OXI65575 PGO65573:PHE65575 PQK65573:PRA65575 QAG65573:QAW65575 QKC65573:QKS65575 QTY65573:QUO65575 RDU65573:REK65575 RNQ65573:ROG65575 RXM65573:RYC65575 SHI65573:SHY65575 SRE65573:SRU65575 TBA65573:TBQ65575 TKW65573:TLM65575 TUS65573:TVI65575 UEO65573:UFE65575 UOK65573:UPA65575 UYG65573:UYW65575 VIC65573:VIS65575 VRY65573:VSO65575 WBU65573:WCK65575 WLQ65573:WMG65575 WVM65573:WWC65575 L65577:AB65580 JA65577:JQ65580 SW65577:TM65580 ACS65577:ADI65580 AMO65577:ANE65580 AWK65577:AXA65580 BGG65577:BGW65580 BQC65577:BQS65580 BZY65577:CAO65580 CJU65577:CKK65580 CTQ65577:CUG65580 DDM65577:DEC65580 DNI65577:DNY65580 DXE65577:DXU65580 EHA65577:EHQ65580 EQW65577:ERM65580 FAS65577:FBI65580 FKO65577:FLE65580 FUK65577:FVA65580 GEG65577:GEW65580 GOC65577:GOS65580 GXY65577:GYO65580 HHU65577:HIK65580 HRQ65577:HSG65580 IBM65577:ICC65580 ILI65577:ILY65580 IVE65577:IVU65580 JFA65577:JFQ65580 JOW65577:JPM65580 JYS65577:JZI65580 KIO65577:KJE65580 KSK65577:KTA65580 LCG65577:LCW65580 LMC65577:LMS65580 LVY65577:LWO65580 MFU65577:MGK65580 MPQ65577:MQG65580 MZM65577:NAC65580 NJI65577:NJY65580 NTE65577:NTU65580 ODA65577:ODQ65580 OMW65577:ONM65580 OWS65577:OXI65580 PGO65577:PHE65580 PQK65577:PRA65580 QAG65577:QAW65580 QKC65577:QKS65580 QTY65577:QUO65580 RDU65577:REK65580 RNQ65577:ROG65580 RXM65577:RYC65580 SHI65577:SHY65580 SRE65577:SRU65580 TBA65577:TBQ65580 TKW65577:TLM65580 TUS65577:TVI65580 UEO65577:UFE65580 UOK65577:UPA65580 UYG65577:UYW65580 VIC65577:VIS65580 VRY65577:VSO65580 WBU65577:WCK65580 WLQ65577:WMG65580 WVM65577:WWC65580 L131109:AB131111 JA131109:JQ131111 SW131109:TM131111 ACS131109:ADI131111 AMO131109:ANE131111 AWK131109:AXA131111 BGG131109:BGW131111 BQC131109:BQS131111 BZY131109:CAO131111 CJU131109:CKK131111 CTQ131109:CUG131111 DDM131109:DEC131111 DNI131109:DNY131111 DXE131109:DXU131111 EHA131109:EHQ131111 EQW131109:ERM131111 FAS131109:FBI131111 FKO131109:FLE131111 FUK131109:FVA131111 GEG131109:GEW131111 GOC131109:GOS131111 GXY131109:GYO131111 HHU131109:HIK131111 HRQ131109:HSG131111 IBM131109:ICC131111 ILI131109:ILY131111 IVE131109:IVU131111 JFA131109:JFQ131111 JOW131109:JPM131111 JYS131109:JZI131111 KIO131109:KJE131111 KSK131109:KTA131111 LCG131109:LCW131111 LMC131109:LMS131111 LVY131109:LWO131111 MFU131109:MGK131111 MPQ131109:MQG131111 MZM131109:NAC131111 NJI131109:NJY131111 NTE131109:NTU131111 ODA131109:ODQ131111 OMW131109:ONM131111 OWS131109:OXI131111 PGO131109:PHE131111 PQK131109:PRA131111 QAG131109:QAW131111 QKC131109:QKS131111 QTY131109:QUO131111 RDU131109:REK131111 RNQ131109:ROG131111 RXM131109:RYC131111 SHI131109:SHY131111 SRE131109:SRU131111 TBA131109:TBQ131111 TKW131109:TLM131111 TUS131109:TVI131111 UEO131109:UFE131111 UOK131109:UPA131111 UYG131109:UYW131111 VIC131109:VIS131111 VRY131109:VSO131111 WBU131109:WCK131111 WLQ131109:WMG131111 WVM131109:WWC131111 L131113:AB131116 JA131113:JQ131116 SW131113:TM131116 ACS131113:ADI131116 AMO131113:ANE131116 AWK131113:AXA131116 BGG131113:BGW131116 BQC131113:BQS131116 BZY131113:CAO131116 CJU131113:CKK131116 CTQ131113:CUG131116 DDM131113:DEC131116 DNI131113:DNY131116 DXE131113:DXU131116 EHA131113:EHQ131116 EQW131113:ERM131116 FAS131113:FBI131116 FKO131113:FLE131116 FUK131113:FVA131116 GEG131113:GEW131116 GOC131113:GOS131116 GXY131113:GYO131116 HHU131113:HIK131116 HRQ131113:HSG131116 IBM131113:ICC131116 ILI131113:ILY131116 IVE131113:IVU131116 JFA131113:JFQ131116 JOW131113:JPM131116 JYS131113:JZI131116 KIO131113:KJE131116 KSK131113:KTA131116 LCG131113:LCW131116 LMC131113:LMS131116 LVY131113:LWO131116 MFU131113:MGK131116 MPQ131113:MQG131116 MZM131113:NAC131116 NJI131113:NJY131116 NTE131113:NTU131116 ODA131113:ODQ131116 OMW131113:ONM131116 OWS131113:OXI131116 PGO131113:PHE131116 PQK131113:PRA131116 QAG131113:QAW131116 QKC131113:QKS131116 QTY131113:QUO131116 RDU131113:REK131116 RNQ131113:ROG131116 RXM131113:RYC131116 SHI131113:SHY131116 SRE131113:SRU131116 TBA131113:TBQ131116 TKW131113:TLM131116 TUS131113:TVI131116 UEO131113:UFE131116 UOK131113:UPA131116 UYG131113:UYW131116 VIC131113:VIS131116 VRY131113:VSO131116 WBU131113:WCK131116 WLQ131113:WMG131116 WVM131113:WWC131116 L196645:AB196647 JA196645:JQ196647 SW196645:TM196647 ACS196645:ADI196647 AMO196645:ANE196647 AWK196645:AXA196647 BGG196645:BGW196647 BQC196645:BQS196647 BZY196645:CAO196647 CJU196645:CKK196647 CTQ196645:CUG196647 DDM196645:DEC196647 DNI196645:DNY196647 DXE196645:DXU196647 EHA196645:EHQ196647 EQW196645:ERM196647 FAS196645:FBI196647 FKO196645:FLE196647 FUK196645:FVA196647 GEG196645:GEW196647 GOC196645:GOS196647 GXY196645:GYO196647 HHU196645:HIK196647 HRQ196645:HSG196647 IBM196645:ICC196647 ILI196645:ILY196647 IVE196645:IVU196647 JFA196645:JFQ196647 JOW196645:JPM196647 JYS196645:JZI196647 KIO196645:KJE196647 KSK196645:KTA196647 LCG196645:LCW196647 LMC196645:LMS196647 LVY196645:LWO196647 MFU196645:MGK196647 MPQ196645:MQG196647 MZM196645:NAC196647 NJI196645:NJY196647 NTE196645:NTU196647 ODA196645:ODQ196647 OMW196645:ONM196647 OWS196645:OXI196647 PGO196645:PHE196647 PQK196645:PRA196647 QAG196645:QAW196647 QKC196645:QKS196647 QTY196645:QUO196647 RDU196645:REK196647 RNQ196645:ROG196647 RXM196645:RYC196647 SHI196645:SHY196647 SRE196645:SRU196647 TBA196645:TBQ196647 TKW196645:TLM196647 TUS196645:TVI196647 UEO196645:UFE196647 UOK196645:UPA196647 UYG196645:UYW196647 VIC196645:VIS196647 VRY196645:VSO196647 WBU196645:WCK196647 WLQ196645:WMG196647 WVM196645:WWC196647 L196649:AB196652 JA196649:JQ196652 SW196649:TM196652 ACS196649:ADI196652 AMO196649:ANE196652 AWK196649:AXA196652 BGG196649:BGW196652 BQC196649:BQS196652 BZY196649:CAO196652 CJU196649:CKK196652 CTQ196649:CUG196652 DDM196649:DEC196652 DNI196649:DNY196652 DXE196649:DXU196652 EHA196649:EHQ196652 EQW196649:ERM196652 FAS196649:FBI196652 FKO196649:FLE196652 FUK196649:FVA196652 GEG196649:GEW196652 GOC196649:GOS196652 GXY196649:GYO196652 HHU196649:HIK196652 HRQ196649:HSG196652 IBM196649:ICC196652 ILI196649:ILY196652 IVE196649:IVU196652 JFA196649:JFQ196652 JOW196649:JPM196652 JYS196649:JZI196652 KIO196649:KJE196652 KSK196649:KTA196652 LCG196649:LCW196652 LMC196649:LMS196652 LVY196649:LWO196652 MFU196649:MGK196652 MPQ196649:MQG196652 MZM196649:NAC196652 NJI196649:NJY196652 NTE196649:NTU196652 ODA196649:ODQ196652 OMW196649:ONM196652 OWS196649:OXI196652 PGO196649:PHE196652 PQK196649:PRA196652 QAG196649:QAW196652 QKC196649:QKS196652 QTY196649:QUO196652 RDU196649:REK196652 RNQ196649:ROG196652 RXM196649:RYC196652 SHI196649:SHY196652 SRE196649:SRU196652 TBA196649:TBQ196652 TKW196649:TLM196652 TUS196649:TVI196652 UEO196649:UFE196652 UOK196649:UPA196652 UYG196649:UYW196652 VIC196649:VIS196652 VRY196649:VSO196652 WBU196649:WCK196652 WLQ196649:WMG196652 WVM196649:WWC196652 L262181:AB262183 JA262181:JQ262183 SW262181:TM262183 ACS262181:ADI262183 AMO262181:ANE262183 AWK262181:AXA262183 BGG262181:BGW262183 BQC262181:BQS262183 BZY262181:CAO262183 CJU262181:CKK262183 CTQ262181:CUG262183 DDM262181:DEC262183 DNI262181:DNY262183 DXE262181:DXU262183 EHA262181:EHQ262183 EQW262181:ERM262183 FAS262181:FBI262183 FKO262181:FLE262183 FUK262181:FVA262183 GEG262181:GEW262183 GOC262181:GOS262183 GXY262181:GYO262183 HHU262181:HIK262183 HRQ262181:HSG262183 IBM262181:ICC262183 ILI262181:ILY262183 IVE262181:IVU262183 JFA262181:JFQ262183 JOW262181:JPM262183 JYS262181:JZI262183 KIO262181:KJE262183 KSK262181:KTA262183 LCG262181:LCW262183 LMC262181:LMS262183 LVY262181:LWO262183 MFU262181:MGK262183 MPQ262181:MQG262183 MZM262181:NAC262183 NJI262181:NJY262183 NTE262181:NTU262183 ODA262181:ODQ262183 OMW262181:ONM262183 OWS262181:OXI262183 PGO262181:PHE262183 PQK262181:PRA262183 QAG262181:QAW262183 QKC262181:QKS262183 QTY262181:QUO262183 RDU262181:REK262183 RNQ262181:ROG262183 RXM262181:RYC262183 SHI262181:SHY262183 SRE262181:SRU262183 TBA262181:TBQ262183 TKW262181:TLM262183 TUS262181:TVI262183 UEO262181:UFE262183 UOK262181:UPA262183 UYG262181:UYW262183 VIC262181:VIS262183 VRY262181:VSO262183 WBU262181:WCK262183 WLQ262181:WMG262183 WVM262181:WWC262183 L262185:AB262188 JA262185:JQ262188 SW262185:TM262188 ACS262185:ADI262188 AMO262185:ANE262188 AWK262185:AXA262188 BGG262185:BGW262188 BQC262185:BQS262188 BZY262185:CAO262188 CJU262185:CKK262188 CTQ262185:CUG262188 DDM262185:DEC262188 DNI262185:DNY262188 DXE262185:DXU262188 EHA262185:EHQ262188 EQW262185:ERM262188 FAS262185:FBI262188 FKO262185:FLE262188 FUK262185:FVA262188 GEG262185:GEW262188 GOC262185:GOS262188 GXY262185:GYO262188 HHU262185:HIK262188 HRQ262185:HSG262188 IBM262185:ICC262188 ILI262185:ILY262188 IVE262185:IVU262188 JFA262185:JFQ262188 JOW262185:JPM262188 JYS262185:JZI262188 KIO262185:KJE262188 KSK262185:KTA262188 LCG262185:LCW262188 LMC262185:LMS262188 LVY262185:LWO262188 MFU262185:MGK262188 MPQ262185:MQG262188 MZM262185:NAC262188 NJI262185:NJY262188 NTE262185:NTU262188 ODA262185:ODQ262188 OMW262185:ONM262188 OWS262185:OXI262188 PGO262185:PHE262188 PQK262185:PRA262188 QAG262185:QAW262188 QKC262185:QKS262188 QTY262185:QUO262188 RDU262185:REK262188 RNQ262185:ROG262188 RXM262185:RYC262188 SHI262185:SHY262188 SRE262185:SRU262188 TBA262185:TBQ262188 TKW262185:TLM262188 TUS262185:TVI262188 UEO262185:UFE262188 UOK262185:UPA262188 UYG262185:UYW262188 VIC262185:VIS262188 VRY262185:VSO262188 WBU262185:WCK262188 WLQ262185:WMG262188 WVM262185:WWC262188 L327717:AB327719 JA327717:JQ327719 SW327717:TM327719 ACS327717:ADI327719 AMO327717:ANE327719 AWK327717:AXA327719 BGG327717:BGW327719 BQC327717:BQS327719 BZY327717:CAO327719 CJU327717:CKK327719 CTQ327717:CUG327719 DDM327717:DEC327719 DNI327717:DNY327719 DXE327717:DXU327719 EHA327717:EHQ327719 EQW327717:ERM327719 FAS327717:FBI327719 FKO327717:FLE327719 FUK327717:FVA327719 GEG327717:GEW327719 GOC327717:GOS327719 GXY327717:GYO327719 HHU327717:HIK327719 HRQ327717:HSG327719 IBM327717:ICC327719 ILI327717:ILY327719 IVE327717:IVU327719 JFA327717:JFQ327719 JOW327717:JPM327719 JYS327717:JZI327719 KIO327717:KJE327719 KSK327717:KTA327719 LCG327717:LCW327719 LMC327717:LMS327719 LVY327717:LWO327719 MFU327717:MGK327719 MPQ327717:MQG327719 MZM327717:NAC327719 NJI327717:NJY327719 NTE327717:NTU327719 ODA327717:ODQ327719 OMW327717:ONM327719 OWS327717:OXI327719 PGO327717:PHE327719 PQK327717:PRA327719 QAG327717:QAW327719 QKC327717:QKS327719 QTY327717:QUO327719 RDU327717:REK327719 RNQ327717:ROG327719 RXM327717:RYC327719 SHI327717:SHY327719 SRE327717:SRU327719 TBA327717:TBQ327719 TKW327717:TLM327719 TUS327717:TVI327719 UEO327717:UFE327719 UOK327717:UPA327719 UYG327717:UYW327719 VIC327717:VIS327719 VRY327717:VSO327719 WBU327717:WCK327719 WLQ327717:WMG327719 WVM327717:WWC327719 L327721:AB327724 JA327721:JQ327724 SW327721:TM327724 ACS327721:ADI327724 AMO327721:ANE327724 AWK327721:AXA327724 BGG327721:BGW327724 BQC327721:BQS327724 BZY327721:CAO327724 CJU327721:CKK327724 CTQ327721:CUG327724 DDM327721:DEC327724 DNI327721:DNY327724 DXE327721:DXU327724 EHA327721:EHQ327724 EQW327721:ERM327724 FAS327721:FBI327724 FKO327721:FLE327724 FUK327721:FVA327724 GEG327721:GEW327724 GOC327721:GOS327724 GXY327721:GYO327724 HHU327721:HIK327724 HRQ327721:HSG327724 IBM327721:ICC327724 ILI327721:ILY327724 IVE327721:IVU327724 JFA327721:JFQ327724 JOW327721:JPM327724 JYS327721:JZI327724 KIO327721:KJE327724 KSK327721:KTA327724 LCG327721:LCW327724 LMC327721:LMS327724 LVY327721:LWO327724 MFU327721:MGK327724 MPQ327721:MQG327724 MZM327721:NAC327724 NJI327721:NJY327724 NTE327721:NTU327724 ODA327721:ODQ327724 OMW327721:ONM327724 OWS327721:OXI327724 PGO327721:PHE327724 PQK327721:PRA327724 QAG327721:QAW327724 QKC327721:QKS327724 QTY327721:QUO327724 RDU327721:REK327724 RNQ327721:ROG327724 RXM327721:RYC327724 SHI327721:SHY327724 SRE327721:SRU327724 TBA327721:TBQ327724 TKW327721:TLM327724 TUS327721:TVI327724 UEO327721:UFE327724 UOK327721:UPA327724 UYG327721:UYW327724 VIC327721:VIS327724 VRY327721:VSO327724 WBU327721:WCK327724 WLQ327721:WMG327724 WVM327721:WWC327724 L393253:AB393255 JA393253:JQ393255 SW393253:TM393255 ACS393253:ADI393255 AMO393253:ANE393255 AWK393253:AXA393255 BGG393253:BGW393255 BQC393253:BQS393255 BZY393253:CAO393255 CJU393253:CKK393255 CTQ393253:CUG393255 DDM393253:DEC393255 DNI393253:DNY393255 DXE393253:DXU393255 EHA393253:EHQ393255 EQW393253:ERM393255 FAS393253:FBI393255 FKO393253:FLE393255 FUK393253:FVA393255 GEG393253:GEW393255 GOC393253:GOS393255 GXY393253:GYO393255 HHU393253:HIK393255 HRQ393253:HSG393255 IBM393253:ICC393255 ILI393253:ILY393255 IVE393253:IVU393255 JFA393253:JFQ393255 JOW393253:JPM393255 JYS393253:JZI393255 KIO393253:KJE393255 KSK393253:KTA393255 LCG393253:LCW393255 LMC393253:LMS393255 LVY393253:LWO393255 MFU393253:MGK393255 MPQ393253:MQG393255 MZM393253:NAC393255 NJI393253:NJY393255 NTE393253:NTU393255 ODA393253:ODQ393255 OMW393253:ONM393255 OWS393253:OXI393255 PGO393253:PHE393255 PQK393253:PRA393255 QAG393253:QAW393255 QKC393253:QKS393255 QTY393253:QUO393255 RDU393253:REK393255 RNQ393253:ROG393255 RXM393253:RYC393255 SHI393253:SHY393255 SRE393253:SRU393255 TBA393253:TBQ393255 TKW393253:TLM393255 TUS393253:TVI393255 UEO393253:UFE393255 UOK393253:UPA393255 UYG393253:UYW393255 VIC393253:VIS393255 VRY393253:VSO393255 WBU393253:WCK393255 WLQ393253:WMG393255 WVM393253:WWC393255 L393257:AB393260"/>
    <dataValidation allowBlank="1" prompt="Для выбора выполните двойной щелчок левой клавиши мыши по соответствующей ячейке." sqref="JA393257:JQ393260 SW393257:TM393260 ACS393257:ADI393260 AMO393257:ANE393260 AWK393257:AXA393260 BGG393257:BGW393260 BQC393257:BQS393260 BZY393257:CAO393260 CJU393257:CKK393260 CTQ393257:CUG393260 DDM393257:DEC393260 DNI393257:DNY393260 DXE393257:DXU393260 EHA393257:EHQ393260 EQW393257:ERM393260 FAS393257:FBI393260 FKO393257:FLE393260 FUK393257:FVA393260 GEG393257:GEW393260 GOC393257:GOS393260 GXY393257:GYO393260 HHU393257:HIK393260 HRQ393257:HSG393260 IBM393257:ICC393260 ILI393257:ILY393260 IVE393257:IVU393260 JFA393257:JFQ393260 JOW393257:JPM393260 JYS393257:JZI393260 KIO393257:KJE393260 KSK393257:KTA393260 LCG393257:LCW393260 LMC393257:LMS393260 LVY393257:LWO393260 MFU393257:MGK393260 MPQ393257:MQG393260 MZM393257:NAC393260 NJI393257:NJY393260 NTE393257:NTU393260 ODA393257:ODQ393260 OMW393257:ONM393260 OWS393257:OXI393260 PGO393257:PHE393260 PQK393257:PRA393260 QAG393257:QAW393260 QKC393257:QKS393260 QTY393257:QUO393260 RDU393257:REK393260 RNQ393257:ROG393260 RXM393257:RYC393260 SHI393257:SHY393260 SRE393257:SRU393260 TBA393257:TBQ393260 TKW393257:TLM393260 TUS393257:TVI393260 UEO393257:UFE393260 UOK393257:UPA393260 UYG393257:UYW393260 VIC393257:VIS393260 VRY393257:VSO393260 WBU393257:WCK393260 WLQ393257:WMG393260 WVM393257:WWC393260 L458789:AB458791 JA458789:JQ458791 SW458789:TM458791 ACS458789:ADI458791 AMO458789:ANE458791 AWK458789:AXA458791 BGG458789:BGW458791 BQC458789:BQS458791 BZY458789:CAO458791 CJU458789:CKK458791 CTQ458789:CUG458791 DDM458789:DEC458791 DNI458789:DNY458791 DXE458789:DXU458791 EHA458789:EHQ458791 EQW458789:ERM458791 FAS458789:FBI458791 FKO458789:FLE458791 FUK458789:FVA458791 GEG458789:GEW458791 GOC458789:GOS458791 GXY458789:GYO458791 HHU458789:HIK458791 HRQ458789:HSG458791 IBM458789:ICC458791 ILI458789:ILY458791 IVE458789:IVU458791 JFA458789:JFQ458791 JOW458789:JPM458791 JYS458789:JZI458791 KIO458789:KJE458791 KSK458789:KTA458791 LCG458789:LCW458791 LMC458789:LMS458791 LVY458789:LWO458791 MFU458789:MGK458791 MPQ458789:MQG458791 MZM458789:NAC458791 NJI458789:NJY458791 NTE458789:NTU458791 ODA458789:ODQ458791 OMW458789:ONM458791 OWS458789:OXI458791 PGO458789:PHE458791 PQK458789:PRA458791 QAG458789:QAW458791 QKC458789:QKS458791 QTY458789:QUO458791 RDU458789:REK458791 RNQ458789:ROG458791 RXM458789:RYC458791 SHI458789:SHY458791 SRE458789:SRU458791 TBA458789:TBQ458791 TKW458789:TLM458791 TUS458789:TVI458791 UEO458789:UFE458791 UOK458789:UPA458791 UYG458789:UYW458791 VIC458789:VIS458791 VRY458789:VSO458791 WBU458789:WCK458791 WLQ458789:WMG458791 WVM458789:WWC458791 L458793:AB458796 JA458793:JQ458796 SW458793:TM458796 ACS458793:ADI458796 AMO458793:ANE458796 AWK458793:AXA458796 BGG458793:BGW458796 BQC458793:BQS458796 BZY458793:CAO458796 CJU458793:CKK458796 CTQ458793:CUG458796 DDM458793:DEC458796 DNI458793:DNY458796 DXE458793:DXU458796 EHA458793:EHQ458796 EQW458793:ERM458796 FAS458793:FBI458796 FKO458793:FLE458796 FUK458793:FVA458796 GEG458793:GEW458796 GOC458793:GOS458796 GXY458793:GYO458796 HHU458793:HIK458796 HRQ458793:HSG458796 IBM458793:ICC458796 ILI458793:ILY458796 IVE458793:IVU458796 JFA458793:JFQ458796 JOW458793:JPM458796 JYS458793:JZI458796 KIO458793:KJE458796 KSK458793:KTA458796 LCG458793:LCW458796 LMC458793:LMS458796 LVY458793:LWO458796 MFU458793:MGK458796 MPQ458793:MQG458796 MZM458793:NAC458796 NJI458793:NJY458796 NTE458793:NTU458796 ODA458793:ODQ458796 OMW458793:ONM458796 OWS458793:OXI458796 PGO458793:PHE458796 PQK458793:PRA458796 QAG458793:QAW458796 QKC458793:QKS458796 QTY458793:QUO458796 RDU458793:REK458796 RNQ458793:ROG458796 RXM458793:RYC458796 SHI458793:SHY458796 SRE458793:SRU458796 TBA458793:TBQ458796 TKW458793:TLM458796 TUS458793:TVI458796 UEO458793:UFE458796 UOK458793:UPA458796 UYG458793:UYW458796 VIC458793:VIS458796 VRY458793:VSO458796 WBU458793:WCK458796 WLQ458793:WMG458796 WVM458793:WWC458796 L524325:AB524327 JA524325:JQ524327 SW524325:TM524327 ACS524325:ADI524327 AMO524325:ANE524327 AWK524325:AXA524327 BGG524325:BGW524327 BQC524325:BQS524327 BZY524325:CAO524327 CJU524325:CKK524327 CTQ524325:CUG524327 DDM524325:DEC524327 DNI524325:DNY524327 DXE524325:DXU524327 EHA524325:EHQ524327 EQW524325:ERM524327 FAS524325:FBI524327 FKO524325:FLE524327 FUK524325:FVA524327 GEG524325:GEW524327 GOC524325:GOS524327 GXY524325:GYO524327 HHU524325:HIK524327 HRQ524325:HSG524327 IBM524325:ICC524327 ILI524325:ILY524327 IVE524325:IVU524327 JFA524325:JFQ524327 JOW524325:JPM524327 JYS524325:JZI524327 KIO524325:KJE524327 KSK524325:KTA524327 LCG524325:LCW524327 LMC524325:LMS524327 LVY524325:LWO524327 MFU524325:MGK524327 MPQ524325:MQG524327 MZM524325:NAC524327 NJI524325:NJY524327 NTE524325:NTU524327 ODA524325:ODQ524327 OMW524325:ONM524327 OWS524325:OXI524327 PGO524325:PHE524327 PQK524325:PRA524327 QAG524325:QAW524327 QKC524325:QKS524327 QTY524325:QUO524327 RDU524325:REK524327 RNQ524325:ROG524327 RXM524325:RYC524327 SHI524325:SHY524327 SRE524325:SRU524327 TBA524325:TBQ524327 TKW524325:TLM524327 TUS524325:TVI524327 UEO524325:UFE524327 UOK524325:UPA524327 UYG524325:UYW524327 VIC524325:VIS524327 VRY524325:VSO524327 WBU524325:WCK524327 WLQ524325:WMG524327 WVM524325:WWC524327 L524329:AB524332 JA524329:JQ524332 SW524329:TM524332 ACS524329:ADI524332 AMO524329:ANE524332 AWK524329:AXA524332 BGG524329:BGW524332 BQC524329:BQS524332 BZY524329:CAO524332 CJU524329:CKK524332 CTQ524329:CUG524332 DDM524329:DEC524332 DNI524329:DNY524332 DXE524329:DXU524332 EHA524329:EHQ524332 EQW524329:ERM524332 FAS524329:FBI524332 FKO524329:FLE524332 FUK524329:FVA524332 GEG524329:GEW524332 GOC524329:GOS524332 GXY524329:GYO524332 HHU524329:HIK524332 HRQ524329:HSG524332 IBM524329:ICC524332 ILI524329:ILY524332 IVE524329:IVU524332 JFA524329:JFQ524332 JOW524329:JPM524332 JYS524329:JZI524332 KIO524329:KJE524332 KSK524329:KTA524332 LCG524329:LCW524332 LMC524329:LMS524332 LVY524329:LWO524332 MFU524329:MGK524332 MPQ524329:MQG524332 MZM524329:NAC524332 NJI524329:NJY524332 NTE524329:NTU524332 ODA524329:ODQ524332 OMW524329:ONM524332 OWS524329:OXI524332 PGO524329:PHE524332 PQK524329:PRA524332 QAG524329:QAW524332 QKC524329:QKS524332 QTY524329:QUO524332 RDU524329:REK524332 RNQ524329:ROG524332 RXM524329:RYC524332 SHI524329:SHY524332 SRE524329:SRU524332 TBA524329:TBQ524332 TKW524329:TLM524332 TUS524329:TVI524332 UEO524329:UFE524332 UOK524329:UPA524332 UYG524329:UYW524332 VIC524329:VIS524332 VRY524329:VSO524332 WBU524329:WCK524332 WLQ524329:WMG524332 WVM524329:WWC524332 L589861:AB589863 JA589861:JQ589863 SW589861:TM589863 ACS589861:ADI589863 AMO589861:ANE589863 AWK589861:AXA589863 BGG589861:BGW589863 BQC589861:BQS589863 BZY589861:CAO589863 CJU589861:CKK589863 CTQ589861:CUG589863 DDM589861:DEC589863 DNI589861:DNY589863 DXE589861:DXU589863 EHA589861:EHQ589863 EQW589861:ERM589863 FAS589861:FBI589863 FKO589861:FLE589863 FUK589861:FVA589863 GEG589861:GEW589863 GOC589861:GOS589863 GXY589861:GYO589863 HHU589861:HIK589863 HRQ589861:HSG589863 IBM589861:ICC589863 ILI589861:ILY589863 IVE589861:IVU589863 JFA589861:JFQ589863 JOW589861:JPM589863 JYS589861:JZI589863 KIO589861:KJE589863 KSK589861:KTA589863 LCG589861:LCW589863 LMC589861:LMS589863 LVY589861:LWO589863 MFU589861:MGK589863 MPQ589861:MQG589863 MZM589861:NAC589863 NJI589861:NJY589863 NTE589861:NTU589863 ODA589861:ODQ589863 OMW589861:ONM589863 OWS589861:OXI589863 PGO589861:PHE589863 PQK589861:PRA589863 QAG589861:QAW589863 QKC589861:QKS589863 QTY589861:QUO589863 RDU589861:REK589863 RNQ589861:ROG589863 RXM589861:RYC589863 SHI589861:SHY589863 SRE589861:SRU589863 TBA589861:TBQ589863 TKW589861:TLM589863 TUS589861:TVI589863 UEO589861:UFE589863 UOK589861:UPA589863 UYG589861:UYW589863 VIC589861:VIS589863 VRY589861:VSO589863 WBU589861:WCK589863 WLQ589861:WMG589863 WVM589861:WWC589863 L589865:AB589868 JA589865:JQ589868 SW589865:TM589868 ACS589865:ADI589868 AMO589865:ANE589868 AWK589865:AXA589868 BGG589865:BGW589868 BQC589865:BQS589868 BZY589865:CAO589868 CJU589865:CKK589868 CTQ589865:CUG589868 DDM589865:DEC589868 DNI589865:DNY589868 DXE589865:DXU589868 EHA589865:EHQ589868 EQW589865:ERM589868 FAS589865:FBI589868 FKO589865:FLE589868 FUK589865:FVA589868 GEG589865:GEW589868 GOC589865:GOS589868 GXY589865:GYO589868 HHU589865:HIK589868 HRQ589865:HSG589868 IBM589865:ICC589868 ILI589865:ILY589868 IVE589865:IVU589868 JFA589865:JFQ589868 JOW589865:JPM589868 JYS589865:JZI589868 KIO589865:KJE589868 KSK589865:KTA589868 LCG589865:LCW589868 LMC589865:LMS589868 LVY589865:LWO589868 MFU589865:MGK589868 MPQ589865:MQG589868 MZM589865:NAC589868 NJI589865:NJY589868 NTE589865:NTU589868 ODA589865:ODQ589868 OMW589865:ONM589868 OWS589865:OXI589868 PGO589865:PHE589868 PQK589865:PRA589868 QAG589865:QAW589868 QKC589865:QKS589868 QTY589865:QUO589868 RDU589865:REK589868 RNQ589865:ROG589868 RXM589865:RYC589868 SHI589865:SHY589868 SRE589865:SRU589868 TBA589865:TBQ589868 TKW589865:TLM589868 TUS589865:TVI589868 UEO589865:UFE589868 UOK589865:UPA589868 UYG589865:UYW589868 VIC589865:VIS589868 VRY589865:VSO589868 WBU589865:WCK589868 WLQ589865:WMG589868 WVM589865:WWC589868 L655397:AB655399 JA655397:JQ655399 SW655397:TM655399 ACS655397:ADI655399 AMO655397:ANE655399 AWK655397:AXA655399 BGG655397:BGW655399 BQC655397:BQS655399 BZY655397:CAO655399 CJU655397:CKK655399 CTQ655397:CUG655399 DDM655397:DEC655399 DNI655397:DNY655399 DXE655397:DXU655399 EHA655397:EHQ655399 EQW655397:ERM655399 FAS655397:FBI655399 FKO655397:FLE655399 FUK655397:FVA655399 GEG655397:GEW655399 GOC655397:GOS655399 GXY655397:GYO655399 HHU655397:HIK655399 HRQ655397:HSG655399 IBM655397:ICC655399 ILI655397:ILY655399 IVE655397:IVU655399 JFA655397:JFQ655399 JOW655397:JPM655399 JYS655397:JZI655399 KIO655397:KJE655399 KSK655397:KTA655399 LCG655397:LCW655399 LMC655397:LMS655399 LVY655397:LWO655399 MFU655397:MGK655399 MPQ655397:MQG655399 MZM655397:NAC655399 NJI655397:NJY655399 NTE655397:NTU655399 ODA655397:ODQ655399 OMW655397:ONM655399 OWS655397:OXI655399 PGO655397:PHE655399 PQK655397:PRA655399 QAG655397:QAW655399 QKC655397:QKS655399 QTY655397:QUO655399 RDU655397:REK655399 RNQ655397:ROG655399 RXM655397:RYC655399 SHI655397:SHY655399 SRE655397:SRU655399 TBA655397:TBQ655399 TKW655397:TLM655399 TUS655397:TVI655399 UEO655397:UFE655399 UOK655397:UPA655399 UYG655397:UYW655399 VIC655397:VIS655399 VRY655397:VSO655399 WBU655397:WCK655399 WLQ655397:WMG655399 WVM655397:WWC655399 L655401:AB655404 JA655401:JQ655404 SW655401:TM655404 ACS655401:ADI655404 AMO655401:ANE655404 AWK655401:AXA655404 BGG655401:BGW655404 BQC655401:BQS655404 BZY655401:CAO655404 CJU655401:CKK655404 CTQ655401:CUG655404 DDM655401:DEC655404 DNI655401:DNY655404 DXE655401:DXU655404 EHA655401:EHQ655404 EQW655401:ERM655404 FAS655401:FBI655404 FKO655401:FLE655404 FUK655401:FVA655404 GEG655401:GEW655404 GOC655401:GOS655404 GXY655401:GYO655404 HHU655401:HIK655404 HRQ655401:HSG655404 IBM655401:ICC655404 ILI655401:ILY655404 IVE655401:IVU655404 JFA655401:JFQ655404 JOW655401:JPM655404 JYS655401:JZI655404 KIO655401:KJE655404 KSK655401:KTA655404 LCG655401:LCW655404 LMC655401:LMS655404 LVY655401:LWO655404 MFU655401:MGK655404 MPQ655401:MQG655404 MZM655401:NAC655404 NJI655401:NJY655404 NTE655401:NTU655404 ODA655401:ODQ655404 OMW655401:ONM655404 OWS655401:OXI655404 PGO655401:PHE655404 PQK655401:PRA655404 QAG655401:QAW655404 QKC655401:QKS655404 QTY655401:QUO655404 RDU655401:REK655404 RNQ655401:ROG655404 RXM655401:RYC655404 SHI655401:SHY655404 SRE655401:SRU655404 TBA655401:TBQ655404 TKW655401:TLM655404 TUS655401:TVI655404 UEO655401:UFE655404 UOK655401:UPA655404 UYG655401:UYW655404 VIC655401:VIS655404 VRY655401:VSO655404 WBU655401:WCK655404 WLQ655401:WMG655404 WVM655401:WWC655404 L720933:AB720935 JA720933:JQ720935 SW720933:TM720935 ACS720933:ADI720935 AMO720933:ANE720935 AWK720933:AXA720935 BGG720933:BGW720935 BQC720933:BQS720935 BZY720933:CAO720935 CJU720933:CKK720935 CTQ720933:CUG720935 DDM720933:DEC720935 DNI720933:DNY720935 DXE720933:DXU720935 EHA720933:EHQ720935 EQW720933:ERM720935 FAS720933:FBI720935 FKO720933:FLE720935 FUK720933:FVA720935 GEG720933:GEW720935 GOC720933:GOS720935 GXY720933:GYO720935 HHU720933:HIK720935 HRQ720933:HSG720935 IBM720933:ICC720935 ILI720933:ILY720935 IVE720933:IVU720935 JFA720933:JFQ720935 JOW720933:JPM720935 JYS720933:JZI720935 KIO720933:KJE720935 KSK720933:KTA720935 LCG720933:LCW720935 LMC720933:LMS720935 LVY720933:LWO720935 MFU720933:MGK720935 MPQ720933:MQG720935 MZM720933:NAC720935 NJI720933:NJY720935 NTE720933:NTU720935 ODA720933:ODQ720935 OMW720933:ONM720935 OWS720933:OXI720935 PGO720933:PHE720935 PQK720933:PRA720935 QAG720933:QAW720935 QKC720933:QKS720935 QTY720933:QUO720935 RDU720933:REK720935 RNQ720933:ROG720935 RXM720933:RYC720935 SHI720933:SHY720935 SRE720933:SRU720935 TBA720933:TBQ720935 TKW720933:TLM720935 TUS720933:TVI720935 UEO720933:UFE720935 UOK720933:UPA720935 UYG720933:UYW720935 VIC720933:VIS720935 VRY720933:VSO720935 WBU720933:WCK720935 WLQ720933:WMG720935 WVM720933:WWC720935 L720937:AB720940 JA720937:JQ720940 SW720937:TM720940 ACS720937:ADI720940 AMO720937:ANE720940 AWK720937:AXA720940 BGG720937:BGW720940 BQC720937:BQS720940 BZY720937:CAO720940 CJU720937:CKK720940 CTQ720937:CUG720940 DDM720937:DEC720940 DNI720937:DNY720940 DXE720937:DXU720940 EHA720937:EHQ720940 EQW720937:ERM720940 FAS720937:FBI720940 FKO720937:FLE720940 FUK720937:FVA720940 GEG720937:GEW720940 GOC720937:GOS720940 GXY720937:GYO720940 HHU720937:HIK720940 HRQ720937:HSG720940 IBM720937:ICC720940 ILI720937:ILY720940 IVE720937:IVU720940 JFA720937:JFQ720940 JOW720937:JPM720940 JYS720937:JZI720940 KIO720937:KJE720940 KSK720937:KTA720940 LCG720937:LCW720940 LMC720937:LMS720940 LVY720937:LWO720940 MFU720937:MGK720940 MPQ720937:MQG720940 MZM720937:NAC720940 NJI720937:NJY720940 NTE720937:NTU720940 ODA720937:ODQ720940 OMW720937:ONM720940 OWS720937:OXI720940 PGO720937:PHE720940 PQK720937:PRA720940 QAG720937:QAW720940 QKC720937:QKS720940 QTY720937:QUO720940 RDU720937:REK720940 RNQ720937:ROG720940 RXM720937:RYC720940 SHI720937:SHY720940 SRE720937:SRU720940 TBA720937:TBQ720940 TKW720937:TLM720940 TUS720937:TVI720940 UEO720937:UFE720940 UOK720937:UPA720940 UYG720937:UYW720940 VIC720937:VIS720940 VRY720937:VSO720940 WBU720937:WCK720940 WLQ720937:WMG720940 WVM720937:WWC720940 L786469:AB786471 JA786469:JQ786471 SW786469:TM786471 ACS786469:ADI786471 AMO786469:ANE786471 AWK786469:AXA786471 BGG786469:BGW786471 BQC786469:BQS786471 BZY786469:CAO786471 CJU786469:CKK786471 CTQ786469:CUG786471 DDM786469:DEC786471 DNI786469:DNY786471 DXE786469:DXU786471 EHA786469:EHQ786471 EQW786469:ERM786471 FAS786469:FBI786471 FKO786469:FLE786471 FUK786469:FVA786471 GEG786469:GEW786471 GOC786469:GOS786471 GXY786469:GYO786471 HHU786469:HIK786471 HRQ786469:HSG786471 IBM786469:ICC786471 ILI786469:ILY786471 IVE786469:IVU786471 JFA786469:JFQ786471 JOW786469:JPM786471 JYS786469:JZI786471 KIO786469:KJE786471 KSK786469:KTA786471 LCG786469:LCW786471 LMC786469:LMS786471 LVY786469:LWO786471 MFU786469:MGK786471 MPQ786469:MQG786471 MZM786469:NAC786471 NJI786469:NJY786471 NTE786469:NTU786471 ODA786469:ODQ786471 OMW786469:ONM786471 OWS786469:OXI786471 PGO786469:PHE786471 PQK786469:PRA786471 QAG786469:QAW786471 QKC786469:QKS786471 QTY786469:QUO786471 RDU786469:REK786471 RNQ786469:ROG786471 RXM786469:RYC786471 SHI786469:SHY786471 SRE786469:SRU786471 TBA786469:TBQ786471 TKW786469:TLM786471 TUS786469:TVI786471 UEO786469:UFE786471 UOK786469:UPA786471 UYG786469:UYW786471 VIC786469:VIS786471 VRY786469:VSO786471 WBU786469:WCK786471 WLQ786469:WMG786471 WVM786469:WWC786471 L786473:AB786476 JA786473:JQ786476 SW786473:TM786476 ACS786473:ADI786476 AMO786473:ANE786476 AWK786473:AXA786476 BGG786473:BGW786476 BQC786473:BQS786476 BZY786473:CAO786476 CJU786473:CKK786476 CTQ786473:CUG786476 DDM786473:DEC786476 DNI786473:DNY786476 DXE786473:DXU786476 EHA786473:EHQ786476 EQW786473:ERM786476 FAS786473:FBI786476 FKO786473:FLE786476 FUK786473:FVA786476 GEG786473:GEW786476 GOC786473:GOS786476 GXY786473:GYO786476 HHU786473:HIK786476 HRQ786473:HSG786476 IBM786473:ICC786476 ILI786473:ILY786476 IVE786473:IVU786476 JFA786473:JFQ786476 JOW786473:JPM786476 JYS786473:JZI786476 KIO786473:KJE786476 KSK786473:KTA786476 LCG786473:LCW786476 LMC786473:LMS786476 LVY786473:LWO786476 MFU786473:MGK786476 MPQ786473:MQG786476 MZM786473:NAC786476 NJI786473:NJY786476 NTE786473:NTU786476 ODA786473:ODQ786476 OMW786473:ONM786476 OWS786473:OXI786476 PGO786473:PHE786476 PQK786473:PRA786476 QAG786473:QAW786476 QKC786473:QKS786476 QTY786473:QUO786476 RDU786473:REK786476 RNQ786473:ROG786476 RXM786473:RYC786476 SHI786473:SHY786476 SRE786473:SRU786476 TBA786473:TBQ786476 TKW786473:TLM786476 TUS786473:TVI786476 UEO786473:UFE786476 UOK786473:UPA786476 UYG786473:UYW786476 VIC786473:VIS786476 VRY786473:VSO786476 WBU786473:WCK786476 WLQ786473:WMG786476 WVM786473:WWC786476 L852005:AB852007 JA852005:JQ852007 SW852005:TM852007 ACS852005:ADI852007 AMO852005:ANE852007 AWK852005:AXA852007 BGG852005:BGW852007 BQC852005:BQS852007 BZY852005:CAO852007 CJU852005:CKK852007 CTQ852005:CUG852007 DDM852005:DEC852007 DNI852005:DNY852007 DXE852005:DXU852007 EHA852005:EHQ852007 EQW852005:ERM852007 FAS852005:FBI852007 FKO852005:FLE852007 FUK852005:FVA852007 GEG852005:GEW852007 GOC852005:GOS852007 GXY852005:GYO852007 HHU852005:HIK852007 HRQ852005:HSG852007 IBM852005:ICC852007 ILI852005:ILY852007 IVE852005:IVU852007 JFA852005:JFQ852007 JOW852005:JPM852007 JYS852005:JZI852007 KIO852005:KJE852007 KSK852005:KTA852007 LCG852005:LCW852007 LMC852005:LMS852007 LVY852005:LWO852007 MFU852005:MGK852007 MPQ852005:MQG852007 MZM852005:NAC852007 NJI852005:NJY852007 NTE852005:NTU852007 ODA852005:ODQ852007 OMW852005:ONM852007 OWS852005:OXI852007 PGO852005:PHE852007 PQK852005:PRA852007 QAG852005:QAW852007 QKC852005:QKS852007 QTY852005:QUO852007 RDU852005:REK852007 RNQ852005:ROG852007 RXM852005:RYC852007 SHI852005:SHY852007 SRE852005:SRU852007 TBA852005:TBQ852007 TKW852005:TLM852007 TUS852005:TVI852007 UEO852005:UFE852007 UOK852005:UPA852007 UYG852005:UYW852007 VIC852005:VIS852007 VRY852005:VSO852007 WBU852005:WCK852007 WLQ852005:WMG852007 WVM852005:WWC852007 L852009:AB852012 JA852009:JQ852012 SW852009:TM852012 ACS852009:ADI852012 AMO852009:ANE852012 AWK852009:AXA852012 BGG852009:BGW852012 BQC852009:BQS852012 BZY852009:CAO852012 CJU852009:CKK852012 CTQ852009:CUG852012 DDM852009:DEC852012 DNI852009:DNY852012 DXE852009:DXU852012 EHA852009:EHQ852012 EQW852009:ERM852012 FAS852009:FBI852012 FKO852009:FLE852012 FUK852009:FVA852012 GEG852009:GEW852012 GOC852009:GOS852012 GXY852009:GYO852012 HHU852009:HIK852012 HRQ852009:HSG852012 IBM852009:ICC852012 ILI852009:ILY852012 IVE852009:IVU852012 JFA852009:JFQ852012 JOW852009:JPM852012 JYS852009:JZI852012 KIO852009:KJE852012 KSK852009:KTA852012 LCG852009:LCW852012 LMC852009:LMS852012 LVY852009:LWO852012 MFU852009:MGK852012 MPQ852009:MQG852012 MZM852009:NAC852012 NJI852009:NJY852012 NTE852009:NTU852012 ODA852009:ODQ852012 OMW852009:ONM852012 OWS852009:OXI852012 PGO852009:PHE852012 PQK852009:PRA852012 QAG852009:QAW852012 QKC852009:QKS852012 QTY852009:QUO852012 RDU852009:REK852012 RNQ852009:ROG852012 RXM852009:RYC852012 SHI852009:SHY852012 SRE852009:SRU852012 TBA852009:TBQ852012 TKW852009:TLM852012 TUS852009:TVI852012 UEO852009:UFE852012 UOK852009:UPA852012 UYG852009:UYW852012 VIC852009:VIS852012 VRY852009:VSO852012 WBU852009:WCK852012 WLQ852009:WMG852012 WVM852009:WWC852012 L917541:AB917543 JA917541:JQ917543 SW917541:TM917543 ACS917541:ADI917543 AMO917541:ANE917543 AWK917541:AXA917543 BGG917541:BGW917543 BQC917541:BQS917543 BZY917541:CAO917543 CJU917541:CKK917543 CTQ917541:CUG917543 DDM917541:DEC917543 DNI917541:DNY917543 DXE917541:DXU917543 EHA917541:EHQ917543 EQW917541:ERM917543 FAS917541:FBI917543 FKO917541:FLE917543 FUK917541:FVA917543 GEG917541:GEW917543 GOC917541:GOS917543 GXY917541:GYO917543 HHU917541:HIK917543 HRQ917541:HSG917543 IBM917541:ICC917543 ILI917541:ILY917543 IVE917541:IVU917543 JFA917541:JFQ917543 JOW917541:JPM917543 JYS917541:JZI917543 KIO917541:KJE917543 KSK917541:KTA917543 LCG917541:LCW917543 LMC917541:LMS917543 LVY917541:LWO917543 MFU917541:MGK917543 MPQ917541:MQG917543 MZM917541:NAC917543 NJI917541:NJY917543 NTE917541:NTU917543 ODA917541:ODQ917543 OMW917541:ONM917543 OWS917541:OXI917543 PGO917541:PHE917543 PQK917541:PRA917543 QAG917541:QAW917543 QKC917541:QKS917543 QTY917541:QUO917543 RDU917541:REK917543 RNQ917541:ROG917543 RXM917541:RYC917543 SHI917541:SHY917543 SRE917541:SRU917543 TBA917541:TBQ917543 TKW917541:TLM917543 TUS917541:TVI917543 UEO917541:UFE917543 UOK917541:UPA917543 UYG917541:UYW917543 VIC917541:VIS917543 VRY917541:VSO917543 WBU917541:WCK917543 WLQ917541:WMG917543 WVM917541:WWC917543 L917545:AB917548"/>
    <dataValidation allowBlank="1" prompt="Для выбора выполните двойной щелчок левой клавиши мыши по соответствующей ячейке." sqref="JA917545:JQ917548 SW917545:TM917548 ACS917545:ADI917548 AMO917545:ANE917548 AWK917545:AXA917548 BGG917545:BGW917548 BQC917545:BQS917548 BZY917545:CAO917548 CJU917545:CKK917548 CTQ917545:CUG917548 DDM917545:DEC917548 DNI917545:DNY917548 DXE917545:DXU917548 EHA917545:EHQ917548 EQW917545:ERM917548 FAS917545:FBI917548 FKO917545:FLE917548 FUK917545:FVA917548 GEG917545:GEW917548 GOC917545:GOS917548 GXY917545:GYO917548 HHU917545:HIK917548 HRQ917545:HSG917548 IBM917545:ICC917548 ILI917545:ILY917548 IVE917545:IVU917548 JFA917545:JFQ917548 JOW917545:JPM917548 JYS917545:JZI917548 KIO917545:KJE917548 KSK917545:KTA917548 LCG917545:LCW917548 LMC917545:LMS917548 LVY917545:LWO917548 MFU917545:MGK917548 MPQ917545:MQG917548 MZM917545:NAC917548 NJI917545:NJY917548 NTE917545:NTU917548 ODA917545:ODQ917548 OMW917545:ONM917548 OWS917545:OXI917548 PGO917545:PHE917548 PQK917545:PRA917548 QAG917545:QAW917548 QKC917545:QKS917548 QTY917545:QUO917548 RDU917545:REK917548 RNQ917545:ROG917548 RXM917545:RYC917548 SHI917545:SHY917548 SRE917545:SRU917548 TBA917545:TBQ917548 TKW917545:TLM917548 TUS917545:TVI917548 UEO917545:UFE917548 UOK917545:UPA917548 UYG917545:UYW917548 VIC917545:VIS917548 VRY917545:VSO917548 WBU917545:WCK917548 WLQ917545:WMG917548 WVM917545:WWC917548 L983077:AB983079 JA983077:JQ983079 SW983077:TM983079 ACS983077:ADI983079 AMO983077:ANE983079 AWK983077:AXA983079 BGG983077:BGW983079 BQC983077:BQS983079 BZY983077:CAO983079 CJU983077:CKK983079 CTQ983077:CUG983079 DDM983077:DEC983079 DNI983077:DNY983079 DXE983077:DXU983079 EHA983077:EHQ983079 EQW983077:ERM983079 FAS983077:FBI983079 FKO983077:FLE983079 FUK983077:FVA983079 GEG983077:GEW983079 GOC983077:GOS983079 GXY983077:GYO983079 HHU983077:HIK983079 HRQ983077:HSG983079 IBM983077:ICC983079 ILI983077:ILY983079 IVE983077:IVU983079 JFA983077:JFQ983079 JOW983077:JPM983079 JYS983077:JZI983079 KIO983077:KJE983079 KSK983077:KTA983079 LCG983077:LCW983079 LMC983077:LMS983079 LVY983077:LWO983079 MFU983077:MGK983079 MPQ983077:MQG983079 MZM983077:NAC983079 NJI983077:NJY983079 NTE983077:NTU983079 ODA983077:ODQ983079 OMW983077:ONM983079 OWS983077:OXI983079 PGO983077:PHE983079 PQK983077:PRA983079 QAG983077:QAW983079 QKC983077:QKS983079 QTY983077:QUO983079 RDU983077:REK983079 RNQ983077:ROG983079 RXM983077:RYC983079 SHI983077:SHY983079 SRE983077:SRU983079 TBA983077:TBQ983079 TKW983077:TLM983079 TUS983077:TVI983079 UEO983077:UFE983079 UOK983077:UPA983079 UYG983077:UYW983079 VIC983077:VIS983079 VRY983077:VSO983079 WBU983077:WCK983079 WLQ983077:WMG983079 WVM983077:WWC983079 L983081:AB983084 JA983081:JQ983084 SW983081:TM983084 ACS983081:ADI983084 AMO983081:ANE983084 AWK983081:AXA983084 BGG983081:BGW983084 BQC983081:BQS983084 BZY983081:CAO983084 CJU983081:CKK983084 CTQ983081:CUG983084 DDM983081:DEC983084 DNI983081:DNY983084 DXE983081:DXU983084 EHA983081:EHQ983084 EQW983081:ERM983084 FAS983081:FBI983084 FKO983081:FLE983084 FUK983081:FVA983084 GEG983081:GEW983084 GOC983081:GOS983084 GXY983081:GYO983084 HHU983081:HIK983084 HRQ983081:HSG983084 IBM983081:ICC983084 ILI983081:ILY983084 IVE983081:IVU983084 JFA983081:JFQ983084 JOW983081:JPM983084 JYS983081:JZI983084 KIO983081:KJE983084 KSK983081:KTA983084 LCG983081:LCW983084 LMC983081:LMS983084 LVY983081:LWO983084 MFU983081:MGK983084 MPQ983081:MQG983084 MZM983081:NAC983084 NJI983081:NJY983084 NTE983081:NTU983084 ODA983081:ODQ983084 OMW983081:ONM983084 OWS983081:OXI983084 PGO983081:PHE983084 PQK983081:PRA983084 QAG983081:QAW983084 QKC983081:QKS983084 QTY983081:QUO983084 RDU983081:REK983084 RNQ983081:ROG983084 RXM983081:RYC983084 SHI983081:SHY983084 SRE983081:SRU983084 TBA983081:TBQ983084 TKW983081:TLM983084 TUS983081:TVI983084 UEO983081:UFE983084 UOK983081:UPA983084 UYG983081:UYW983084 VIC983081:VIS983084 VRY983081:VSO983084 WBU983081:WCK983084 WLQ983081:WMG983084 WVM983081:WWC983084"/>
    <dataValidation type="list" allowBlank="1" showInputMessage="1" showErrorMessage="1" errorTitle="Ошибка" error="Выберите значение из списка" sqref="O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O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O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O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O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O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O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O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O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O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O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O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formula1>kind_of_cons</formula1>
    </dataValidation>
    <dataValidation type="list" allowBlank="1" showInputMessage="1" showErrorMessage="1" errorTitle="Ошибка" error="Выберите значение из списка" sqref="O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O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O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formula1>kind_of_cons</formula1>
    </dataValidation>
    <dataValidation type="textLength" operator="lessThanOrEqual" allowBlank="1" showInputMessage="1" showErrorMessage="1" errorTitle="Ошибка" error="Допускается ввод не более 900 символов!" sqref="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28:WWJ29 JX33:JX34 TT33:TT34 ADP33:ADP34 ANL33:ANL34 AXH33:AXH34 BHD33:BHD34 BQZ33:BQZ34 CAV33:CAV34 CKR33:CKR34 CUN33:CUN34 DEJ33:DEJ34 DOF33:DOF34 DYB33:DYB34 EHX33:EHX34 ERT33:ERT34 FBP33:FBP34 FLL33:FLL34 FVH33:FVH34 GFD33:GFD34 GOZ33:GOZ34 GYV33:GYV34 HIR33:HIR34 HSN33:HSN34 ICJ33:ICJ34 IMF33:IMF34 IWB33:IWB34 JFX33:JFX34 JPT33:JPT34 JZP33:JZP34 KJL33:KJL34 KTH33:KTH34 LDD33:LDD34 LMZ33:LMZ34 LWV33:LWV34 MGR33:MGR34 MQN33:MQN34 NAJ33:NAJ34 NKF33:NKF34 NUB33:NUB34 ODX33:ODX34 ONT33:ONT34 OXP33:OXP34 PHL33:PHL34 PRH33:PRH34 QBD33:QBD34 QKZ33:QKZ34 QUV33:QUV34 RER33:RER34 RON33:RON34 RYJ33:RYJ34 SIF33:SIF34 SSB33:SSB34 TBX33:TBX34 TLT33:TLT34 TVP33:TVP34 UFL33:UFL34 UPH33:UPH34 UZD33:UZD34 VIZ33:VIZ34 VSV33:VSV34 WCR33:WCR34 WMN33:WMN34 WWJ33:WWJ34 JX38:JX39 TT38:TT39 ADP38:ADP39 ANL38:ANL39 AXH38:AXH39 BHD38:BHD39 BQZ38:BQZ39 CAV38:CAV39 CKR38:CKR39 CUN38:CUN39 DEJ38:DEJ39 DOF38:DOF39 DYB38:DYB39 EHX38:EHX39 ERT38:ERT39 FBP38:FBP39 FLL38:FLL39 FVH38:FVH39 GFD38:GFD39 GOZ38:GOZ39 GYV38:GYV39 HIR38:HIR39 HSN38:HSN39 ICJ38:ICJ39 IMF38:IMF39 IWB38:IWB39 JFX38:JFX39 JPT38:JPT39 JZP38:JZP39 KJL38:KJL39 KTH38:KTH39 LDD38:LDD39 LMZ38:LMZ39 LWV38:LWV39 MGR38:MGR39 MQN38:MQN39 NAJ38:NAJ39 NKF38:NKF39 NUB38:NUB39 ODX38:ODX39 ONT38:ONT39 OXP38:OXP39 PHL38:PHL39 PRH38:PRH39 QBD38:QBD39 QKZ38:QKZ39 QUV38:QUV39 RER38:RER39 RON38:RON39 RYJ38:RYJ39 SIF38:SIF39 SSB38:SSB39 TBX38:TBX39 TLT38:TLT39 TVP38:TVP39 UFL38:UFL39 UPH38:UPH39 UZD38:UZD39 VIZ38:VIZ39 VSV38:VSV39 WCR38:WCR39 WMN38:WMN39 WWJ38:WWJ39 AB65564:AB65570 JQ65564:JQ65570 TM65564:TM65570 ADI65564:ADI65570 ANE65564:ANE65570 AXA65564:AXA65570 BGW65564:BGW65570 BQS65564:BQS65570 CAO65564:CAO65570 CKK65564:CKK65570 CUG65564:CUG65570 DEC65564:DEC65570 DNY65564:DNY65570 DXU65564:DXU65570 EHQ65564:EHQ65570 ERM65564:ERM65570 FBI65564:FBI65570 FLE65564:FLE65570 FVA65564:FVA65570 GEW65564:GEW65570 GOS65564:GOS65570 GYO65564:GYO65570 HIK65564:HIK65570 HSG65564:HSG65570 ICC65564:ICC65570 ILY65564:ILY65570 IVU65564:IVU65570 JFQ65564:JFQ65570 JPM65564:JPM65570 JZI65564:JZI65570 KJE65564:KJE65570 KTA65564:KTA65570 LCW65564:LCW65570 LMS65564:LMS65570 LWO65564:LWO65570 MGK65564:MGK65570 MQG65564:MQG65570 NAC65564:NAC65570 NJY65564:NJY65570 NTU65564:NTU65570 ODQ65564:ODQ65570 ONM65564:ONM65570 OXI65564:OXI65570 PHE65564:PHE65570 PRA65564:PRA65570 QAW65564:QAW65570 QKS65564:QKS65570 QUO65564:QUO65570 REK65564:REK65570 ROG65564:ROG65570 RYC65564:RYC65570 SHY65564:SHY65570 SRU65564:SRU65570 TBQ65564:TBQ65570 TLM65564:TLM65570 TVI65564:TVI65570 UFE65564:UFE65570 UPA65564:UPA65570 UYW65564:UYW65570 VIS65564:VIS65570 VSO65564:VSO65570 WCK65564:WCK65570 WMG65564:WMG65570 WWC65564:WWC65570 AB131100:AB131106 JQ131100:JQ131106 TM131100:TM131106 ADI131100:ADI131106 ANE131100:ANE131106 AXA131100:AXA131106 BGW131100:BGW131106 BQS131100:BQS131106 CAO131100:CAO131106 CKK131100:CKK131106 CUG131100:CUG131106 DEC131100:DEC131106 DNY131100:DNY131106 DXU131100:DXU131106 EHQ131100:EHQ131106 ERM131100:ERM131106 FBI131100:FBI131106 FLE131100:FLE131106 FVA131100:FVA131106 GEW131100:GEW131106 GOS131100:GOS131106 GYO131100:GYO131106 HIK131100:HIK131106 HSG131100:HSG131106 ICC131100:ICC131106 ILY131100:ILY131106 IVU131100:IVU131106 JFQ131100:JFQ131106 JPM131100:JPM131106 JZI131100:JZI131106 KJE131100:KJE131106 KTA131100:KTA131106 LCW131100:LCW131106 LMS131100:LMS131106 LWO131100:LWO131106 MGK131100:MGK131106 MQG131100:MQG131106 NAC131100:NAC131106 NJY131100:NJY131106 NTU131100:NTU131106 ODQ131100:ODQ131106 ONM131100:ONM131106 OXI131100:OXI131106 PHE131100:PHE131106 PRA131100:PRA131106 QAW131100:QAW131106 QKS131100:QKS131106 QUO131100:QUO131106 REK131100:REK131106 ROG131100:ROG131106 RYC131100:RYC131106 SHY131100:SHY131106 SRU131100:SRU131106 TBQ131100:TBQ131106 TLM131100:TLM131106 TVI131100:TVI131106 UFE131100:UFE131106 UPA131100:UPA131106 UYW131100:UYW131106 VIS131100:VIS131106 VSO131100:VSO131106 WCK131100:WCK131106 WMG131100:WMG131106 WWC131100:WWC131106 AB196636:AB196642 JQ196636:JQ196642 TM196636:TM196642 ADI196636:ADI196642 ANE196636:ANE196642 AXA196636:AXA196642 BGW196636:BGW196642 BQS196636:BQS196642 CAO196636:CAO196642 CKK196636:CKK196642 CUG196636:CUG196642 DEC196636:DEC196642 DNY196636:DNY196642 DXU196636:DXU196642 EHQ196636:EHQ196642 ERM196636:ERM196642 FBI196636:FBI196642 FLE196636:FLE196642 FVA196636:FVA196642 GEW196636:GEW196642 GOS196636:GOS196642 GYO196636:GYO196642 HIK196636:HIK196642 HSG196636:HSG196642 ICC196636:ICC196642 ILY196636:ILY196642 IVU196636:IVU196642 JFQ196636:JFQ196642 JPM196636:JPM196642 JZI196636:JZI196642 KJE196636:KJE196642 KTA196636:KTA196642 LCW196636:LCW196642 LMS196636:LMS196642 LWO196636:LWO196642 MGK196636:MGK196642 MQG196636:MQG196642 NAC196636:NAC196642 NJY196636:NJY196642 NTU196636:NTU196642 ODQ196636:ODQ196642 ONM196636:ONM196642 OXI196636:OXI196642 PHE196636:PHE196642 PRA196636:PRA196642 QAW196636:QAW196642 QKS196636:QKS196642 QUO196636:QUO196642 REK196636:REK196642 ROG196636:ROG196642 RYC196636:RYC196642 SHY196636:SHY196642 SRU196636:SRU196642 TBQ196636:TBQ196642 TLM196636:TLM196642 TVI196636:TVI196642 UFE196636:UFE196642 UPA196636:UPA196642 UYW196636:UYW196642 VIS196636:VIS196642 VSO196636:VSO196642 WCK196636:WCK196642 WMG196636:WMG196642 WWC196636:WWC196642 AB262172:AB262178 JQ262172:JQ262178 TM262172:TM262178 ADI262172:ADI262178 ANE262172:ANE262178 AXA262172:AXA262178 BGW262172:BGW262178 BQS262172:BQS262178 CAO262172:CAO262178 CKK262172:CKK262178 CUG262172:CUG262178 DEC262172:DEC262178 DNY262172:DNY262178 DXU262172:DXU262178 EHQ262172:EHQ262178 ERM262172:ERM262178 FBI262172:FBI262178 FLE262172:FLE262178 FVA262172:FVA262178 GEW262172:GEW262178 GOS262172:GOS262178 GYO262172:GYO262178 HIK262172:HIK262178 HSG262172:HSG262178 ICC262172:ICC262178 ILY262172:ILY262178 IVU262172:IVU262178 JFQ262172:JFQ262178 JPM262172:JPM262178 JZI262172:JZI262178 KJE262172:KJE262178 KTA262172:KTA262178 LCW262172:LCW262178 LMS262172:LMS262178 LWO262172:LWO262178 MGK262172:MGK262178 MQG262172:MQG262178 NAC262172:NAC262178 NJY262172:NJY262178 NTU262172:NTU262178 ODQ262172:ODQ262178 ONM262172:ONM262178 OXI262172:OXI262178 PHE262172:PHE262178 PRA262172:PRA262178 QAW262172:QAW262178 QKS262172:QKS262178 QUO262172:QUO262178 REK262172:REK262178 ROG262172:ROG262178 RYC262172:RYC262178 SHY262172:SHY262178 SRU262172:SRU262178 TBQ262172:TBQ262178 TLM262172:TLM262178 TVI262172:TVI262178 UFE262172:UFE262178 UPA262172:UPA262178 UYW262172:UYW262178 VIS262172:VIS262178 VSO262172:VSO262178 WCK262172:WCK262178 WMG262172:WMG262178 WWC262172:WWC262178 AB327708:AB327714 JQ327708:JQ327714 TM327708:TM327714 ADI327708:ADI327714 ANE327708:ANE327714 AXA327708:AXA327714 BGW327708:BGW327714 BQS327708:BQS327714 CAO327708:CAO327714 CKK327708:CKK327714 CUG327708:CUG327714 DEC327708:DEC327714 DNY327708:DNY327714 DXU327708:DXU327714 EHQ327708:EHQ327714 ERM327708:ERM327714 FBI327708:FBI327714 FLE327708:FLE327714 FVA327708:FVA327714 GEW327708:GEW327714 GOS327708:GOS327714 GYO327708:GYO327714 HIK327708:HIK327714 HSG327708:HSG327714 ICC327708:ICC327714 ILY327708:ILY327714 IVU327708:IVU327714 JFQ327708:JFQ327714 JPM327708:JPM327714 JZI327708:JZI327714 KJE327708:KJE327714 KTA327708:KTA327714 LCW327708:LCW327714 LMS327708:LMS327714 LWO327708:LWO327714 MGK327708:MGK327714 MQG327708:MQG327714 NAC327708:NAC327714 NJY327708:NJY327714 NTU327708:NTU327714 ODQ327708:ODQ327714 ONM327708:ONM327714 OXI327708:OXI327714 PHE327708:PHE327714 PRA327708:PRA327714 QAW327708:QAW327714 QKS327708:QKS327714 QUO327708:QUO327714 REK327708:REK327714 ROG327708:ROG327714 RYC327708:RYC327714 SHY327708:SHY327714 SRU327708:SRU327714 TBQ327708:TBQ327714 TLM327708:TLM327714 TVI327708:TVI327714 UFE327708:UFE327714 UPA327708:UPA327714 UYW327708:UYW327714 VIS327708:VIS327714 VSO327708:VSO327714 WCK327708:WCK327714 WMG327708:WMG327714 WWC327708:WWC327714 AB393244:AB393250 JQ393244:JQ393250 TM393244:TM393250 ADI393244:ADI393250 ANE393244:ANE393250 AXA393244:AXA393250 BGW393244:BGW393250 BQS393244:BQS393250 CAO393244:CAO393250 CKK393244:CKK393250 CUG393244:CUG393250 DEC393244:DEC393250 DNY393244:DNY393250 DXU393244:DXU393250 EHQ393244:EHQ393250 ERM393244:ERM393250 FBI393244:FBI393250 FLE393244:FLE393250 FVA393244:FVA393250 GEW393244:GEW393250 GOS393244:GOS393250 GYO393244:GYO393250 HIK393244:HIK393250 HSG393244:HSG393250 ICC393244:ICC393250 ILY393244:ILY393250 IVU393244:IVU393250 JFQ393244:JFQ393250 JPM393244:JPM393250 JZI393244:JZI393250 KJE393244:KJE393250 KTA393244:KTA393250 LCW393244:LCW393250 LMS393244:LMS393250 LWO393244:LWO393250 MGK393244:MGK393250 MQG393244:MQG393250 NAC393244:NAC393250 NJY393244:NJY393250 NTU393244:NTU393250 ODQ393244:ODQ393250 ONM393244:ONM393250 OXI393244:OXI393250 PHE393244:PHE393250 PRA393244:PRA393250 QAW393244:QAW393250 QKS393244:QKS393250 QUO393244:QUO393250 REK393244:REK393250 ROG393244:ROG393250 RYC393244:RYC393250 SHY393244:SHY393250 SRU393244:SRU393250 TBQ393244:TBQ393250 TLM393244:TLM393250 TVI393244:TVI393250 UFE393244:UFE393250 UPA393244:UPA393250 UYW393244:UYW393250 VIS393244:VIS393250 VSO393244:VSO393250 WCK393244:WCK393250 WMG393244:WMG393250 WWC393244:WWC393250 AB458780:AB458786 JQ458780:JQ458786 TM458780:TM458786 ADI458780:ADI458786 ANE458780:ANE458786 AXA458780:AXA458786 BGW458780:BGW458786 BQS458780:BQS458786 CAO458780:CAO458786 CKK458780:CKK458786 CUG458780:CUG458786 DEC458780:DEC458786 DNY458780:DNY458786 DXU458780:DXU458786 EHQ458780:EHQ458786 ERM458780:ERM458786 FBI458780:FBI458786 FLE458780:FLE458786 FVA458780:FVA458786 GEW458780:GEW458786 GOS458780:GOS458786 GYO458780:GYO458786 HIK458780:HIK458786 HSG458780:HSG458786 ICC458780:ICC458786 ILY458780:ILY458786 IVU458780:IVU458786 JFQ458780:JFQ458786 JPM458780:JPM458786 JZI458780:JZI458786 KJE458780:KJE458786 KTA458780:KTA458786 LCW458780:LCW458786 LMS458780:LMS458786 LWO458780:LWO458786 MGK458780:MGK458786 MQG458780:MQG458786 NAC458780:NAC458786 NJY458780:NJY458786 NTU458780:NTU458786 ODQ458780:ODQ458786 ONM458780:ONM458786 OXI458780:OXI458786 PHE458780:PHE458786 PRA458780:PRA458786 QAW458780:QAW458786 QKS458780:QKS458786 QUO458780:QUO458786 REK458780:REK458786 ROG458780:ROG458786 RYC458780:RYC458786 SHY458780:SHY458786 SRU458780:SRU458786 TBQ458780:TBQ458786 TLM458780:TLM458786 TVI458780:TVI458786 UFE458780:UFE458786 UPA458780:UPA458786 UYW458780:UYW458786 VIS458780:VIS458786 VSO458780:VSO458786 WCK458780:WCK458786 WMG458780:WMG458786 WWC458780:WWC458786 AB524316:AB524322 JQ524316:JQ524322 TM524316:TM524322 ADI524316:ADI524322 ANE524316:ANE524322 AXA524316:AXA524322 BGW524316:BGW524322 BQS524316:BQS524322 CAO524316:CAO524322 CKK524316:CKK524322 CUG524316:CUG524322 DEC524316:DEC524322 DNY524316:DNY524322 DXU524316:DXU524322 EHQ524316:EHQ524322 ERM524316:ERM524322 FBI524316:FBI524322 FLE524316:FLE524322 FVA524316:FVA524322 GEW524316:GEW524322 GOS524316:GOS524322 GYO524316:GYO524322 HIK524316:HIK524322 HSG524316:HSG524322 ICC524316:ICC524322 ILY524316:ILY524322 IVU524316:IVU524322 JFQ524316:JFQ524322 JPM524316:JPM524322 JZI524316:JZI524322 KJE524316:KJE524322 KTA524316:KTA524322 LCW524316:LCW524322 LMS524316:LMS524322 LWO524316:LWO524322 MGK524316:MGK524322 MQG524316:MQG524322 NAC524316:NAC524322 NJY524316:NJY524322 NTU524316:NTU524322 ODQ524316:ODQ524322 ONM524316:ONM524322 OXI524316:OXI524322 PHE524316:PHE524322 PRA524316:PRA524322 QAW524316:QAW524322 QKS524316:QKS524322 QUO524316:QUO524322 REK524316:REK524322 ROG524316:ROG524322 RYC524316:RYC524322 SHY524316:SHY524322 SRU524316:SRU524322 TBQ524316:TBQ524322 TLM524316:TLM524322 TVI524316:TVI524322 UFE524316:UFE524322 UPA524316:UPA524322 UYW524316:UYW524322 VIS524316:VIS524322 VSO524316:VSO524322 WCK524316:WCK524322 WMG524316:WMG524322 WWC524316:WWC524322 AB589852:AB589858 JQ589852:JQ589858 TM589852:TM589858 ADI589852:ADI589858 ANE589852:ANE589858 AXA589852:AXA589858 BGW589852:BGW589858 BQS589852:BQS589858 CAO589852:CAO589858 CKK589852:CKK589858 CUG589852:CUG589858 DEC589852:DEC589858 DNY589852:DNY589858 DXU589852:DXU589858 EHQ589852:EHQ589858 ERM589852:ERM589858 FBI589852:FBI589858 FLE589852:FLE589858 FVA589852:FVA589858 GEW589852:GEW589858 GOS589852:GOS589858 GYO589852:GYO589858 HIK589852:HIK589858 HSG589852:HSG589858 ICC589852:ICC589858 ILY589852:ILY589858 IVU589852:IVU589858 JFQ589852:JFQ589858 JPM589852:JPM589858 JZI589852:JZI589858 KJE589852:KJE589858 KTA589852:KTA589858 LCW589852:LCW589858 LMS589852:LMS589858 LWO589852:LWO589858 MGK589852:MGK589858 MQG589852:MQG589858 NAC589852:NAC589858 NJY589852:NJY589858 NTU589852:NTU589858 ODQ589852:ODQ589858 ONM589852:ONM589858 OXI589852:OXI589858 PHE589852:PHE589858 PRA589852:PRA589858 QAW589852:QAW589858 QKS589852:QKS589858 QUO589852:QUO589858 REK589852:REK589858 ROG589852:ROG589858 RYC589852:RYC589858 SHY589852:SHY589858 SRU589852:SRU589858 TBQ589852:TBQ589858 TLM589852:TLM589858 TVI589852:TVI589858 UFE589852:UFE589858 UPA589852:UPA589858 UYW589852:UYW589858 VIS589852:VIS589858 VSO589852:VSO589858 WCK589852:WCK589858 WMG589852:WMG589858 WWC589852:WWC589858 AB655388:AB655394 JQ655388:JQ655394 TM655388:TM655394 ADI655388:ADI655394 ANE655388:ANE655394 AXA655388:AXA655394 BGW655388:BGW655394 BQS655388:BQS655394 CAO655388:CAO655394 CKK655388:CKK655394 CUG655388:CUG655394 DEC655388:DEC655394 DNY655388:DNY655394 DXU655388:DXU655394 EHQ655388:EHQ655394 ERM655388:ERM655394 FBI655388:FBI655394 FLE655388:FLE655394 FVA655388:FVA655394 GEW655388:GEW655394 GOS655388:GOS655394 GYO655388:GYO655394 HIK655388:HIK655394 HSG655388:HSG655394 ICC655388:ICC655394 ILY655388:ILY655394 IVU655388:IVU655394 JFQ655388:JFQ655394 JPM655388:JPM655394 JZI655388:JZI655394 KJE655388:KJE655394 KTA655388:KTA655394 LCW655388:LCW655394 LMS655388:LMS655394 LWO655388:LWO655394 MGK655388:MGK655394 MQG655388:MQG655394 NAC655388:NAC655394 NJY655388:NJY655394 NTU655388:NTU655394 ODQ655388:ODQ655394 ONM655388:ONM655394 OXI655388:OXI655394 PHE655388:PHE655394 PRA655388:PRA655394 QAW655388:QAW655394 QKS655388:QKS655394 QUO655388:QUO655394 REK655388:REK655394 ROG655388:ROG655394 RYC655388:RYC655394 SHY655388:SHY655394 SRU655388:SRU655394 TBQ655388:TBQ655394 TLM655388:TLM655394 TVI655388:TVI655394 UFE655388:UFE655394 UPA655388:UPA655394 UYW655388:UYW655394 VIS655388:VIS655394 VSO655388:VSO655394 WCK655388:WCK655394 WMG655388:WMG655394 WWC655388:WWC655394 AB720924:AB720930 JQ720924:JQ720930 TM720924:TM720930 ADI720924:ADI720930 ANE720924:ANE720930 AXA720924:AXA720930 BGW720924:BGW720930 BQS720924:BQS720930 CAO720924:CAO720930 CKK720924:CKK720930 CUG720924:CUG720930 DEC720924:DEC720930 DNY720924:DNY720930 DXU720924:DXU720930 EHQ720924:EHQ720930 ERM720924:ERM720930 FBI720924:FBI720930 FLE720924:FLE720930 FVA720924:FVA720930 GEW720924:GEW720930 GOS720924:GOS720930 GYO720924:GYO720930 HIK720924:HIK720930 HSG720924:HSG720930 ICC720924:ICC720930 ILY720924:ILY720930 IVU720924:IVU720930 JFQ720924:JFQ720930 JPM720924:JPM720930 JZI720924:JZI720930 KJE720924:KJE720930 KTA720924:KTA720930 LCW720924:LCW720930 LMS720924:LMS720930 LWO720924:LWO720930 MGK720924:MGK720930 MQG720924:MQG720930 NAC720924:NAC720930 NJY720924:NJY720930 NTU720924:NTU720930 ODQ720924:ODQ720930 ONM720924:ONM720930 OXI720924:OXI720930 PHE720924:PHE720930 PRA720924:PRA720930 QAW720924:QAW720930 QKS720924:QKS720930 QUO720924:QUO720930 REK720924:REK720930 ROG720924:ROG720930 RYC720924:RYC720930 SHY720924:SHY720930 SRU720924:SRU720930 TBQ720924:TBQ720930 TLM720924:TLM720930 TVI720924:TVI720930 UFE720924:UFE720930 UPA720924:UPA720930 UYW720924:UYW720930 VIS720924:VIS720930 VSO720924:VSO720930 WCK720924:WCK720930 WMG720924:WMG720930 WWC720924:WWC720930 AB786460:AB786466 JQ786460:JQ786466 TM786460:TM786466 ADI786460:ADI786466 ANE786460:ANE786466 AXA786460:AXA786466 BGW786460:BGW786466 BQS786460:BQS786466 CAO786460:CAO786466 CKK786460:CKK786466 CUG786460:CUG786466 DEC786460:DEC786466 DNY786460:DNY786466 DXU786460:DXU786466 EHQ786460:EHQ786466 ERM786460:ERM786466 FBI786460:FBI786466 FLE786460:FLE786466 FVA786460:FVA786466 GEW786460:GEW786466 GOS786460:GOS786466 GYO786460:GYO786466 HIK786460:HIK786466 HSG786460:HSG786466 ICC786460:ICC786466 ILY786460:ILY786466 IVU786460:IVU786466 JFQ786460:JFQ786466 JPM786460:JPM786466 JZI786460:JZI786466 KJE786460:KJE786466 KTA786460:KTA786466 LCW786460:LCW786466 LMS786460:LMS786466 LWO786460:LWO786466 MGK786460:MGK786466 MQG786460:MQG786466 NAC786460:NAC786466 NJY786460:NJY786466 NTU786460:NTU786466 ODQ786460:ODQ786466 ONM786460:ONM786466 OXI786460:OXI786466 PHE786460:PHE786466 PRA786460:PRA786466 QAW786460:QAW786466 QKS786460:QKS786466 QUO786460:QUO786466 REK786460:REK786466 ROG786460:ROG786466 RYC786460:RYC786466 SHY786460:SHY786466 SRU786460:SRU786466 TBQ786460:TBQ786466 TLM786460:TLM786466 TVI786460:TVI786466 UFE786460:UFE786466 UPA786460:UPA786466 UYW786460:UYW786466 VIS786460:VIS786466 VSO786460:VSO786466 WCK786460:WCK786466 WMG786460:WMG786466 WWC786460:WWC786466 AB851996:AB852002 JQ851996:JQ852002 TM851996:TM852002 ADI851996:ADI852002">
      <formula1>900</formula1>
    </dataValidation>
    <dataValidation type="textLength" operator="lessThanOrEqual" allowBlank="1" showInputMessage="1" showErrorMessage="1" errorTitle="Ошибка" error="Допускается ввод не более 900 символов!" sqref="ANE851996:ANE852002 AXA851996:AXA852002 BGW851996:BGW852002 BQS851996:BQS852002 CAO851996:CAO852002 CKK851996:CKK852002 CUG851996:CUG852002 DEC851996:DEC852002 DNY851996:DNY852002 DXU851996:DXU852002 EHQ851996:EHQ852002 ERM851996:ERM852002 FBI851996:FBI852002 FLE851996:FLE852002 FVA851996:FVA852002 GEW851996:GEW852002 GOS851996:GOS852002 GYO851996:GYO852002 HIK851996:HIK852002 HSG851996:HSG852002 ICC851996:ICC852002 ILY851996:ILY852002 IVU851996:IVU852002 JFQ851996:JFQ852002 JPM851996:JPM852002 JZI851996:JZI852002 KJE851996:KJE852002 KTA851996:KTA852002 LCW851996:LCW852002 LMS851996:LMS852002 LWO851996:LWO852002 MGK851996:MGK852002 MQG851996:MQG852002 NAC851996:NAC852002 NJY851996:NJY852002 NTU851996:NTU852002 ODQ851996:ODQ852002 ONM851996:ONM852002 OXI851996:OXI852002 PHE851996:PHE852002 PRA851996:PRA852002 QAW851996:QAW852002 QKS851996:QKS852002 QUO851996:QUO852002 REK851996:REK852002 ROG851996:ROG852002 RYC851996:RYC852002 SHY851996:SHY852002 SRU851996:SRU852002 TBQ851996:TBQ852002 TLM851996:TLM852002 TVI851996:TVI852002 UFE851996:UFE852002 UPA851996:UPA852002 UYW851996:UYW852002 VIS851996:VIS852002 VSO851996:VSO852002 WCK851996:WCK852002 WMG851996:WMG852002 WWC851996:WWC852002 AB917532:AB917538 JQ917532:JQ917538 TM917532:TM917538 ADI917532:ADI917538 ANE917532:ANE917538 AXA917532:AXA917538 BGW917532:BGW917538 BQS917532:BQS917538 CAO917532:CAO917538 CKK917532:CKK917538 CUG917532:CUG917538 DEC917532:DEC917538 DNY917532:DNY917538 DXU917532:DXU917538 EHQ917532:EHQ917538 ERM917532:ERM917538 FBI917532:FBI917538 FLE917532:FLE917538 FVA917532:FVA917538 GEW917532:GEW917538 GOS917532:GOS917538 GYO917532:GYO917538 HIK917532:HIK917538 HSG917532:HSG917538 ICC917532:ICC917538 ILY917532:ILY917538 IVU917532:IVU917538 JFQ917532:JFQ917538 JPM917532:JPM917538 JZI917532:JZI917538 KJE917532:KJE917538 KTA917532:KTA917538 LCW917532:LCW917538 LMS917532:LMS917538 LWO917532:LWO917538 MGK917532:MGK917538 MQG917532:MQG917538 NAC917532:NAC917538 NJY917532:NJY917538 NTU917532:NTU917538 ODQ917532:ODQ917538 ONM917532:ONM917538 OXI917532:OXI917538 PHE917532:PHE917538 PRA917532:PRA917538 QAW917532:QAW917538 QKS917532:QKS917538 QUO917532:QUO917538 REK917532:REK917538 ROG917532:ROG917538 RYC917532:RYC917538 SHY917532:SHY917538 SRU917532:SRU917538 TBQ917532:TBQ917538 TLM917532:TLM917538 TVI917532:TVI917538 UFE917532:UFE917538 UPA917532:UPA917538 UYW917532:UYW917538 VIS917532:VIS917538 VSO917532:VSO917538 WCK917532:WCK917538 WMG917532:WMG917538 WWC917532:WWC917538 AB983068:AB983074 JQ983068:JQ983074 TM983068:TM983074 ADI983068:ADI983074 ANE983068:ANE983074 AXA983068:AXA983074 BGW983068:BGW983074 BQS983068:BQS983074 CAO983068:CAO983074 CKK983068:CKK983074 CUG983068:CUG983074 DEC983068:DEC983074 DNY983068:DNY983074 DXU983068:DXU983074 EHQ983068:EHQ983074 ERM983068:ERM983074 FBI983068:FBI983074 FLE983068:FLE983074 FVA983068:FVA983074 GEW983068:GEW983074 GOS983068:GOS983074 GYO983068:GYO983074 HIK983068:HIK983074 HSG983068:HSG983074 ICC983068:ICC983074 ILY983068:ILY983074 IVU983068:IVU983074 JFQ983068:JFQ983074 JPM983068:JPM983074 JZI983068:JZI983074 KJE983068:KJE983074 KTA983068:KTA983074 LCW983068:LCW983074 LMS983068:LMS983074 LWO983068:LWO983074 MGK983068:MGK983074 MQG983068:MQG983074 NAC983068:NAC983074 NJY983068:NJY983074 NTU983068:NTU983074 ODQ983068:ODQ983074 ONM983068:ONM983074 OXI983068:OXI983074 PHE983068:PHE983074 PRA983068:PRA983074 QAW983068:QAW983074 QKS983068:QKS983074 QUO983068:QUO983074 REK983068:REK983074 ROG983068:ROG983074 RYC983068:RYC983074 SHY983068:SHY983074 SRU983068:SRU983074 TBQ983068:TBQ983074 TLM983068:TLM983074 TVI983068:TVI983074 UFE983068:UFE983074 UPA983068:UPA983074 UYW983068:UYW983074 VIS983068:VIS983074 VSO983068:VSO983074 WCK983068:WCK983074 WMG983068:WMG983074 WWC983068:WWC983074">
      <formula1>900</formula1>
    </dataValidation>
    <dataValidation type="list" allowBlank="1" showInputMessage="1" prompt="Выберите значение из списка" errorTitle="Ошибка" error="Выберите значение из списка" sqref="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WVU34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0 JB65570 SX65570 ACT65570 AMP65570 AWL65570 BGH65570 BQD65570 BZZ65570 CJV65570 CTR65570 DDN65570 DNJ65570 DXF65570 EHB65570 EQX65570 FAT65570 FKP65570 FUL65570 GEH65570 GOD65570 GXZ65570 HHV65570 HRR65570 IBN65570 ILJ65570 IVF65570 JFB65570 JOX65570 JYT65570 KIP65570 KSL65570 LCH65570 LMD65570 LVZ65570 MFV65570 MPR65570 MZN65570 NJJ65570 NTF65570 ODB65570 OMX65570 OWT65570 PGP65570 PQL65570 QAH65570 QKD65570 QTZ65570 RDV65570 RNR65570 RXN65570 SHJ65570 SRF65570 TBB65570 TKX65570 TUT65570 UEP65570 UOL65570 UYH65570 VID65570 VRZ65570 WBV65570 WLR65570 WVN65570 M131106 JB131106 SX131106 ACT131106 AMP131106 AWL131106 BGH131106 BQD131106 BZZ131106 CJV131106 CTR131106 DDN131106 DNJ131106 DXF131106 EHB131106 EQX131106 FAT131106 FKP131106 FUL131106 GEH131106 GOD131106 GXZ131106 HHV131106 HRR131106 IBN131106 ILJ131106 IVF131106 JFB131106 JOX131106 JYT131106 KIP131106 KSL131106 LCH131106 LMD131106 LVZ131106 MFV131106 MPR131106 MZN131106 NJJ131106 NTF131106 ODB131106 OMX131106 OWT131106 PGP131106 PQL131106 QAH131106 QKD131106 QTZ131106 RDV131106 RNR131106 RXN131106 SHJ131106 SRF131106 TBB131106 TKX131106 TUT131106 UEP131106 UOL131106 UYH131106 VID131106 VRZ131106 WBV131106 WLR131106 WVN131106 M196642 JB196642 SX196642 ACT196642 AMP196642 AWL196642 BGH196642 BQD196642 BZZ196642 CJV196642 CTR196642 DDN196642 DNJ196642 DXF196642 EHB196642 EQX196642 FAT196642 FKP196642 FUL196642 GEH196642 GOD196642 GXZ196642 HHV196642 HRR196642 IBN196642 ILJ196642 IVF196642 JFB196642 JOX196642 JYT196642 KIP196642 KSL196642 LCH196642 LMD196642 LVZ196642 MFV196642 MPR196642 MZN196642 NJJ196642 NTF196642 ODB196642 OMX196642 OWT196642 PGP196642 PQL196642 QAH196642 QKD196642 QTZ196642 RDV196642 RNR196642 RXN196642 SHJ196642 SRF196642 TBB196642 TKX196642 TUT196642 UEP196642 UOL196642 UYH196642 VID196642 VRZ196642 WBV196642 WLR196642 WVN196642 M262178 JB262178 SX262178 ACT262178 AMP262178 AWL262178 BGH262178 BQD262178 BZZ262178 CJV262178 CTR262178 DDN262178 DNJ262178 DXF262178 EHB262178 EQX262178 FAT262178 FKP262178 FUL262178 GEH262178 GOD262178 GXZ262178 HHV262178 HRR262178 IBN262178 ILJ262178 IVF262178 JFB262178 JOX262178 JYT262178 KIP262178 KSL262178 LCH262178 LMD262178 LVZ262178 MFV262178 MPR262178 MZN262178 NJJ262178 NTF262178 ODB262178 OMX262178 OWT262178 PGP262178 PQL262178 QAH262178 QKD262178 QTZ262178 RDV262178 RNR262178 RXN262178 SHJ262178 SRF262178 TBB262178 TKX262178 TUT262178 UEP262178 UOL262178 UYH262178 VID262178 VRZ262178 WBV262178 WLR262178 WVN262178 M327714 JB327714 SX327714 ACT327714 AMP327714 AWL327714 BGH327714 BQD327714 BZZ327714 CJV327714 CTR327714 DDN327714 DNJ327714 DXF327714 EHB327714 EQX327714 FAT327714 FKP327714 FUL327714 GEH327714 GOD327714 GXZ327714 HHV327714 HRR327714 IBN327714 ILJ327714 IVF327714 JFB327714 JOX327714 JYT327714 KIP327714 KSL327714 LCH327714 LMD327714 LVZ327714 MFV327714 MPR327714 MZN327714 NJJ327714 NTF327714 ODB327714 OMX327714 OWT327714 PGP327714 PQL327714 QAH327714 QKD327714 QTZ327714 RDV327714 RNR327714 RXN327714 SHJ327714 SRF327714 TBB327714 TKX327714 TUT327714 UEP327714 UOL327714 UYH327714 VID327714 VRZ327714 WBV327714 WLR327714 WVN327714 M393250 JB393250 SX393250 ACT393250 AMP393250 AWL393250 BGH393250 BQD393250 BZZ393250 CJV393250 CTR393250 DDN393250 DNJ393250 DXF393250 EHB393250 EQX393250 FAT393250 FKP393250 FUL393250 GEH393250 GOD393250 GXZ393250 HHV393250 HRR393250 IBN393250 ILJ393250 IVF393250 JFB393250 JOX393250 JYT393250 KIP393250 KSL393250 LCH393250 LMD393250 LVZ393250 MFV393250 MPR393250 MZN393250 NJJ393250 NTF393250 ODB393250 OMX393250 OWT393250 PGP393250 PQL393250 QAH393250 QKD393250 QTZ393250 RDV393250 RNR393250 RXN393250 SHJ393250 SRF393250 TBB393250 TKX393250 TUT393250 UEP393250 UOL393250 UYH393250 VID393250 VRZ393250 WBV393250 WLR393250 WVN393250 M458786 JB458786 SX458786 ACT458786 AMP458786 AWL458786 BGH458786 BQD458786 BZZ458786 CJV458786 CTR458786 DDN458786 DNJ458786 DXF458786 EHB458786 EQX458786 FAT458786 FKP458786 FUL458786 GEH458786 GOD458786 GXZ458786 HHV458786 HRR458786 IBN458786 ILJ458786 IVF458786 JFB458786 JOX458786 JYT458786 KIP458786 KSL458786 LCH458786 LMD458786 LVZ458786 MFV458786 MPR458786 MZN458786 NJJ458786 NTF458786 ODB458786 OMX458786 OWT458786 PGP458786 PQL458786 QAH458786 QKD458786 QTZ458786 RDV458786 RNR458786 RXN458786 SHJ458786 SRF458786 TBB458786 TKX458786 TUT458786 UEP458786 UOL458786 UYH458786 VID458786 VRZ458786 WBV458786 WLR458786 WVN458786 M524322 JB524322 SX524322 ACT524322 AMP524322 AWL524322 BGH524322 BQD524322 BZZ524322 CJV524322 CTR524322 DDN524322 DNJ524322 DXF524322 EHB524322 EQX524322 FAT524322 FKP524322 FUL524322 GEH524322 GOD524322 GXZ524322 HHV524322 HRR524322 IBN524322 ILJ524322 IVF524322 JFB524322 JOX524322 JYT524322 KIP524322 KSL524322 LCH524322 LMD524322 LVZ524322 MFV524322 MPR524322 MZN524322 NJJ524322 NTF524322 ODB524322 OMX524322 OWT524322 PGP524322 PQL524322 QAH524322 QKD524322 QTZ524322 RDV524322 RNR524322 RXN524322 SHJ524322 SRF524322 TBB524322 TKX524322 TUT524322 UEP524322 UOL524322 UYH524322 VID524322 VRZ524322 WBV524322 WLR524322 WVN524322 M589858 JB589858 SX589858 ACT589858 AMP589858 AWL589858 BGH589858 BQD589858 BZZ589858 CJV589858 CTR589858 DDN589858 DNJ589858 DXF589858 EHB589858 EQX589858 FAT589858 FKP589858 FUL589858 GEH589858 GOD589858 GXZ589858 HHV589858 HRR589858 IBN589858 ILJ589858 IVF589858 JFB589858 JOX589858 JYT589858 KIP589858 KSL589858 LCH589858 LMD589858 LVZ589858 MFV589858 MPR589858 MZN589858 NJJ589858 NTF589858 ODB589858 OMX589858 OWT589858 PGP589858 PQL589858 QAH589858 QKD589858 QTZ589858 RDV589858 RNR589858 RXN589858 SHJ589858 SRF589858 TBB589858 TKX589858 TUT589858 UEP589858 UOL589858 UYH589858 VID589858 VRZ589858 WBV589858 WLR589858 WVN589858 M655394 JB655394 SX655394 ACT655394 AMP655394 AWL655394 BGH655394 BQD655394 BZZ655394 CJV655394 CTR655394 DDN655394 DNJ655394 DXF655394 EHB655394 EQX655394 FAT655394 FKP655394 FUL655394 GEH655394 GOD655394 GXZ655394 HHV655394 HRR655394 IBN655394 ILJ655394 IVF655394 JFB655394 JOX655394 JYT655394 KIP655394 KSL655394 LCH655394 LMD655394 LVZ655394 MFV655394 MPR655394 MZN655394 NJJ655394 NTF655394 ODB655394 OMX655394 OWT655394 PGP655394 PQL655394 QAH655394 QKD655394 QTZ655394 RDV655394 RNR655394 RXN655394 SHJ655394 SRF655394 TBB655394 TKX655394 TUT655394 UEP655394 UOL655394 UYH655394 VID655394 VRZ655394 WBV655394 WLR655394 WVN655394 M720930 JB720930 SX720930 ACT720930 AMP720930 AWL720930 BGH720930 BQD720930 BZZ720930 CJV720930 CTR720930 DDN720930 DNJ720930 DXF720930 EHB720930 EQX720930 FAT720930 FKP720930 FUL720930 GEH720930 GOD720930 GXZ720930 HHV720930 HRR720930 IBN720930 ILJ720930 IVF720930 JFB720930 JOX720930 JYT720930 KIP720930 KSL720930 LCH720930 LMD720930 LVZ720930 MFV720930 MPR720930 MZN720930 NJJ720930 NTF720930 ODB720930 OMX720930 OWT720930 PGP720930 PQL720930 QAH720930 QKD720930 QTZ720930 RDV720930 RNR720930 RXN720930 SHJ720930 SRF720930 TBB720930 TKX720930 TUT720930 UEP720930 UOL720930 UYH720930 VID720930 VRZ720930 WBV720930 WLR720930 WVN720930 M786466 JB786466 SX786466 ACT786466 AMP786466 AWL786466 BGH786466 BQD786466 BZZ786466 CJV786466 CTR786466 DDN786466 DNJ786466 DXF786466 EHB786466 EQX786466 FAT786466 FKP786466 FUL786466 GEH786466 GOD786466 GXZ786466 HHV786466 HRR786466 IBN786466 ILJ786466 IVF786466 JFB786466 JOX786466 JYT786466 KIP786466 KSL786466 LCH786466 LMD786466 LVZ786466 MFV786466 MPR786466 MZN786466 NJJ786466 NTF786466 ODB786466 OMX786466 OWT786466 PGP786466 PQL786466 QAH786466 QKD786466 QTZ786466 RDV786466 RNR786466 RXN786466 SHJ786466 SRF786466 TBB786466 TKX786466 TUT786466 UEP786466 UOL786466 UYH786466 VID786466 VRZ786466 WBV786466 WLR786466 WVN786466 M852002 JB852002 SX852002 ACT852002">
      <formula1>kind_of_heat_transfer</formula1>
    </dataValidation>
    <dataValidation type="list" allowBlank="1" showInputMessage="1" prompt="Выберите значение из списка" errorTitle="Ошибка" error="Выберите значение из списка" sqref="AMP852002 AWL852002 BGH852002 BQD852002 BZZ852002 CJV852002 CTR852002 DDN852002 DNJ852002 DXF852002 EHB852002 EQX852002 FAT852002 FKP852002 FUL852002 GEH852002 GOD852002 GXZ852002 HHV852002 HRR852002 IBN852002 ILJ852002 IVF852002 JFB852002 JOX852002 JYT852002 KIP852002 KSL852002 LCH852002 LMD852002 LVZ852002 MFV852002 MPR852002 MZN852002 NJJ852002 NTF852002 ODB852002 OMX852002 OWT852002 PGP852002 PQL852002 QAH852002 QKD852002 QTZ852002 RDV852002 RNR852002 RXN852002 SHJ852002 SRF852002 TBB852002 TKX852002 TUT852002 UEP852002 UOL852002 UYH852002 VID852002 VRZ852002 WBV852002 WLR852002 WVN852002 M917538 JB917538 SX917538 ACT917538 AMP917538 AWL917538 BGH917538 BQD917538 BZZ917538 CJV917538 CTR917538 DDN917538 DNJ917538 DXF917538 EHB917538 EQX917538 FAT917538 FKP917538 FUL917538 GEH917538 GOD917538 GXZ917538 HHV917538 HRR917538 IBN917538 ILJ917538 IVF917538 JFB917538 JOX917538 JYT917538 KIP917538 KSL917538 LCH917538 LMD917538 LVZ917538 MFV917538 MPR917538 MZN917538 NJJ917538 NTF917538 ODB917538 OMX917538 OWT917538 PGP917538 PQL917538 QAH917538 QKD917538 QTZ917538 RDV917538 RNR917538 RXN917538 SHJ917538 SRF917538 TBB917538 TKX917538 TUT917538 UEP917538 UOL917538 UYH917538 VID917538 VRZ917538 WBV917538 WLR917538 WVN917538 M983074 JB983074 SX983074 ACT983074 AMP983074 AWL983074 BGH983074 BQD983074 BZZ983074 CJV983074 CTR983074 DDN983074 DNJ983074 DXF983074 EHB983074 EQX983074 FAT983074 FKP983074 FUL983074 GEH983074 GOD983074 GXZ983074 HHV983074 HRR983074 IBN983074 ILJ983074 IVF983074 JFB983074 JOX983074 JYT983074 KIP983074 KSL983074 LCH983074 LMD983074 LVZ983074 MFV983074 MPR983074 MZN983074 NJJ983074 NTF983074 ODB983074 OMX983074 OWT983074 PGP983074 PQL983074 QAH983074 QKD983074 QTZ983074 RDV983074 RNR983074 RXN983074 SHJ983074 SRF983074 TBB983074 TKX983074 TUT983074 UEP983074 UOL983074 UYH983074 VID983074 VRZ983074 WBV983074 WLR983074 WVN98307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24 Y24 JL24 JN24 TH24 TJ24 ADD24 ADF24 AMZ24 ANB24 AWV24 AWX24 BGR24 BGT24 BQN24 BQP24 CAJ24 CAL24 CKF24 CKH24 CUB24 CUD24 DDX24 DDZ24 DNT24 DNV24 DXP24 DXR24 EHL24 EHN24 ERH24 ERJ24 FBD24 FBF24 FKZ24 FLB24 FUV24 FUX24 GER24 GET24 GON24 GOP24 GYJ24 GYL24 HIF24 HIH24 HSB24 HSD24 IBX24 IBZ24 ILT24 ILV24 IVP24 IVR24 JFL24 JFN24 JPH24 JPJ24 JZD24 JZF24 KIZ24 KJB24 KSV24 KSX24 LCR24 LCT24 LMN24 LMP24 LWJ24 LWL24 MGF24 MGH24 MQB24 MQD24 MZX24 MZZ24 NJT24 NJV24 NTP24 NTR24 ODL24 ODN24 ONH24 ONJ24 OXD24 OXF24 PGZ24 PHB24 PQV24 PQX24 QAR24 QAT24 QKN24 QKP24 QUJ24 QUL24 REF24 REH24 ROB24 ROD24 RXX24 RXZ24 SHT24 SHV24 SRP24 SRR24 TBL24 TBN24 TLH24 TLJ24 TVD24 TVF24 UEZ24 UFB24 UOV24 UOX24 UYR24 UYT24 VIN24 VIP24 VSJ24 VSL24 WCF24 WCH24 WMB24 WMD24 WVX24 WVZ24 W29 Y29 JS29 JU29 TO29 TQ29 ADK29 ADM29 ANG29 ANI29 AXC29 AXE29 BGY29 BHA29 BQU29 BQW29 CAQ29 CAS29 CKM29 CKO29 CUI29 CUK29 DEE29 DEG29 DOA29 DOC29 DXW29 DXY29 EHS29 EHU29 ERO29 ERQ29 FBK29 FBM29 FLG29 FLI29 FVC29 FVE29 GEY29 GFA29 GOU29 GOW29 GYQ29 GYS29 HIM29 HIO29 HSI29 HSK29 ICE29 ICG29 IMA29 IMC29 IVW29 IVY29 JFS29 JFU29 JPO29 JPQ29 JZK29 JZM29 KJG29 KJI29 KTC29 KTE29 LCY29 LDA29 LMU29 LMW29 LWQ29 LWS29 MGM29 MGO29 MQI29 MQK29 NAE29 NAG29 NKA29 NKC29 NTW29 NTY29 ODS29 ODU29 ONO29 ONQ29 OXK29 OXM29 PHG29 PHI29 PRC29 PRE29 QAY29 QBA29 QKU29 QKW29 QUQ29 QUS29 REM29 REO29 ROI29 ROK29 RYE29 RYG29 SIA29 SIC29 SRW29 SRY29 TBS29 TBU29 TLO29 TLQ29 TVK29 TVM29 UFG29 UFI29 UPC29 UPE29 UYY29 UZA29 VIU29 VIW29 VSQ29 VSS29 WCM29 WCO29 WMI29 WMK29 WWE29 WWG29 W34 Y34 JS34 JU34 TO34 TQ34 ADK34 ADM34 ANG34 ANI34 AXC34 AXE34 BGY34 BHA34 BQU34 BQW34 CAQ34 CAS34 CKM34 CKO34 CUI34 CUK34 DEE34 DEG34 DOA34 DOC34 DXW34 DXY34 EHS34 EHU34 ERO34 ERQ34 FBK34 FBM34 FLG34 FLI34 FVC34 FVE34 GEY34 GFA34 GOU34 GOW34 GYQ34 GYS34 HIM34 HIO34 HSI34 HSK34 ICE34 ICG34 IMA34 IMC34 IVW34 IVY34 JFS34 JFU34 JPO34 JPQ34 JZK34 JZM34 KJG34 KJI34 KTC34 KTE34 LCY34 LDA34 LMU34 LMW34 LWQ34 LWS34 MGM34 MGO34 MQI34 MQK34 NAE34 NAG34 NKA34 NKC34 NTW34 NTY34 ODS34 ODU34 ONO34 ONQ34 OXK34 OXM34 PHG34 PHI34 PRC34 PRE34 QAY34 QBA34 QKU34 QKW34 QUQ34 QUS34 REM34 REO34 ROI34 ROK34 RYE34 RYG34 SIA34 SIC34 SRW34 SRY34 TBS34 TBU34 TLO34 TLQ34 TVK34 TVM34 UFG34 UFI34 UPC34 UPE34 UYY34 UZA34 VIU34 VIW34 VSQ34 VSS34 WCM34 WCO34 WMI34 WMK34 WWE34 WWG34 W39 Y39 JS39 JU39 TO39 TQ39 ADK39 ADM39 ANG39 ANI39 AXC39 AXE39 BGY39 BHA39 BQU39 BQW39 CAQ39 CAS39 CKM39 CKO39 CUI39 CUK39 DEE39 DEG39 DOA39 DOC39 DXW39 DXY39 EHS39 EHU39 ERO39 ERQ39 FBK39 FBM39 FLG39 FLI39 FVC39 FVE39 GEY39 GFA39 GOU39 GOW39 GYQ39 GYS39 HIM39 HIO39 HSI39 HSK39 ICE39 ICG39 IMA39 IMC39 IVW39 IVY39 JFS39 JFU39 JPO39 JPQ39 JZK39 JZM39 KJG39 KJI39 KTC39 KTE39 LCY39 LDA39 LMU39 LMW39 LWQ39 LWS39 MGM39 MGO39 MQI39 MQK39 NAE39 NAG39 NKA39 NKC39 NTW39 NTY39 ODS39 ODU39 ONO39 ONQ39 OXK39 OXM39 PHG39 PHI39 PRC39 PRE39 QAY39 QBA39 QKU39 QKW39 QUQ39 QUS39 REM39 REO39 ROI39 ROK39 RYE39 RYG39 SIA39 SIC39 SRW39 SRY39 TBS39 TBU39 TLO39 TLQ39 TVK39 TVM39 UFG39 UFI39 UPC39 UPE39 UYY39 UZA39 VIU39 VIW39 VSQ39 VSS39 WCM39 WCO39 WMI39 WMK39 WWE39 WWG39 W65570:W65571 Y65570:Y65571 JL65570:JL65571 JN65570:JN65571 TH65570:TH65571 TJ65570:TJ65571 ADD65570:ADD65571 ADF65570:ADF65571 AMZ65570:AMZ65571 ANB65570:ANB65571 AWV65570:AWV65571 AWX65570:AWX65571 BGR65570:BGR65571 BGT65570:BGT65571 BQN65570:BQN65571 BQP65570:BQP65571 CAJ65570:CAJ65571 CAL65570:CAL65571 CKF65570:CKF65571 CKH65570:CKH65571 CUB65570:CUB65571 CUD65570:CUD65571 DDX65570:DDX65571 DDZ65570:DDZ65571 DNT65570:DNT65571 DNV65570:DNV65571 DXP65570:DXP65571 DXR65570:DXR65571 EHL65570:EHL65571 EHN65570:EHN65571 ERH65570:ERH65571 ERJ65570:ERJ65571 FBD65570:FBD65571 FBF65570:FBF65571 FKZ65570:FKZ65571 FLB65570:FLB65571 FUV65570:FUV65571 FUX65570:FUX65571 GER65570:GER65571 GET65570:GET65571 GON65570:GON65571 GOP65570:GOP65571 GYJ65570:GYJ65571 GYL65570:GYL65571 HIF65570:HIF65571 HIH65570:HIH65571 HSB65570:HSB65571 HSD65570:HSD65571 IBX65570:IBX65571 IBZ65570:IBZ65571 ILT65570:ILT65571 ILV65570:ILV65571 IVP65570:IVP65571 IVR65570:IVR65571 JFL65570:JFL65571 JFN65570:JFN65571 JPH65570:JPH65571 JPJ65570:JPJ65571 JZD65570:JZD65571 JZF65570:JZF65571 KIZ65570:KIZ65571 KJB65570:KJB65571 KSV65570:KSV65571 KSX65570:KSX65571 LCR65570:LCR65571 LCT65570:LCT65571 LMN65570:LMN65571 LMP65570:LMP65571 LWJ65570:LWJ65571 LWL65570:LWL65571 MGF65570:MGF65571 MGH65570:MGH65571 MQB65570:MQB65571 MQD65570:MQD65571 MZX65570:MZX65571 MZZ65570:MZZ65571 NJT65570:NJT65571 NJV65570:NJV65571 NTP65570:NTP65571 NTR65570:NTR65571 ODL65570:ODL65571 ODN65570:ODN65571 ONH65570:ONH65571 ONJ65570:ONJ65571 OXD65570:OXD65571 OXF65570:OXF65571 PGZ65570:PGZ65571 PHB65570:PHB65571 PQV65570:PQV65571 PQX65570:PQX65571 QAR65570:QAR65571 QAT65570:QAT65571 QKN65570:QKN65571 QKP65570:QKP65571 QUJ65570:QUJ65571 QUL65570:QUL65571 REF65570:REF65571 REH65570:REH65571 ROB65570:ROB65571 ROD65570:ROD65571 RXX65570:RXX65571 RXZ65570:RXZ65571 SHT65570:SHT65571 SHV65570:SHV65571 SRP65570:SRP65571 SRR65570:SRR65571 TBL65570:TBL65571 TBN65570:TBN65571 TLH65570:TLH65571 TLJ65570:TLJ65571 TVD65570:TVD65571 TVF65570:TVF65571 UEZ65570:UEZ65571 UFB65570:UFB65571 UOV65570:UOV65571 UOX65570:UOX65571 UYR65570:UYR65571 UYT65570:UYT65571 VIN65570:VIN65571 VIP65570:VIP65571 VSJ65570:VSJ65571 VSL65570:VSL65571 WCF65570:WCF65571 WCH65570:WCH65571 WMB65570:WMB65571 WMD65570:WMD65571 WVX65570:WVX65571 WVZ65570:WVZ65571 W131106:W131107 Y131106:Y131107 JL131106:JL131107 JN131106:JN131107 TH131106:TH131107 TJ131106:TJ131107 ADD131106:ADD131107 ADF131106:ADF131107 AMZ131106:AMZ131107 ANB131106:ANB131107 AWV131106:AWV131107 AWX131106:AWX131107 BGR131106:BGR131107 BGT131106:BGT131107 BQN131106:BQN131107 BQP131106:BQP131107 CAJ131106:CAJ131107 CAL131106:CAL131107 CKF131106:CKF131107 CKH131106:CKH131107 CUB131106:CUB131107 CUD131106:CUD131107 DDX131106:DDX131107 DDZ131106:DDZ131107 DNT131106:DNT131107 DNV131106:DNV131107 DXP131106:DXP131107 DXR131106:DXR131107 EHL131106:EHL131107 EHN131106:EHN131107 ERH131106:ERH131107 ERJ131106:ERJ131107 FBD131106:FBD131107 FBF131106:FBF131107 FKZ131106:FKZ131107 FLB131106:FLB131107 FUV131106:FUV131107 FUX131106:FUX131107 GER131106:GER131107 GET131106:GET131107 GON131106:GON131107 GOP131106:GOP131107 GYJ131106:GYJ131107 GYL131106:GYL131107 HIF131106:HIF131107 HIH131106:HIH131107 HSB131106:HSB131107 HSD131106:HSD131107 IBX131106:IBX131107 IBZ131106:IBZ131107 ILT131106:ILT131107 ILV131106:ILV131107 IVP131106:IVP131107 IVR131106:IVR131107 JFL131106:JFL131107 JFN131106:JFN131107 JPH131106:JPH131107 JPJ131106:JPJ131107 JZD131106:JZD131107 JZF131106:JZF131107 KIZ131106:KIZ131107 KJB131106:KJB131107 KSV131106:KSV131107 KSX131106:KSX131107 LCR131106:LCR131107 LCT131106:LCT131107 LMN131106:LMN131107 LMP131106:LMP131107 LWJ131106:LWJ131107 LWL131106:LWL131107 MGF131106:MGF131107 MGH131106:MGH131107 MQB131106:MQB131107 MQD131106:MQD131107 MZX131106:MZX131107 MZZ131106:MZZ131107 NJT131106:NJT131107 NJV131106:NJV131107 NTP131106:NTP131107 NTR131106:NTR131107 ODL131106:ODL131107 ODN131106:ODN131107 ONH131106:ONH131107 ONJ131106:ONJ131107 OXD131106:OXD131107 OXF131106:OXF131107 PGZ131106:PGZ131107 PHB131106:PHB131107 PQV131106:PQV131107 PQX131106:PQX131107 QAR131106:QAR131107 QAT131106:QAT131107 QKN131106:QKN131107 QKP131106:QKP131107 QUJ131106:QUJ131107 QUL131106:QUL131107 REF131106:REF131107 REH131106:REH131107 ROB131106:ROB131107 ROD131106:ROD131107 RXX131106:RXX131107 RXZ131106:RXZ131107 SHT131106:SHT131107 SHV131106:SHV131107 SRP131106:SRP131107 SRR131106:SRR131107 TBL131106:TBL131107 TBN131106:TBN131107 TLH131106:TLH131107 TLJ131106:TLJ131107 TVD131106:TVD131107 TVF131106:TVF131107 UEZ131106:UEZ131107 UFB131106:UFB131107 UOV131106:UOV131107 UOX131106:UOX131107 UYR131106:UYR131107 UYT131106:UYT131107 VIN131106:VIN131107 VIP131106:VIP131107 VSJ131106:VSJ131107 VSL131106:VSL131107 WCF131106:WCF131107 WCH131106:WCH131107 WMB131106:WMB131107 WMD131106:WMD131107 WVX131106:WVX131107 WVZ131106:WVZ131107 W196642:W196643 Y196642:Y196643 JL196642:JL196643 JN196642:JN196643 TH196642:TH196643 TJ196642:TJ196643 ADD196642:ADD196643 ADF196642:ADF196643 AMZ196642:AMZ196643 ANB196642:ANB196643 AWV196642:AWV196643 AWX196642:AWX196643 BGR196642:BGR196643 BGT196642:BGT196643 BQN196642:BQN196643 BQP196642:BQP196643 CAJ196642:CAJ196643 CAL196642:CAL196643 CKF196642:CKF196643 CKH196642:CKH196643 CUB196642:CUB196643 CUD196642:CUD196643 DDX196642:DDX196643 DDZ196642:DDZ196643 DNT196642:DNT196643 DNV196642:DNV196643 DXP196642:DXP196643 DXR196642:DXR196643 EHL196642:EHL196643 EHN196642:EHN196643 ERH196642:ERH196643 ERJ196642:ERJ196643 FBD196642:FBD196643 FBF196642:FBF196643 FKZ196642:FKZ196643 FLB196642:FLB196643 FUV196642:FUV196643 FUX196642:FUX196643 GER196642:GER196643 GET196642:GET196643 GON196642:GON196643 GOP196642:GOP196643 GYJ196642:GYJ196643 GYL196642:GYL196643 HIF196642:HIF196643 HIH196642:HIH196643 HSB196642:HSB196643 HSD196642:HSD196643 IBX196642:IBX196643 IBZ196642:IBZ196643 ILT196642:ILT196643 ILV196642:ILV196643 IVP196642:IVP196643 IVR196642:IVR196643 JFL196642:JFL196643 JFN196642:JFN196643 JPH196642:JPH196643 JPJ196642:JPJ196643 JZD196642:JZD196643 JZF196642:JZF196643 KIZ196642:KIZ196643 KJB196642:KJB196643 KSV196642:KSV196643 KSX196642:KSX196643 LCR196642:LCR196643 LCT196642:LCT196643 LMN196642:LMN196643 LMP196642:LMP196643 LWJ196642:LWJ196643 LWL196642:LWL196643 MGF196642:MGF196643 MGH196642:MGH196643 MQB196642:MQB196643 MQD196642:MQD196643 MZX196642:MZX196643 MZZ196642:MZZ196643 NJT196642:NJT196643 NJV196642:NJV196643 NTP196642:NTP196643 NTR196642:NTR196643 ODL196642:ODL196643 ODN196642:ODN196643 ONH196642:ONH196643 ONJ196642:ONJ196643 OXD196642:OXD196643 OXF196642:OXF196643 PGZ196642:PGZ196643 PHB196642:PHB196643 PQV196642:PQV196643 PQX196642:PQX196643 QAR196642:QAR196643 QAT196642:QAT196643 QKN196642:QKN196643 QKP196642:QKP196643 QUJ196642:QUJ196643 QUL196642:QUL196643 REF196642:REF196643 REH196642:REH196643 ROB196642:ROB196643 ROD196642:ROD196643 RXX196642:RXX196643 RXZ196642:RXZ196643 SHT196642:SHT196643 SHV196642:SHV196643 SRP196642:SRP196643 SRR196642:SRR196643 TBL196642:TBL196643 TBN196642:TBN196643 TLH196642:TLH196643 TLJ196642:TLJ196643 TVD196642:TVD196643 TVF196642:TVF196643 UEZ196642:UEZ196643 UFB196642:UFB196643 UOV196642:UOV196643 UOX196642:UOX196643 UYR196642:UYR196643 UYT196642:UYT196643 VIN196642:VIN196643 VIP196642:VIP196643 VSJ196642:VSJ196643 VSL196642:VSL196643 WCF196642:WCF196643 WCH196642:WCH196643 WMB196642:WMB196643 WMD196642:WMD196643 WVX196642:WVX196643 WVZ196642:WVZ196643 W262178:W262179 Y262178:Y262179 JL262178:JL262179 JN262178:JN262179 TH262178:TH262179 TJ262178:TJ262179 ADD262178:ADD262179 ADF262178:ADF262179 AMZ262178:AMZ262179 ANB262178:ANB262179 AWV262178:AWV262179 AWX262178:AWX262179 BGR262178:BGR262179 BGT262178:BGT262179 BQN262178:BQN262179 BQP262178:BQP262179 CAJ262178:CAJ262179 CAL262178:CAL262179 CKF262178:CKF262179 CKH262178:CKH262179 CUB262178:CUB262179 CUD262178:CUD262179 DDX262178:DDX262179 DDZ262178:DDZ262179 DNT262178:DNT262179 DNV262178:DNV262179 DXP262178:DXP262179 DXR262178:DXR262179 EHL262178:EHL262179 EHN262178:EHN262179 ERH262178:ERH262179 ERJ262178:ERJ262179 FBD262178:FBD262179 FBF262178:FBF262179 FKZ262178:FKZ262179 FLB262178:FLB262179 FUV262178:FUV262179 FUX262178:FUX262179 GER262178:GER262179 GET262178:GET262179 GON262178:GON262179 GOP262178:GOP262179 GYJ262178:GYJ262179 GYL262178:GYL262179 HIF262178:HIF262179 HIH262178:HIH262179 HSB262178:HSB262179 HSD262178:HSD262179 IBX262178:IBX262179 IBZ262178:IBZ262179 ILT262178:ILT262179 ILV262178:ILV262179 IVP262178:IVP262179 IVR262178:IVR262179 JFL262178:JFL262179 JFN262178:JFN262179 JPH262178:JPH262179 JPJ262178:JPJ262179 JZD262178:JZD262179 JZF262178:JZF262179 KIZ262178:KIZ262179 KJB262178:KJB262179 KSV262178:KSV262179 KSX262178:KSX262179 LCR262178:LCR262179 LCT262178:LCT262179 LMN262178:LMN262179 LMP262178:LMP262179 LWJ262178:LWJ262179 LWL262178:LWL262179 MGF262178:MGF262179 MGH262178:MGH262179 MQB262178:MQB262179 MQD262178:MQD262179 MZX262178:MZX262179 MZZ262178:MZZ262179 NJT262178:NJT262179 NJV262178:NJV262179 NTP262178:NTP262179 NTR262178:NTR262179 ODL262178:ODL262179 ODN262178:ODN262179 ONH262178:ONH262179 ONJ262178:ONJ262179 OXD262178:OXD262179 OXF262178:OXF262179 PGZ262178:PGZ262179 PHB262178:PHB262179 PQV262178:PQV262179 PQX262178:PQX262179 QAR262178:QAR262179 QAT262178:QAT262179 QKN262178:QKN262179 QKP262178:QKP262179 QUJ262178:QUJ262179 QUL262178:QUL262179 REF262178:REF262179 REH262178:REH262179 ROB262178:ROB262179 ROD262178:ROD262179 RXX262178:RXX262179 RXZ262178:RXZ262179 SHT262178:SHT262179 SHV262178:SHV262179 SRP262178:SRP262179 SRR262178:SRR262179 TBL262178:TBL262179 TBN262178:TBN262179 TLH262178:TLH262179 TLJ262178:TLJ262179 TVD262178:TVD262179 TVF262178:TVF262179 UEZ262178:UEZ262179 UFB262178:UFB262179 UOV262178:UOV262179 UOX262178:UOX262179 UYR262178:UYR262179 UYT262178:UYT262179 VIN262178:VIN262179 VIP262178:VIP262179 VSJ262178:VSJ262179 VSL262178:VSL262179 WCF262178:WCF262179 WCH262178:WCH262179 WMB262178:WMB262179 WMD262178:WMD262179 WVX262178:WVX262179 WVZ262178:WVZ26217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327714:W327715 Y327714:Y327715 JL327714:JL327715 JN327714:JN327715 TH327714:TH327715 TJ327714:TJ327715 ADD327714:ADD327715 ADF327714:ADF327715 AMZ327714:AMZ327715 ANB327714:ANB327715 AWV327714:AWV327715 AWX327714:AWX327715 BGR327714:BGR327715 BGT327714:BGT327715 BQN327714:BQN327715 BQP327714:BQP327715 CAJ327714:CAJ327715 CAL327714:CAL327715 CKF327714:CKF327715 CKH327714:CKH327715 CUB327714:CUB327715 CUD327714:CUD327715 DDX327714:DDX327715 DDZ327714:DDZ327715 DNT327714:DNT327715 DNV327714:DNV327715 DXP327714:DXP327715 DXR327714:DXR327715 EHL327714:EHL327715 EHN327714:EHN327715 ERH327714:ERH327715 ERJ327714:ERJ327715 FBD327714:FBD327715 FBF327714:FBF327715 FKZ327714:FKZ327715 FLB327714:FLB327715 FUV327714:FUV327715 FUX327714:FUX327715 GER327714:GER327715 GET327714:GET327715 GON327714:GON327715 GOP327714:GOP327715 GYJ327714:GYJ327715 GYL327714:GYL327715 HIF327714:HIF327715 HIH327714:HIH327715 HSB327714:HSB327715 HSD327714:HSD327715 IBX327714:IBX327715 IBZ327714:IBZ327715 ILT327714:ILT327715 ILV327714:ILV327715 IVP327714:IVP327715 IVR327714:IVR327715 JFL327714:JFL327715 JFN327714:JFN327715 JPH327714:JPH327715 JPJ327714:JPJ327715 JZD327714:JZD327715 JZF327714:JZF327715 KIZ327714:KIZ327715 KJB327714:KJB327715 KSV327714:KSV327715 KSX327714:KSX327715 LCR327714:LCR327715 LCT327714:LCT327715 LMN327714:LMN327715 LMP327714:LMP327715 LWJ327714:LWJ327715 LWL327714:LWL327715 MGF327714:MGF327715 MGH327714:MGH327715 MQB327714:MQB327715 MQD327714:MQD327715 MZX327714:MZX327715 MZZ327714:MZZ327715 NJT327714:NJT327715 NJV327714:NJV327715 NTP327714:NTP327715 NTR327714:NTR327715 ODL327714:ODL327715 ODN327714:ODN327715 ONH327714:ONH327715 ONJ327714:ONJ327715 OXD327714:OXD327715 OXF327714:OXF327715 PGZ327714:PGZ327715 PHB327714:PHB327715 PQV327714:PQV327715 PQX327714:PQX327715 QAR327714:QAR327715 QAT327714:QAT327715 QKN327714:QKN327715 QKP327714:QKP327715 QUJ327714:QUJ327715 QUL327714:QUL327715 REF327714:REF327715 REH327714:REH327715 ROB327714:ROB327715 ROD327714:ROD327715 RXX327714:RXX327715 RXZ327714:RXZ327715 SHT327714:SHT327715 SHV327714:SHV327715 SRP327714:SRP327715 SRR327714:SRR327715 TBL327714:TBL327715 TBN327714:TBN327715 TLH327714:TLH327715 TLJ327714:TLJ327715 TVD327714:TVD327715 TVF327714:TVF327715 UEZ327714:UEZ327715 UFB327714:UFB327715 UOV327714:UOV327715 UOX327714:UOX327715 UYR327714:UYR327715 UYT327714:UYT327715 VIN327714:VIN327715 VIP327714:VIP327715 VSJ327714:VSJ327715 VSL327714:VSL327715 WCF327714:WCF327715 WCH327714:WCH327715 WMB327714:WMB327715 WMD327714:WMD327715 WVX327714:WVX327715 WVZ327714:WVZ327715 W393250:W393251 Y393250:Y393251 JL393250:JL393251 JN393250:JN393251 TH393250:TH393251 TJ393250:TJ393251 ADD393250:ADD393251 ADF393250:ADF393251 AMZ393250:AMZ393251 ANB393250:ANB393251 AWV393250:AWV393251 AWX393250:AWX393251 BGR393250:BGR393251 BGT393250:BGT393251 BQN393250:BQN393251 BQP393250:BQP393251 CAJ393250:CAJ393251 CAL393250:CAL393251 CKF393250:CKF393251 CKH393250:CKH393251 CUB393250:CUB393251 CUD393250:CUD393251 DDX393250:DDX393251 DDZ393250:DDZ393251 DNT393250:DNT393251 DNV393250:DNV393251 DXP393250:DXP393251 DXR393250:DXR393251 EHL393250:EHL393251 EHN393250:EHN393251 ERH393250:ERH393251 ERJ393250:ERJ393251 FBD393250:FBD393251 FBF393250:FBF393251 FKZ393250:FKZ393251 FLB393250:FLB393251 FUV393250:FUV393251 FUX393250:FUX393251 GER393250:GER393251 GET393250:GET393251 GON393250:GON393251 GOP393250:GOP393251 GYJ393250:GYJ393251 GYL393250:GYL393251 HIF393250:HIF393251 HIH393250:HIH393251 HSB393250:HSB393251 HSD393250:HSD393251 IBX393250:IBX393251 IBZ393250:IBZ393251 ILT393250:ILT393251 ILV393250:ILV393251 IVP393250:IVP393251 IVR393250:IVR393251 JFL393250:JFL393251 JFN393250:JFN393251 JPH393250:JPH393251 JPJ393250:JPJ393251 JZD393250:JZD393251 JZF393250:JZF393251 KIZ393250:KIZ393251 KJB393250:KJB393251 KSV393250:KSV393251 KSX393250:KSX393251 LCR393250:LCR393251 LCT393250:LCT393251 LMN393250:LMN393251 LMP393250:LMP393251 LWJ393250:LWJ393251 LWL393250:LWL393251 MGF393250:MGF393251 MGH393250:MGH393251 MQB393250:MQB393251 MQD393250:MQD393251 MZX393250:MZX393251 MZZ393250:MZZ393251 NJT393250:NJT393251 NJV393250:NJV393251 NTP393250:NTP393251 NTR393250:NTR393251 ODL393250:ODL393251 ODN393250:ODN393251 ONH393250:ONH393251 ONJ393250:ONJ393251 OXD393250:OXD393251 OXF393250:OXF393251 PGZ393250:PGZ393251 PHB393250:PHB393251 PQV393250:PQV393251 PQX393250:PQX393251 QAR393250:QAR393251 QAT393250:QAT393251 QKN393250:QKN393251 QKP393250:QKP393251 QUJ393250:QUJ393251 QUL393250:QUL393251 REF393250:REF393251 REH393250:REH393251 ROB393250:ROB393251 ROD393250:ROD393251 RXX393250:RXX393251 RXZ393250:RXZ393251 SHT393250:SHT393251 SHV393250:SHV393251 SRP393250:SRP393251 SRR393250:SRR393251 TBL393250:TBL393251 TBN393250:TBN393251 TLH393250:TLH393251 TLJ393250:TLJ393251 TVD393250:TVD393251 TVF393250:TVF393251 UEZ393250:UEZ393251 UFB393250:UFB393251 UOV393250:UOV393251 UOX393250:UOX393251 UYR393250:UYR393251 UYT393250:UYT393251 VIN393250:VIN393251 VIP393250:VIP393251 VSJ393250:VSJ393251 VSL393250:VSL393251 WCF393250:WCF393251 WCH393250:WCH393251 WMB393250:WMB393251 WMD393250:WMD393251 WVX393250:WVX393251 WVZ393250:WVZ393251 W458786:W458787 Y458786:Y458787 JL458786:JL458787 JN458786:JN458787 TH458786:TH458787 TJ458786:TJ458787 ADD458786:ADD458787 ADF458786:ADF458787 AMZ458786:AMZ458787 ANB458786:ANB458787 AWV458786:AWV458787 AWX458786:AWX458787 BGR458786:BGR458787 BGT458786:BGT458787 BQN458786:BQN458787 BQP458786:BQP458787 CAJ458786:CAJ458787 CAL458786:CAL458787 CKF458786:CKF458787 CKH458786:CKH458787 CUB458786:CUB458787 CUD458786:CUD458787 DDX458786:DDX458787 DDZ458786:DDZ458787 DNT458786:DNT458787 DNV458786:DNV458787 DXP458786:DXP458787 DXR458786:DXR458787 EHL458786:EHL458787 EHN458786:EHN458787 ERH458786:ERH458787 ERJ458786:ERJ458787 FBD458786:FBD458787 FBF458786:FBF458787 FKZ458786:FKZ458787 FLB458786:FLB458787 FUV458786:FUV458787 FUX458786:FUX458787 GER458786:GER458787 GET458786:GET458787 GON458786:GON458787 GOP458786:GOP458787 GYJ458786:GYJ458787 GYL458786:GYL458787 HIF458786:HIF458787 HIH458786:HIH458787 HSB458786:HSB458787 HSD458786:HSD458787 IBX458786:IBX458787 IBZ458786:IBZ458787 ILT458786:ILT458787 ILV458786:ILV458787 IVP458786:IVP458787 IVR458786:IVR458787 JFL458786:JFL458787 JFN458786:JFN458787 JPH458786:JPH458787 JPJ458786:JPJ458787 JZD458786:JZD458787 JZF458786:JZF458787 KIZ458786:KIZ458787 KJB458786:KJB458787 KSV458786:KSV458787 KSX458786:KSX458787 LCR458786:LCR458787 LCT458786:LCT458787 LMN458786:LMN458787 LMP458786:LMP458787 LWJ458786:LWJ458787 LWL458786:LWL458787 MGF458786:MGF458787 MGH458786:MGH458787 MQB458786:MQB458787 MQD458786:MQD458787 MZX458786:MZX458787 MZZ458786:MZZ458787 NJT458786:NJT458787 NJV458786:NJV458787 NTP458786:NTP458787 NTR458786:NTR458787 ODL458786:ODL458787 ODN458786:ODN458787 ONH458786:ONH458787 ONJ458786:ONJ458787 OXD458786:OXD458787 OXF458786:OXF458787 PGZ458786:PGZ458787 PHB458786:PHB458787 PQV458786:PQV458787 PQX458786:PQX458787 QAR458786:QAR458787 QAT458786:QAT458787 QKN458786:QKN458787 QKP458786:QKP458787 QUJ458786:QUJ458787 QUL458786:QUL458787 REF458786:REF458787 REH458786:REH458787 ROB458786:ROB458787 ROD458786:ROD458787 RXX458786:RXX458787 RXZ458786:RXZ458787 SHT458786:SHT458787 SHV458786:SHV458787 SRP458786:SRP458787 SRR458786:SRR458787 TBL458786:TBL458787 TBN458786:TBN458787 TLH458786:TLH458787 TLJ458786:TLJ458787 TVD458786:TVD458787 TVF458786:TVF458787 UEZ458786:UEZ458787 UFB458786:UFB458787 UOV458786:UOV458787 UOX458786:UOX458787 UYR458786:UYR458787 UYT458786:UYT458787 VIN458786:VIN458787 VIP458786:VIP458787 VSJ458786:VSJ458787 VSL458786:VSL458787 WCF458786:WCF458787 WCH458786:WCH458787 WMB458786:WMB458787 WMD458786:WMD458787 WVX458786:WVX458787 WVZ458786:WVZ458787 W524322:W524323 Y524322:Y524323 JL524322:JL524323 JN524322:JN524323 TH524322:TH524323 TJ524322:TJ524323 ADD524322:ADD524323 ADF524322:ADF524323 AMZ524322:AMZ524323 ANB524322:ANB524323 AWV524322:AWV524323 AWX524322:AWX524323 BGR524322:BGR524323 BGT524322:BGT524323 BQN524322:BQN524323 BQP524322:BQP524323 CAJ524322:CAJ524323 CAL524322:CAL524323 CKF524322:CKF524323 CKH524322:CKH524323 CUB524322:CUB524323 CUD524322:CUD524323 DDX524322:DDX524323 DDZ524322:DDZ524323 DNT524322:DNT524323 DNV524322:DNV524323 DXP524322:DXP524323 DXR524322:DXR524323 EHL524322:EHL524323 EHN524322:EHN524323 ERH524322:ERH524323 ERJ524322:ERJ524323 FBD524322:FBD524323 FBF524322:FBF524323 FKZ524322:FKZ524323 FLB524322:FLB524323 FUV524322:FUV524323 FUX524322:FUX524323 GER524322:GER524323 GET524322:GET524323 GON524322:GON524323 GOP524322:GOP524323 GYJ524322:GYJ524323 GYL524322:GYL524323 HIF524322:HIF524323 HIH524322:HIH524323 HSB524322:HSB524323 HSD524322:HSD524323 IBX524322:IBX524323 IBZ524322:IBZ524323 ILT524322:ILT524323 ILV524322:ILV524323 IVP524322:IVP524323 IVR524322:IVR524323 JFL524322:JFL524323 JFN524322:JFN524323 JPH524322:JPH524323 JPJ524322:JPJ524323 JZD524322:JZD524323 JZF524322:JZF524323 KIZ524322:KIZ524323 KJB524322:KJB524323 KSV524322:KSV524323 KSX524322:KSX524323 LCR524322:LCR524323 LCT524322:LCT524323 LMN524322:LMN524323 LMP524322:LMP524323 LWJ524322:LWJ524323 LWL524322:LWL524323 MGF524322:MGF524323 MGH524322:MGH524323 MQB524322:MQB524323 MQD524322:MQD524323 MZX524322:MZX524323 MZZ524322:MZZ524323 NJT524322:NJT524323 NJV524322:NJV524323 NTP524322:NTP524323 NTR524322:NTR524323 ODL524322:ODL524323 ODN524322:ODN524323 ONH524322:ONH524323 ONJ524322:ONJ524323 OXD524322:OXD524323 OXF524322:OXF524323 PGZ524322:PGZ524323 PHB524322:PHB524323 PQV524322:PQV524323 PQX524322:PQX524323 QAR524322:QAR524323 QAT524322:QAT524323 QKN524322:QKN524323 QKP524322:QKP524323 QUJ524322:QUJ524323 QUL524322:QUL524323 REF524322:REF524323 REH524322:REH524323 ROB524322:ROB524323 ROD524322:ROD524323 RXX524322:RXX524323 RXZ524322:RXZ524323 SHT524322:SHT524323 SHV524322:SHV524323 SRP524322:SRP524323 SRR524322:SRR524323 TBL524322:TBL524323 TBN524322:TBN524323 TLH524322:TLH524323 TLJ524322:TLJ524323 TVD524322:TVD524323 TVF524322:TVF524323 UEZ524322:UEZ524323 UFB524322:UFB524323 UOV524322:UOV524323 UOX524322:UOX524323 UYR524322:UYR524323 UYT524322:UYT524323 VIN524322:VIN524323 VIP524322:VIP524323 VSJ524322:VSJ524323 VSL524322:VSL524323 WCF524322:WCF524323 WCH524322:WCH524323 WMB524322:WMB524323 WMD524322:WMD524323 WVX524322:WVX524323 WVZ524322:WVZ524323 W589858:W589859 Y589858:Y589859 JL589858:JL589859 JN589858:JN589859 TH589858:TH589859 TJ589858:TJ589859 ADD589858:ADD589859 ADF589858:ADF589859 AMZ589858:AMZ589859 ANB589858:ANB589859 AWV589858:AWV589859 AWX589858:AWX589859 BGR589858:BGR589859 BGT589858:BGT589859 BQN589858:BQN589859 BQP589858:BQP589859 CAJ589858:CAJ589859 CAL589858:CAL589859 CKF589858:CKF589859 CKH589858:CKH589859 CUB589858:CUB589859 CUD589858:CUD589859 DDX589858:DDX589859 DDZ589858:DDZ589859 DNT589858:DNT589859 DNV589858:DNV589859 DXP589858:DXP589859 DXR589858:DXR589859 EHL589858:EHL589859 EHN589858:EHN589859 ERH589858:ERH589859 ERJ589858:ERJ589859 FBD589858:FBD589859 FBF589858:FBF589859 FKZ589858:FKZ589859 FLB589858:FLB589859 FUV589858:FUV589859 FUX589858:FUX589859 GER589858:GER589859 GET589858:GET589859 GON589858:GON589859 GOP589858:GOP589859 GYJ589858:GYJ589859 GYL589858:GYL589859 HIF589858:HIF589859 HIH589858:HIH589859 HSB589858:HSB589859 HSD589858:HSD589859 IBX589858:IBX589859 IBZ589858:IBZ589859 ILT589858:ILT589859 ILV589858:ILV589859 IVP589858:IVP589859 IVR589858:IVR589859 JFL589858:JFL589859 JFN589858:JFN589859 JPH589858:JPH589859 JPJ589858:JPJ589859 JZD589858:JZD589859 JZF589858:JZF589859 KIZ589858:KIZ589859 KJB589858:KJB589859 KSV589858:KSV589859 KSX589858:KSX589859 LCR589858:LCR589859 LCT589858:LCT589859 LMN589858:LMN589859 LMP589858:LMP589859 LWJ589858:LWJ589859 LWL589858:LWL589859 MGF589858:MGF589859 MGH589858:MGH589859 MQB589858:MQB589859 MQD589858:MQD589859 MZX589858:MZX589859 MZZ589858:MZZ589859 NJT589858:NJT589859 NJV589858:NJV589859 NTP589858:NTP589859 NTR589858:NTR589859 ODL589858:ODL589859 ODN589858:ODN589859 ONH589858:ONH589859 ONJ589858:ONJ589859 OXD589858:OXD589859 OXF589858:OXF589859 PGZ589858:PGZ589859 PHB589858:PHB589859 PQV589858:PQV589859 PQX589858:PQX589859 QAR589858:QAR589859 QAT589858:QAT589859 QKN589858:QKN589859 QKP589858:QKP589859 QUJ589858:QUJ589859 QUL589858:QUL589859 REF589858:REF589859 REH589858:REH589859 ROB589858:ROB589859 ROD589858:ROD589859 RXX589858:RXX589859 RXZ589858:RXZ589859 SHT589858:SHT589859 SHV589858:SHV589859 SRP589858:SRP589859 SRR589858:SRR589859 TBL589858:TBL589859 TBN589858:TBN589859 TLH589858:TLH589859 TLJ589858:TLJ589859 TVD589858:TVD589859 TVF589858:TVF589859 UEZ589858:UEZ589859 UFB589858:UFB589859 UOV589858:UOV589859 UOX589858:UOX589859 UYR589858:UYR589859 UYT589858:UYT589859 VIN589858:VIN589859 VIP589858:VIP589859 VSJ589858:VSJ589859 VSL589858:VSL589859 WCF589858:WCF589859 WCH589858:WCH589859 WMB589858:WMB589859 WMD589858:WMD589859 WVX589858:WVX589859 WVZ589858:WVZ589859 W655394:W655395 Y655394:Y655395 JL655394:JL655395 JN655394:JN655395 TH655394:TH655395 TJ655394:TJ655395 ADD655394:ADD655395 ADF655394:ADF655395 AMZ655394:AMZ655395 ANB655394:ANB655395 AWV655394:AWV655395 AWX655394:AWX655395 BGR655394:BGR655395 BGT655394:BGT655395 BQN655394:BQN655395 BQP655394:BQP655395 CAJ655394:CAJ655395 CAL655394:CAL655395 CKF655394:CKF655395 CKH655394:CKH655395 CUB655394:CUB655395 CUD655394:CUD655395 DDX655394:DDX655395 DDZ655394:DDZ655395 DNT655394:DNT655395 DNV655394:DNV655395 DXP655394:DXP655395 DXR655394:DXR655395 EHL655394:EHL655395 EHN655394:EHN655395 ERH655394:ERH655395 ERJ655394:ERJ655395 FBD655394:FBD655395 FBF655394:FBF655395 FKZ655394:FKZ655395 FLB655394:FLB655395 FUV655394:FUV655395 FUX655394:FUX655395 GER655394:GER655395 GET655394:GET655395 GON655394:GON655395 GOP655394:GOP655395 GYJ655394:GYJ655395 GYL655394:GYL655395 HIF655394:HIF655395 HIH655394:HIH655395 HSB655394:HSB655395 HSD655394:HSD655395 IBX655394:IBX655395 IBZ655394:IBZ655395 ILT655394:ILT655395 ILV655394:ILV655395 IVP655394:IVP655395 IVR655394:IVR655395 JFL655394:JFL655395 JFN655394:JFN655395 JPH655394:JPH655395 JPJ655394:JPJ655395 JZD655394:JZD655395 JZF655394:JZF655395 KIZ655394:KIZ655395 KJB655394:KJB655395 KSV655394:KSV655395 KSX655394:KSX655395 LCR655394:LCR655395 LCT655394:LCT655395 LMN655394:LMN655395 LMP655394:LMP655395 LWJ655394:LWJ655395 LWL655394:LWL655395 MGF655394:MGF655395 MGH655394:MGH655395 MQB655394:MQB655395 MQD655394:MQD655395 MZX655394:MZX655395 MZZ655394:MZZ655395 NJT655394:NJT655395 NJV655394:NJV655395 NTP655394:NTP655395 NTR655394:NTR655395 ODL655394:ODL655395 ODN655394:ODN655395 ONH655394:ONH655395 ONJ655394:ONJ655395 OXD655394:OXD655395 OXF655394:OXF655395 PGZ655394:PGZ655395 PHB655394:PHB655395 PQV655394:PQV655395 PQX655394:PQX655395 QAR655394:QAR655395 QAT655394:QAT655395 QKN655394:QKN655395 QKP655394:QKP655395 QUJ655394:QUJ655395 QUL655394:QUL655395 REF655394:REF655395 REH655394:REH655395 ROB655394:ROB655395 ROD655394:ROD655395 RXX655394:RXX655395 RXZ655394:RXZ655395 SHT655394:SHT655395 SHV655394:SHV655395 SRP655394:SRP655395 SRR655394:SRR655395 TBL655394:TBL655395 TBN655394:TBN655395 TLH655394:TLH655395 TLJ655394:TLJ655395 TVD655394:TVD655395 TVF655394:TVF655395 UEZ655394:UEZ655395 UFB655394:UFB655395 UOV655394:UOV655395 UOX655394:UOX655395 UYR655394:UYR655395 UYT655394:UYT655395 VIN655394:VIN655395 VIP655394:VIP655395 VSJ655394:VSJ655395 VSL655394:VSL655395 WCF655394:WCF655395 WCH655394:WCH655395 WMB655394:WMB655395 WMD655394:WMD655395 WVX655394:WVX655395 WVZ655394:WVZ655395 W720930:W720931 Y720930:Y720931 JL720930:JL720931 JN720930:JN720931 TH720930:TH720931 TJ720930:TJ720931 ADD720930:ADD720931 ADF720930:ADF720931 AMZ720930:AMZ720931 ANB720930:ANB720931 AWV720930:AWV720931 AWX720930:AWX720931 BGR720930:BGR720931 BGT720930:BGT720931 BQN720930:BQN720931 BQP720930:BQP720931 CAJ720930:CAJ720931 CAL720930:CAL720931 CKF720930:CKF720931 CKH720930:CKH720931 CUB720930:CUB720931 CUD720930:CUD720931 DDX720930:DDX720931 DDZ720930:DDZ720931 DNT720930:DNT720931 DNV720930:DNV720931 DXP720930:DXP720931 DXR720930:DXR720931 EHL720930:EHL720931 EHN720930:EHN720931 ERH720930:ERH720931 ERJ720930:ERJ720931 FBD720930:FBD720931 FBF720930:FBF720931 FKZ720930:FKZ720931 FLB720930:FLB720931 FUV720930:FUV720931 FUX720930:FUX720931 GER720930:GER720931 GET720930:GET720931 GON720930:GON720931 GOP720930:GOP720931 GYJ720930:GYJ720931 GYL720930:GYL720931 HIF720930:HIF720931 HIH720930:HIH720931 HSB720930:HSB720931 HSD720930:HSD720931 IBX720930:IBX720931 IBZ720930:IBZ720931 ILT720930:ILT720931 ILV720930:ILV720931 IVP720930:IVP720931 IVR720930:IVR720931 JFL720930:JFL720931 JFN720930:JFN720931 JPH720930:JPH720931 JPJ720930:JPJ720931 JZD720930:JZD720931 JZF720930:JZF720931 KIZ720930:KIZ720931 KJB720930:KJB720931 KSV720930:KSV720931 KSX720930:KSX720931 LCR720930:LCR720931 LCT720930:LCT720931 LMN720930:LMN720931 LMP720930:LMP720931 LWJ720930:LWJ720931 LWL720930:LWL720931 MGF720930:MGF720931 MGH720930:MGH720931 MQB720930:MQB720931 MQD720930:MQD720931 MZX720930:MZX720931 MZZ720930:MZZ720931 NJT720930:NJT720931 NJV720930:NJV720931 NTP720930:NTP720931 NTR720930:NTR720931 ODL720930:ODL720931 ODN720930:ODN720931 ONH720930:ONH720931 ONJ720930:ONJ720931 OXD720930:OXD720931 OXF720930:OXF720931 PGZ720930:PGZ720931 PHB720930:PHB720931 PQV720930:PQV720931 PQX720930:PQX720931 QAR720930:QAR720931 QAT720930:QAT720931 QKN720930:QKN720931 QKP720930:QKP720931 QUJ720930:QUJ720931 QUL720930:QUL720931 REF720930:REF720931 REH720930:REH720931 ROB720930:ROB720931 ROD720930:ROD720931 RXX720930:RXX720931 RXZ720930:RXZ720931 SHT720930:SHT720931 SHV720930:SHV720931 SRP720930:SRP720931 SRR720930:SRR720931 TBL720930:TBL720931 TBN720930:TBN720931 TLH720930:TLH720931 TLJ720930:TLJ720931 TVD720930:TVD720931 TVF720930:TVF720931 UEZ720930:UEZ720931 UFB720930:UFB720931 UOV720930:UOV720931 UOX720930:UOX720931 UYR720930:UYR720931 UYT720930:UYT720931 VIN720930:VIN720931 VIP720930:VIP720931 VSJ720930:VSJ720931 VSL720930:VSL720931 WCF720930:WCF720931 WCH720930:WCH720931 WMB720930:WMB720931 WMD720930:WMD720931 WVX720930:WVX720931 WVZ720930:WVZ720931 W786466:W786467 Y786466:Y786467 JL786466:JL786467 JN786466:JN786467 TH786466:TH786467 TJ786466:TJ786467 ADD786466:ADD786467 ADF786466:ADF786467 AMZ786466:AMZ786467 ANB786466:ANB786467 AWV786466:AWV786467 AWX786466:AWX786467 BGR786466:BGR786467 BGT786466:BGT786467 BQN786466:BQN786467 BQP786466:BQP786467 CAJ786466:CAJ786467 CAL786466:CAL786467 CKF786466:CKF786467 CKH786466:CKH786467 CUB786466:CUB786467 CUD786466:CUD786467 DDX786466:DDX786467 DDZ786466:DDZ786467 DNT786466:DNT786467 DNV786466:DNV786467 DXP786466:DXP786467 DXR786466:DXR786467 EHL786466:EHL786467 EHN786466:EHN786467 ERH786466:ERH786467 ERJ786466:ERJ786467 FBD786466:FBD786467 FBF786466:FBF786467 FKZ786466:FKZ786467 FLB786466:FLB786467 FUV786466:FUV786467 FUX786466:FUX786467 GER786466:GER786467 GET786466:GET786467 GON786466:GON786467 GOP786466:GOP786467 GYJ786466:GYJ786467 GYL786466:GYL786467 HIF786466:HIF786467 HIH786466:HIH786467 HSB786466:HSB786467 HSD786466:HSD786467 IBX786466:IBX786467 IBZ786466:IBZ786467 ILT786466:ILT786467 ILV786466:ILV786467 IVP786466:IVP786467 IVR786466:IVR786467 JFL786466:JFL786467 JFN786466:JFN786467 JPH786466:JPH786467 JPJ786466:JPJ786467 JZD786466:JZD786467 JZF786466:JZF786467 KIZ786466:KIZ786467 KJB786466:KJB786467 KSV786466:KSV786467 KSX786466:KSX786467 LCR786466:LCR786467 LCT786466:LCT786467 LMN786466:LMN786467 LMP786466:LMP786467 LWJ786466:LWJ786467 LWL786466:LWL786467 MGF786466:MGF786467 MGH786466:MGH786467 MQB786466:MQB786467 MQD786466:MQD786467 MZX786466:MZX786467 MZZ786466:MZZ786467 NJT786466:NJT786467 NJV786466:NJV786467 NTP786466:NTP786467 NTR786466:NTR786467 ODL786466:ODL786467 ODN786466:ODN786467 ONH786466:ONH786467 ONJ786466:ONJ786467 OXD786466:OXD786467 OXF786466:OXF786467 PGZ786466:PGZ786467 PHB786466:PHB786467 PQV786466:PQV786467 PQX786466:PQX786467 QAR786466:QAR786467 QAT786466:QAT786467 QKN786466:QKN786467 QKP786466:QKP786467 QUJ786466:QUJ786467 QUL786466:QUL786467 REF786466:REF786467 REH786466:REH786467 ROB786466:ROB786467 ROD786466:ROD786467 RXX786466:RXX786467 RXZ786466:RXZ786467 SHT786466:SHT786467 SHV786466:SHV786467 SRP786466:SRP786467 SRR786466:SRR786467 TBL786466:TBL786467 TBN786466:TBN786467 TLH786466:TLH786467 TLJ786466:TLJ786467 TVD786466:TVD786467 TVF786466:TVF786467 UEZ786466:UEZ786467 UFB786466:UFB786467 UOV786466:UOV786467 UOX786466:UOX786467 UYR786466:UYR786467 UYT786466:UYT786467 VIN786466:VIN786467 VIP786466:VIP786467 VSJ786466:VSJ786467 VSL786466:VSL786467 WCF786466:WCF786467 WCH786466:WCH786467 WMB786466:WMB786467 WMD786466:WMD786467 WVX786466:WVX786467 WVZ786466:WVZ78646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852002:W852003 Y852002:Y852003 JL852002:JL852003 JN852002:JN852003 TH852002:TH852003 TJ852002:TJ852003 ADD852002:ADD852003 ADF852002:ADF852003 AMZ852002:AMZ852003 ANB852002:ANB852003 AWV852002:AWV852003 AWX852002:AWX852003 BGR852002:BGR852003 BGT852002:BGT852003 BQN852002:BQN852003 BQP852002:BQP852003 CAJ852002:CAJ852003 CAL852002:CAL852003 CKF852002:CKF852003 CKH852002:CKH852003 CUB852002:CUB852003 CUD852002:CUD852003 DDX852002:DDX852003 DDZ852002:DDZ852003 DNT852002:DNT852003 DNV852002:DNV852003 DXP852002:DXP852003 DXR852002:DXR852003 EHL852002:EHL852003 EHN852002:EHN852003 ERH852002:ERH852003 ERJ852002:ERJ852003 FBD852002:FBD852003 FBF852002:FBF852003 FKZ852002:FKZ852003 FLB852002:FLB852003 FUV852002:FUV852003 FUX852002:FUX852003 GER852002:GER852003 GET852002:GET852003 GON852002:GON852003 GOP852002:GOP852003 GYJ852002:GYJ852003 GYL852002:GYL852003 HIF852002:HIF852003 HIH852002:HIH852003 HSB852002:HSB852003 HSD852002:HSD852003 IBX852002:IBX852003 IBZ852002:IBZ852003 ILT852002:ILT852003 ILV852002:ILV852003 IVP852002:IVP852003 IVR852002:IVR852003 JFL852002:JFL852003 JFN852002:JFN852003 JPH852002:JPH852003 JPJ852002:JPJ852003 JZD852002:JZD852003 JZF852002:JZF852003 KIZ852002:KIZ852003 KJB852002:KJB852003 KSV852002:KSV852003 KSX852002:KSX852003 LCR852002:LCR852003 LCT852002:LCT852003 LMN852002:LMN852003 LMP852002:LMP852003 LWJ852002:LWJ852003 LWL852002:LWL852003 MGF852002:MGF852003 MGH852002:MGH852003 MQB852002:MQB852003 MQD852002:MQD852003 MZX852002:MZX852003 MZZ852002:MZZ852003 NJT852002:NJT852003 NJV852002:NJV852003 NTP852002:NTP852003 NTR852002:NTR852003 ODL852002:ODL852003 ODN852002:ODN852003 ONH852002:ONH852003 ONJ852002:ONJ852003 OXD852002:OXD852003 OXF852002:OXF852003 PGZ852002:PGZ852003 PHB852002:PHB852003 PQV852002:PQV852003 PQX852002:PQX852003 QAR852002:QAR852003 QAT852002:QAT852003 QKN852002:QKN852003 QKP852002:QKP852003 QUJ852002:QUJ852003 QUL852002:QUL852003 REF852002:REF852003 REH852002:REH852003 ROB852002:ROB852003 ROD852002:ROD852003 RXX852002:RXX852003 RXZ852002:RXZ852003 SHT852002:SHT852003 SHV852002:SHV852003 SRP852002:SRP852003 SRR852002:SRR852003 TBL852002:TBL852003 TBN852002:TBN852003 TLH852002:TLH852003 TLJ852002:TLJ852003 TVD852002:TVD852003 TVF852002:TVF852003 UEZ852002:UEZ852003 UFB852002:UFB852003 UOV852002:UOV852003 UOX852002:UOX852003 UYR852002:UYR852003 UYT852002:UYT852003 VIN852002:VIN852003 VIP852002:VIP852003 VSJ852002:VSJ852003 VSL852002:VSL852003 WCF852002:WCF852003 WCH852002:WCH852003 WMB852002:WMB852003 WMD852002:WMD852003 WVX852002:WVX852003 WVZ852002:WVZ852003 W917538:W917539 Y917538:Y917539 JL917538:JL917539 JN917538:JN917539 TH917538:TH917539 TJ917538:TJ917539 ADD917538:ADD917539 ADF917538:ADF917539 AMZ917538:AMZ917539 ANB917538:ANB917539 AWV917538:AWV917539 AWX917538:AWX917539 BGR917538:BGR917539 BGT917538:BGT917539 BQN917538:BQN917539 BQP917538:BQP917539 CAJ917538:CAJ917539 CAL917538:CAL917539 CKF917538:CKF917539 CKH917538:CKH917539 CUB917538:CUB917539 CUD917538:CUD917539 DDX917538:DDX917539 DDZ917538:DDZ917539 DNT917538:DNT917539 DNV917538:DNV917539 DXP917538:DXP917539 DXR917538:DXR917539 EHL917538:EHL917539 EHN917538:EHN917539 ERH917538:ERH917539 ERJ917538:ERJ917539 FBD917538:FBD917539 FBF917538:FBF917539 FKZ917538:FKZ917539 FLB917538:FLB917539 FUV917538:FUV917539 FUX917538:FUX917539 GER917538:GER917539 GET917538:GET917539 GON917538:GON917539 GOP917538:GOP917539 GYJ917538:GYJ917539 GYL917538:GYL917539 HIF917538:HIF917539 HIH917538:HIH917539 HSB917538:HSB917539 HSD917538:HSD917539 IBX917538:IBX917539 IBZ917538:IBZ917539 ILT917538:ILT917539 ILV917538:ILV917539 IVP917538:IVP917539 IVR917538:IVR917539 JFL917538:JFL917539 JFN917538:JFN917539 JPH917538:JPH917539 JPJ917538:JPJ917539 JZD917538:JZD917539 JZF917538:JZF917539 KIZ917538:KIZ917539 KJB917538:KJB917539 KSV917538:KSV917539 KSX917538:KSX917539 LCR917538:LCR917539 LCT917538:LCT917539 LMN917538:LMN917539 LMP917538:LMP917539 LWJ917538:LWJ917539 LWL917538:LWL917539 MGF917538:MGF917539 MGH917538:MGH917539 MQB917538:MQB917539 MQD917538:MQD917539 MZX917538:MZX917539 MZZ917538:MZZ917539 NJT917538:NJT917539 NJV917538:NJV917539 NTP917538:NTP917539 NTR917538:NTR917539 ODL917538:ODL917539 ODN917538:ODN917539 ONH917538:ONH917539 ONJ917538:ONJ917539 OXD917538:OXD917539 OXF917538:OXF917539 PGZ917538:PGZ917539 PHB917538:PHB917539 PQV917538:PQV917539 PQX917538:PQX917539 QAR917538:QAR917539 QAT917538:QAT917539 QKN917538:QKN917539 QKP917538:QKP917539 QUJ917538:QUJ917539 QUL917538:QUL917539 REF917538:REF917539 REH917538:REH917539 ROB917538:ROB917539 ROD917538:ROD917539 RXX917538:RXX917539 RXZ917538:RXZ917539 SHT917538:SHT917539 SHV917538:SHV917539 SRP917538:SRP917539 SRR917538:SRR917539 TBL917538:TBL917539 TBN917538:TBN917539 TLH917538:TLH917539 TLJ917538:TLJ917539 TVD917538:TVD917539 TVF917538:TVF917539 UEZ917538:UEZ917539 UFB917538:UFB917539 UOV917538:UOV917539 UOX917538:UOX917539 UYR917538:UYR917539 UYT917538:UYT917539 VIN917538:VIN917539 VIP917538:VIP917539 VSJ917538:VSJ917539 VSL917538:VSL917539 WCF917538:WCF917539 WCH917538:WCH917539 WMB917538:WMB917539 WMD917538:WMD917539 WVX917538:WVX917539 WVZ917538:WVZ917539 W983074:W983075 Y983074:Y983075 JL983074:JL983075 JN983074:JN983075 TH983074:TH983075 TJ983074:TJ983075 ADD983074:ADD983075 ADF983074:ADF983075 AMZ983074:AMZ983075 ANB983074:ANB983075 AWV983074:AWV983075 AWX983074:AWX983075 BGR983074:BGR983075 BGT983074:BGT983075 BQN983074:BQN983075 BQP983074:BQP983075 CAJ983074:CAJ983075 CAL983074:CAL983075 CKF983074:CKF983075 CKH983074:CKH983075 CUB983074:CUB983075 CUD983074:CUD983075 DDX983074:DDX983075 DDZ983074:DDZ983075 DNT983074:DNT983075 DNV983074:DNV983075 DXP983074:DXP983075 DXR983074:DXR983075 EHL983074:EHL983075 EHN983074:EHN983075 ERH983074:ERH983075 ERJ983074:ERJ983075 FBD983074:FBD983075 FBF983074:FBF983075 FKZ983074:FKZ983075 FLB983074:FLB983075 FUV983074:FUV983075 FUX983074:FUX983075 GER983074:GER983075 GET983074:GET983075 GON983074:GON983075 GOP983074:GOP983075 GYJ983074:GYJ983075 GYL983074:GYL983075 HIF983074:HIF983075 HIH983074:HIH983075 HSB983074:HSB983075 HSD983074:HSD983075 IBX983074:IBX983075 IBZ983074:IBZ983075 ILT983074:ILT983075 ILV983074:ILV983075 IVP983074:IVP983075 IVR983074:IVR983075 JFL983074:JFL983075 JFN983074:JFN983075 JPH983074:JPH983075 JPJ983074:JPJ983075 JZD983074:JZD983075 JZF983074:JZF983075 KIZ983074:KIZ983075 KJB983074:KJB983075 KSV983074:KSV983075 KSX983074:KSX983075 LCR983074:LCR983075 LCT983074:LCT983075 LMN983074:LMN983075 LMP983074:LMP983075 LWJ983074:LWJ983075 LWL983074:LWL983075 MGF983074:MGF983075 MGH983074:MGH983075 MQB983074:MQB983075 MQD983074:MQD983075 MZX983074:MZX983075 MZZ983074:MZZ983075 NJT983074:NJT983075 NJV983074:NJV983075 NTP983074:NTP983075 NTR983074:NTR983075 ODL983074:ODL983075 ODN983074:ODN983075 ONH983074:ONH983075 ONJ983074:ONJ983075 OXD983074:OXD983075 OXF983074:OXF983075 PGZ983074:PGZ983075 PHB983074:PHB983075 PQV983074:PQV983075 PQX983074:PQX983075 QAR983074:QAR983075 QAT983074:QAT983075 QKN983074:QKN983075 QKP983074:QKP983075 QUJ983074:QUJ983075 QUL983074:QUL983075 REF983074:REF983075 REH983074:REH983075 ROB983074:ROB983075 ROD983074:ROD983075 RXX983074:RXX983075 RXZ983074:RXZ983075 SHT983074:SHT983075 SHV983074:SHV983075 SRP983074:SRP983075 SRR983074:SRR983075 TBL983074:TBL983075 TBN983074:TBN983075 TLH983074:TLH983075 TLJ983074:TLJ983075 TVD983074:TVD983075 TVF983074:TVF983075 UEZ983074:UEZ983075 UFB983074:UFB983075 UOV983074:UOV983075 UOX983074:UOX983075 UYR983074:UYR983075 UYT983074:UYT983075 VIN983074:VIN983075 VIP983074:VIP983075 VSJ983074:VSJ983075 VSL983074:VSL983075 WCF983074:WCF983075 WCH983074:WCH983075 WMB983074:WMB983075 WMD983074:WMD983075 WVX983074:WVX983075 WVZ983074:WVZ983075"/>
    <dataValidation allowBlank="1" promptTitle="checkPeriodRange" sqref="V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34 JR34 TN34 ADJ34 ANF34 AXB34 BGX34 BQT34 CAP34 CKL34 CUH34 DED34 DNZ34 DXV34 EHR34 ERN34 FBJ34 FLF34 FVB34 GEX34 GOT34 GYP34 HIL34 HSH34 ICD34 ILZ34 IVV34 JFR34 JPN34 JZJ34 KJF34 KTB34 LCX34 LMT34 LWP34 MGL34 MQH34 NAD34 NJZ34 NTV34 ODR34 ONN34 OXJ34 PHF34 PRB34 QAX34 QKT34 QUP34 REL34 ROH34 RYD34 SHZ34 SRV34 TBR34 TLN34 TVJ34 UFF34 UPB34 UYX34 VIT34 VSP34 WCL34 WMH34 WWD34 V39 JR39 TN39 ADJ39 ANF39 AXB39 BGX39 BQT39 CAP39 CKL39 CUH39 DED39 DNZ39 DXV39 EHR39 ERN39 FBJ39 FLF39 FVB39 GEX39 GOT39 GYP39 HIL39 HSH39 ICD39 ILZ39 IVV39 JFR39 JPN39 JZJ39 KJF39 KTB39 LCX39 LMT39 LWP39 MGL39 MQH39 NAD39 NJZ39 NTV39 ODR39 ONN39 OXJ39 PHF39 PRB39 QAX39 QKT39 QUP39 REL39 ROH39 RYD39 SHZ39 SRV39 TBR39 TLN39 TVJ39 UFF39 UPB39 UYX39 VIT39 VSP39 WCL39 WMH39 WWD39 V65570:V65571 JK65570:JK65571 TG65570:TG65571 ADC65570:ADC65571 AMY65570:AMY65571 AWU65570:AWU65571 BGQ65570:BGQ65571 BQM65570:BQM65571 CAI65570:CAI65571 CKE65570:CKE65571 CUA65570:CUA65571 DDW65570:DDW65571 DNS65570:DNS65571 DXO65570:DXO65571 EHK65570:EHK65571 ERG65570:ERG65571 FBC65570:FBC65571 FKY65570:FKY65571 FUU65570:FUU65571 GEQ65570:GEQ65571 GOM65570:GOM65571 GYI65570:GYI65571 HIE65570:HIE65571 HSA65570:HSA65571 IBW65570:IBW65571 ILS65570:ILS65571 IVO65570:IVO65571 JFK65570:JFK65571 JPG65570:JPG65571 JZC65570:JZC65571 KIY65570:KIY65571 KSU65570:KSU65571 LCQ65570:LCQ65571 LMM65570:LMM65571 LWI65570:LWI65571 MGE65570:MGE65571 MQA65570:MQA65571 MZW65570:MZW65571 NJS65570:NJS65571 NTO65570:NTO65571 ODK65570:ODK65571 ONG65570:ONG65571 OXC65570:OXC65571 PGY65570:PGY65571 PQU65570:PQU65571 QAQ65570:QAQ65571 QKM65570:QKM65571 QUI65570:QUI65571 REE65570:REE65571 ROA65570:ROA65571 RXW65570:RXW65571 SHS65570:SHS65571 SRO65570:SRO65571 TBK65570:TBK65571 TLG65570:TLG65571 TVC65570:TVC65571 UEY65570:UEY65571 UOU65570:UOU65571 UYQ65570:UYQ65571 VIM65570:VIM65571 VSI65570:VSI65571 WCE65570:WCE65571 WMA65570:WMA65571 WVW65570:WVW65571 V131106:V131107 JK131106:JK131107 TG131106:TG131107 ADC131106:ADC131107 AMY131106:AMY131107 AWU131106:AWU131107 BGQ131106:BGQ131107 BQM131106:BQM131107 CAI131106:CAI131107 CKE131106:CKE131107 CUA131106:CUA131107 DDW131106:DDW131107 DNS131106:DNS131107 DXO131106:DXO131107 EHK131106:EHK131107 ERG131106:ERG131107 FBC131106:FBC131107 FKY131106:FKY131107 FUU131106:FUU131107 GEQ131106:GEQ131107 GOM131106:GOM131107 GYI131106:GYI131107 HIE131106:HIE131107 HSA131106:HSA131107 IBW131106:IBW131107 ILS131106:ILS131107 IVO131106:IVO131107 JFK131106:JFK131107 JPG131106:JPG131107 JZC131106:JZC131107 KIY131106:KIY131107 KSU131106:KSU131107 LCQ131106:LCQ131107 LMM131106:LMM131107 LWI131106:LWI131107 MGE131106:MGE131107 MQA131106:MQA131107 MZW131106:MZW131107 NJS131106:NJS131107 NTO131106:NTO131107 ODK131106:ODK131107 ONG131106:ONG131107 OXC131106:OXC131107 PGY131106:PGY131107 PQU131106:PQU131107 QAQ131106:QAQ131107 QKM131106:QKM131107 QUI131106:QUI131107 REE131106:REE131107 ROA131106:ROA131107 RXW131106:RXW131107 SHS131106:SHS131107 SRO131106:SRO131107 TBK131106:TBK131107 TLG131106:TLG131107 TVC131106:TVC131107 UEY131106:UEY131107 UOU131106:UOU131107 UYQ131106:UYQ131107 VIM131106:VIM131107 VSI131106:VSI131107 WCE131106:WCE131107 WMA131106:WMA131107 WVW131106:WVW131107 V196642:V196643 JK196642:JK196643 TG196642:TG196643 ADC196642:ADC196643 AMY196642:AMY196643 AWU196642:AWU196643 BGQ196642:BGQ196643 BQM196642:BQM196643 CAI196642:CAI196643 CKE196642:CKE196643 CUA196642:CUA196643 DDW196642:DDW196643 DNS196642:DNS196643 DXO196642:DXO196643 EHK196642:EHK196643 ERG196642:ERG196643 FBC196642:FBC196643 FKY196642:FKY196643 FUU196642:FUU196643 GEQ196642:GEQ196643 GOM196642:GOM196643 GYI196642:GYI196643 HIE196642:HIE196643 HSA196642:HSA196643 IBW196642:IBW196643 ILS196642:ILS196643 IVO196642:IVO196643 JFK196642:JFK196643 JPG196642:JPG196643 JZC196642:JZC196643 KIY196642:KIY196643 KSU196642:KSU196643 LCQ196642:LCQ196643 LMM196642:LMM196643 LWI196642:LWI196643 MGE196642:MGE196643 MQA196642:MQA196643 MZW196642:MZW196643 NJS196642:NJS196643 NTO196642:NTO196643 ODK196642:ODK196643 ONG196642:ONG196643 OXC196642:OXC196643 PGY196642:PGY196643 PQU196642:PQU196643 QAQ196642:QAQ196643 QKM196642:QKM196643 QUI196642:QUI196643 REE196642:REE196643 ROA196642:ROA196643 RXW196642:RXW196643 SHS196642:SHS196643 SRO196642:SRO196643 TBK196642:TBK196643 TLG196642:TLG196643 TVC196642:TVC196643 UEY196642:UEY196643 UOU196642:UOU196643 UYQ196642:UYQ196643 VIM196642:VIM196643 VSI196642:VSI196643 WCE196642:WCE196643 WMA196642:WMA196643 WVW196642:WVW196643 V262178:V262179 JK262178:JK262179 TG262178:TG262179 ADC262178:ADC262179 AMY262178:AMY262179 AWU262178:AWU262179 BGQ262178:BGQ262179 BQM262178:BQM262179 CAI262178:CAI262179 CKE262178:CKE262179 CUA262178:CUA262179 DDW262178:DDW262179 DNS262178:DNS262179 DXO262178:DXO262179 EHK262178:EHK262179 ERG262178:ERG262179 FBC262178:FBC262179 FKY262178:FKY262179 FUU262178:FUU262179 GEQ262178:GEQ262179 GOM262178:GOM262179 GYI262178:GYI262179 HIE262178:HIE262179 HSA262178:HSA262179 IBW262178:IBW262179 ILS262178:ILS262179 IVO262178:IVO262179 JFK262178:JFK262179 JPG262178:JPG262179 JZC262178:JZC262179 KIY262178:KIY262179 KSU262178:KSU262179 LCQ262178:LCQ262179 LMM262178:LMM262179 LWI262178:LWI262179 MGE262178:MGE262179 MQA262178:MQA262179 MZW262178:MZW262179 NJS262178:NJS262179 NTO262178:NTO262179 ODK262178:ODK262179 ONG262178:ONG262179 OXC262178:OXC262179 PGY262178:PGY262179 PQU262178:PQU262179 QAQ262178:QAQ262179 QKM262178:QKM262179 QUI262178:QUI262179 REE262178:REE262179 ROA262178:ROA262179 RXW262178:RXW262179 SHS262178:SHS262179 SRO262178:SRO262179 TBK262178:TBK262179 TLG262178:TLG262179 TVC262178:TVC262179 UEY262178:UEY262179 UOU262178:UOU262179 UYQ262178:UYQ262179 VIM262178:VIM262179 VSI262178:VSI262179 WCE262178:WCE262179 WMA262178:WMA262179 WVW262178:WVW262179 V327714:V327715 JK327714:JK327715 TG327714:TG327715 ADC327714:ADC327715 AMY327714:AMY327715 AWU327714:AWU327715 BGQ327714:BGQ327715 BQM327714:BQM327715 CAI327714:CAI327715 CKE327714:CKE327715 CUA327714:CUA327715 DDW327714:DDW327715 DNS327714:DNS327715 DXO327714:DXO327715 EHK327714:EHK327715 ERG327714:ERG327715 FBC327714:FBC327715 FKY327714:FKY327715 FUU327714:FUU327715 GEQ327714:GEQ327715 GOM327714:GOM327715 GYI327714:GYI327715 HIE327714:HIE327715 HSA327714:HSA327715 IBW327714:IBW327715 ILS327714:ILS327715 IVO327714:IVO327715 JFK327714:JFK327715 JPG327714:JPG327715 JZC327714:JZC327715 KIY327714:KIY327715 KSU327714:KSU327715 LCQ327714:LCQ327715 LMM327714:LMM327715 LWI327714:LWI327715 MGE327714:MGE327715 MQA327714:MQA327715 MZW327714:MZW327715 NJS327714:NJS327715 NTO327714:NTO327715 ODK327714:ODK327715 ONG327714:ONG327715 OXC327714:OXC327715 PGY327714:PGY327715 PQU327714:PQU327715 QAQ327714:QAQ327715 QKM327714:QKM327715 QUI327714:QUI327715 REE327714:REE327715 ROA327714:ROA327715 RXW327714:RXW327715 SHS327714:SHS327715 SRO327714:SRO327715 TBK327714:TBK327715 TLG327714:TLG327715 TVC327714:TVC327715 UEY327714:UEY327715 UOU327714:UOU327715 UYQ327714:UYQ327715 VIM327714:VIM327715 VSI327714:VSI327715 WCE327714:WCE327715 WMA327714:WMA327715 WVW327714:WVW327715 V393250:V393251 JK393250:JK393251 TG393250:TG393251 ADC393250:ADC393251 AMY393250:AMY393251 AWU393250:AWU393251 BGQ393250:BGQ393251 BQM393250:BQM393251 CAI393250:CAI393251 CKE393250:CKE393251 CUA393250:CUA393251 DDW393250:DDW393251 DNS393250:DNS393251 DXO393250:DXO393251 EHK393250:EHK393251 ERG393250:ERG393251 FBC393250:FBC393251 FKY393250:FKY393251 FUU393250:FUU393251 GEQ393250:GEQ393251 GOM393250:GOM393251 GYI393250:GYI393251 HIE393250:HIE393251 HSA393250:HSA393251 IBW393250:IBW393251 ILS393250:ILS393251 IVO393250:IVO393251 JFK393250:JFK393251 JPG393250:JPG393251 JZC393250:JZC393251 KIY393250:KIY393251 KSU393250:KSU393251 LCQ393250:LCQ393251 LMM393250:LMM393251 LWI393250:LWI393251 MGE393250:MGE393251 MQA393250:MQA393251 MZW393250:MZW393251 NJS393250:NJS393251 NTO393250:NTO393251 ODK393250:ODK393251 ONG393250:ONG393251 OXC393250:OXC393251 PGY393250:PGY393251 PQU393250:PQU393251 QAQ393250:QAQ393251 QKM393250:QKM393251 QUI393250:QUI393251 REE393250:REE393251 ROA393250:ROA393251 RXW393250:RXW393251 SHS393250:SHS393251 SRO393250:SRO393251 TBK393250:TBK393251 TLG393250:TLG393251 TVC393250:TVC393251 UEY393250:UEY393251 UOU393250:UOU393251 UYQ393250:UYQ393251 VIM393250:VIM393251 VSI393250:VSI393251 WCE393250:WCE393251 WMA393250:WMA393251 WVW393250:WVW393251 V458786:V458787 JK458786:JK458787 TG458786:TG458787 ADC458786:ADC458787 AMY458786:AMY458787 AWU458786:AWU458787 BGQ458786:BGQ458787 BQM458786:BQM458787 CAI458786:CAI458787 CKE458786:CKE458787 CUA458786:CUA458787 DDW458786:DDW458787 DNS458786:DNS458787 DXO458786:DXO458787 EHK458786:EHK458787 ERG458786:ERG458787 FBC458786:FBC458787 FKY458786:FKY458787 FUU458786:FUU458787 GEQ458786:GEQ458787 GOM458786:GOM458787 GYI458786:GYI458787 HIE458786:HIE458787 HSA458786:HSA458787 IBW458786:IBW458787 ILS458786:ILS458787 IVO458786:IVO458787 JFK458786:JFK458787 JPG458786:JPG458787 JZC458786:JZC458787 KIY458786:KIY458787 KSU458786:KSU458787 LCQ458786:LCQ458787 LMM458786:LMM458787 LWI458786:LWI458787 MGE458786:MGE458787 MQA458786:MQA458787 MZW458786:MZW458787 NJS458786:NJS458787 NTO458786:NTO458787 ODK458786:ODK458787 ONG458786:ONG458787 OXC458786:OXC458787 PGY458786:PGY458787 PQU458786:PQU458787 QAQ458786:QAQ458787 QKM458786:QKM458787 QUI458786:QUI458787 REE458786:REE458787 ROA458786:ROA458787 RXW458786:RXW458787 SHS458786:SHS458787 SRO458786:SRO458787 TBK458786:TBK458787 TLG458786:TLG458787 TVC458786:TVC458787 UEY458786:UEY458787 UOU458786:UOU458787 UYQ458786:UYQ458787 VIM458786:VIM458787 VSI458786:VSI458787 WCE458786:WCE458787 WMA458786:WMA458787 WVW458786:WVW458787 V524322:V524323 JK524322:JK524323 TG524322:TG524323 ADC524322:ADC524323 AMY524322:AMY524323 AWU524322:AWU524323 BGQ524322:BGQ524323 BQM524322:BQM524323 CAI524322:CAI524323 CKE524322:CKE524323 CUA524322:CUA524323 DDW524322:DDW524323 DNS524322:DNS524323 DXO524322:DXO524323 EHK524322:EHK524323 ERG524322:ERG524323 FBC524322:FBC524323 FKY524322:FKY524323 FUU524322:FUU524323 GEQ524322:GEQ524323 GOM524322:GOM524323 GYI524322:GYI524323 HIE524322:HIE524323 HSA524322:HSA524323 IBW524322:IBW524323 ILS524322:ILS524323 IVO524322:IVO524323 JFK524322:JFK524323 JPG524322:JPG524323 JZC524322:JZC524323 KIY524322:KIY524323 KSU524322:KSU524323 LCQ524322:LCQ524323 LMM524322:LMM524323 LWI524322:LWI524323 MGE524322:MGE524323 MQA524322:MQA524323 MZW524322:MZW524323 NJS524322:NJS524323 NTO524322:NTO524323 ODK524322:ODK524323 ONG524322:ONG524323 OXC524322:OXC524323 PGY524322:PGY524323 PQU524322:PQU524323 QAQ524322:QAQ524323 QKM524322:QKM524323 QUI524322:QUI524323 REE524322:REE524323 ROA524322:ROA524323 RXW524322:RXW524323 SHS524322:SHS524323 SRO524322:SRO524323 TBK524322:TBK524323 TLG524322:TLG524323 TVC524322:TVC524323 UEY524322:UEY524323 UOU524322:UOU524323 UYQ524322:UYQ524323 VIM524322:VIM524323 VSI524322:VSI524323 WCE524322:WCE524323 WMA524322:WMA524323 WVW524322:WVW524323 V589858:V589859 JK589858:JK589859 TG589858:TG589859 ADC589858:ADC589859 AMY589858:AMY589859 AWU589858:AWU589859 BGQ589858:BGQ589859 BQM589858:BQM589859 CAI589858:CAI589859 CKE589858:CKE589859 CUA589858:CUA589859 DDW589858:DDW589859 DNS589858:DNS589859 DXO589858:DXO589859 EHK589858:EHK589859 ERG589858:ERG589859 FBC589858:FBC589859 FKY589858:FKY589859 FUU589858:FUU589859 GEQ589858:GEQ589859 GOM589858:GOM589859 GYI589858:GYI589859 HIE589858:HIE589859 HSA589858:HSA589859 IBW589858:IBW589859 ILS589858:ILS589859 IVO589858:IVO589859 JFK589858:JFK589859 JPG589858:JPG589859 JZC589858:JZC589859 KIY589858:KIY589859 KSU589858:KSU589859 LCQ589858:LCQ589859 LMM589858:LMM589859 LWI589858:LWI589859 MGE589858:MGE589859 MQA589858:MQA589859 MZW589858:MZW589859 NJS589858:NJS589859 NTO589858:NTO589859 ODK589858:ODK589859 ONG589858:ONG589859 OXC589858:OXC589859 PGY589858:PGY589859 PQU589858:PQU589859 QAQ589858:QAQ589859 QKM589858:QKM589859 QUI589858:QUI589859 REE589858:REE589859 ROA589858:ROA589859 RXW589858:RXW589859 SHS589858:SHS589859 SRO589858:SRO589859 TBK589858:TBK589859 TLG589858:TLG589859 TVC589858:TVC589859 UEY589858:UEY589859 UOU589858:UOU589859 UYQ589858:UYQ589859 VIM589858:VIM589859 VSI589858:VSI589859 WCE589858:WCE589859 WMA589858:WMA589859 WVW589858:WVW589859 V655394:V655395 JK655394:JK655395 TG655394:TG655395 ADC655394:ADC655395 AMY655394:AMY655395 AWU655394:AWU655395 BGQ655394:BGQ655395 BQM655394:BQM655395 CAI655394:CAI655395 CKE655394:CKE655395 CUA655394:CUA655395 DDW655394:DDW655395 DNS655394:DNS655395 DXO655394:DXO655395 EHK655394:EHK655395 ERG655394:ERG655395 FBC655394:FBC655395 FKY655394:FKY655395 FUU655394:FUU655395 GEQ655394:GEQ655395 GOM655394:GOM655395 GYI655394:GYI655395 HIE655394:HIE655395 HSA655394:HSA655395 IBW655394:IBW655395 ILS655394:ILS655395 IVO655394:IVO655395 JFK655394:JFK655395 JPG655394:JPG655395 JZC655394:JZC655395 KIY655394:KIY655395 KSU655394:KSU655395 LCQ655394:LCQ655395 LMM655394:LMM655395 LWI655394:LWI655395 MGE655394:MGE655395 MQA655394:MQA655395 MZW655394:MZW655395 NJS655394:NJS655395 NTO655394:NTO655395 ODK655394:ODK655395 ONG655394:ONG655395 OXC655394:OXC655395 PGY655394:PGY655395 PQU655394:PQU655395 QAQ655394:QAQ655395 QKM655394:QKM655395 QUI655394:QUI655395 REE655394:REE655395 ROA655394:ROA655395 RXW655394:RXW655395 SHS655394:SHS655395 SRO655394:SRO655395 TBK655394:TBK655395 TLG655394:TLG655395 TVC655394:TVC655395 UEY655394:UEY655395 UOU655394:UOU655395 UYQ655394:UYQ655395 VIM655394:VIM655395 VSI655394:VSI655395 WCE655394:WCE655395 WMA655394:WMA655395 WVW655394:WVW655395 V720930:V720931 JK720930:JK720931 TG720930:TG720931 ADC720930:ADC720931 AMY720930:AMY720931 AWU720930:AWU720931 BGQ720930:BGQ720931 BQM720930:BQM720931 CAI720930:CAI720931 CKE720930:CKE720931 CUA720930:CUA720931 DDW720930:DDW720931 DNS720930:DNS720931 DXO720930:DXO720931 EHK720930:EHK720931 ERG720930:ERG720931 FBC720930:FBC720931 FKY720930:FKY720931 FUU720930:FUU720931 GEQ720930:GEQ720931 GOM720930:GOM720931 GYI720930:GYI720931 HIE720930:HIE720931 HSA720930:HSA720931 IBW720930:IBW720931 ILS720930:ILS720931 IVO720930:IVO720931 JFK720930:JFK720931 JPG720930:JPG720931 JZC720930:JZC720931 KIY720930:KIY720931 KSU720930:KSU720931 LCQ720930:LCQ720931 LMM720930:LMM720931 LWI720930:LWI720931 MGE720930:MGE720931 MQA720930:MQA720931 MZW720930:MZW720931 NJS720930:NJS720931 NTO720930:NTO720931 ODK720930:ODK720931 ONG720930:ONG720931 OXC720930:OXC720931 PGY720930:PGY720931 PQU720930:PQU720931 QAQ720930:QAQ720931 QKM720930:QKM720931 QUI720930:QUI720931 REE720930:REE720931 ROA720930:ROA720931 RXW720930:RXW720931 SHS720930:SHS720931 SRO720930:SRO720931 TBK720930:TBK720931 TLG720930:TLG720931 TVC720930:TVC720931 UEY720930:UEY720931 UOU720930:UOU720931 UYQ720930:UYQ720931 VIM720930:VIM720931 VSI720930:VSI720931 WCE720930:WCE720931 WMA720930:WMA720931 WVW720930:WVW720931 V786466:V786467 JK786466:JK786467 TG786466:TG786467 ADC786466:ADC786467 AMY786466:AMY786467 AWU786466:AWU786467 BGQ786466:BGQ786467 BQM786466:BQM786467 CAI786466:CAI786467 CKE786466:CKE786467 CUA786466:CUA786467 DDW786466:DDW786467 DNS786466:DNS786467 DXO786466:DXO786467 EHK786466:EHK786467 ERG786466:ERG786467 FBC786466:FBC786467 FKY786466:FKY786467 FUU786466:FUU786467 GEQ786466:GEQ786467 GOM786466:GOM786467 GYI786466:GYI786467 HIE786466:HIE786467 HSA786466:HSA786467 IBW786466:IBW786467 ILS786466:ILS786467 IVO786466:IVO786467 JFK786466:JFK786467 JPG786466:JPG786467 JZC786466:JZC786467 KIY786466:KIY786467 KSU786466:KSU786467 LCQ786466:LCQ786467 LMM786466:LMM786467 LWI786466:LWI786467 MGE786466:MGE786467 MQA786466:MQA786467 MZW786466:MZW786467 NJS786466:NJS786467 NTO786466:NTO786467 ODK786466:ODK786467 ONG786466:ONG786467 OXC786466:OXC786467 PGY786466:PGY786467 PQU786466:PQU786467 QAQ786466:QAQ786467 QKM786466:QKM786467 QUI786466:QUI786467 REE786466:REE786467 ROA786466:ROA786467 RXW786466:RXW786467 SHS786466:SHS786467 SRO786466:SRO786467 TBK786466:TBK786467 TLG786466:TLG786467 TVC786466:TVC786467 UEY786466:UEY786467 UOU786466:UOU786467 UYQ786466:UYQ786467 VIM786466:VIM786467 VSI786466:VSI786467 WCE786466:WCE786467 WMA786466:WMA786467 WVW786466:WVW786467"/>
    <dataValidation allowBlank="1" promptTitle="checkPeriodRange" sqref="V852002:V852003 JK852002:JK852003 TG852002:TG852003 ADC852002:ADC852003 AMY852002:AMY852003 AWU852002:AWU852003 BGQ852002:BGQ852003 BQM852002:BQM852003 CAI852002:CAI852003 CKE852002:CKE852003 CUA852002:CUA852003 DDW852002:DDW852003 DNS852002:DNS852003 DXO852002:DXO852003 EHK852002:EHK852003 ERG852002:ERG852003 FBC852002:FBC852003 FKY852002:FKY852003 FUU852002:FUU852003 GEQ852002:GEQ852003 GOM852002:GOM852003 GYI852002:GYI852003 HIE852002:HIE852003 HSA852002:HSA852003 IBW852002:IBW852003 ILS852002:ILS852003 IVO852002:IVO852003 JFK852002:JFK852003 JPG852002:JPG852003 JZC852002:JZC852003 KIY852002:KIY852003 KSU852002:KSU852003 LCQ852002:LCQ852003 LMM852002:LMM852003 LWI852002:LWI852003 MGE852002:MGE852003 MQA852002:MQA852003 MZW852002:MZW852003 NJS852002:NJS852003 NTO852002:NTO852003 ODK852002:ODK852003 ONG852002:ONG852003 OXC852002:OXC852003 PGY852002:PGY852003 PQU852002:PQU852003 QAQ852002:QAQ852003 QKM852002:QKM852003 QUI852002:QUI852003 REE852002:REE852003 ROA852002:ROA852003 RXW852002:RXW852003 SHS852002:SHS852003 SRO852002:SRO852003 TBK852002:TBK852003 TLG852002:TLG852003 TVC852002:TVC852003 UEY852002:UEY852003 UOU852002:UOU852003 UYQ852002:UYQ852003 VIM852002:VIM852003 VSI852002:VSI852003 WCE852002:WCE852003 WMA852002:WMA852003 WVW852002:WVW852003 V917538:V917539 JK917538:JK917539 TG917538:TG917539 ADC917538:ADC917539 AMY917538:AMY917539 AWU917538:AWU917539 BGQ917538:BGQ917539 BQM917538:BQM917539 CAI917538:CAI917539 CKE917538:CKE917539 CUA917538:CUA917539 DDW917538:DDW917539 DNS917538:DNS917539 DXO917538:DXO917539 EHK917538:EHK917539 ERG917538:ERG917539 FBC917538:FBC917539 FKY917538:FKY917539 FUU917538:FUU917539 GEQ917538:GEQ917539 GOM917538:GOM917539 GYI917538:GYI917539 HIE917538:HIE917539 HSA917538:HSA917539 IBW917538:IBW917539 ILS917538:ILS917539 IVO917538:IVO917539 JFK917538:JFK917539 JPG917538:JPG917539 JZC917538:JZC917539 KIY917538:KIY917539 KSU917538:KSU917539 LCQ917538:LCQ917539 LMM917538:LMM917539 LWI917538:LWI917539 MGE917538:MGE917539 MQA917538:MQA917539 MZW917538:MZW917539 NJS917538:NJS917539 NTO917538:NTO917539 ODK917538:ODK917539 ONG917538:ONG917539 OXC917538:OXC917539 PGY917538:PGY917539 PQU917538:PQU917539 QAQ917538:QAQ917539 QKM917538:QKM917539 QUI917538:QUI917539 REE917538:REE917539 ROA917538:ROA917539 RXW917538:RXW917539 SHS917538:SHS917539 SRO917538:SRO917539 TBK917538:TBK917539 TLG917538:TLG917539 TVC917538:TVC917539 UEY917538:UEY917539 UOU917538:UOU917539 UYQ917538:UYQ917539 VIM917538:VIM917539 VSI917538:VSI917539 WCE917538:WCE917539 WMA917538:WMA917539 WVW917538:WVW917539 V983074:V983075 JK983074:JK983075 TG983074:TG983075 ADC983074:ADC983075 AMY983074:AMY983075 AWU983074:AWU983075 BGQ983074:BGQ983075 BQM983074:BQM983075 CAI983074:CAI983075 CKE983074:CKE983075 CUA983074:CUA983075 DDW983074:DDW983075 DNS983074:DNS983075 DXO983074:DXO983075 EHK983074:EHK983075 ERG983074:ERG983075 FBC983074:FBC983075 FKY983074:FKY983075 FUU983074:FUU983075 GEQ983074:GEQ983075 GOM983074:GOM983075 GYI983074:GYI983075 HIE983074:HIE983075 HSA983074:HSA983075 IBW983074:IBW983075 ILS983074:ILS983075 IVO983074:IVO983075 JFK983074:JFK983075 JPG983074:JPG983075 JZC983074:JZC983075 KIY983074:KIY983075 KSU983074:KSU983075 LCQ983074:LCQ983075 LMM983074:LMM983075 LWI983074:LWI983075 MGE983074:MGE983075 MQA983074:MQA983075 MZW983074:MZW983075 NJS983074:NJS983075 NTO983074:NTO983075 ODK983074:ODK983075 ONG983074:ONG983075 OXC983074:OXC983075 PGY983074:PGY983075 PQU983074:PQU983075 QAQ983074:QAQ983075 QKM983074:QKM983075 QUI983074:QUI983075 REE983074:REE983075 ROA983074:ROA983075 RXW983074:RXW983075 SHS983074:SHS983075 SRO983074:SRO983075 TBK983074:TBK983075 TLG983074:TLG983075 TVC983074:TVC983075 UEY983074:UEY983075 UOU983074:UOU983075 UYQ983074:UYQ983075 VIM983074:VIM983075 VSI983074:VSI983075 WCE983074:WCE983075 WMA983074:WMA983075 WVW983074:WVW983075"/>
    <dataValidation allowBlank="1" showInputMessage="1" showErrorMessage="1" prompt="Для выбора выполните двойной щелчок левой клавиши мыши по соответствующей ячейке." sqref="X24:X25 Z24 JM24:JM25 JO24 TI24:TI25 TK24 ADE24:ADE25 ADG24 ANA24:ANA25 ANC24 AWW24:AWW25 AWY24 BGS24:BGS25 BGU24 BQO24:BQO25 BQQ24 CAK24:CAK25 CAM24 CKG24:CKG25 CKI24 CUC24:CUC25 CUE24 DDY24:DDY25 DEA24 DNU24:DNU25 DNW24 DXQ24:DXQ25 DXS24 EHM24:EHM25 EHO24 ERI24:ERI25 ERK24 FBE24:FBE25 FBG24 FLA24:FLA25 FLC24 FUW24:FUW25 FUY24 GES24:GES25 GEU24 GOO24:GOO25 GOQ24 GYK24:GYK25 GYM24 HIG24:HIG25 HII24 HSC24:HSC25 HSE24 IBY24:IBY25 ICA24 ILU24:ILU25 ILW24 IVQ24:IVQ25 IVS24 JFM24:JFM25 JFO24 JPI24:JPI25 JPK24 JZE24:JZE25 JZG24 KJA24:KJA25 KJC24 KSW24:KSW25 KSY24 LCS24:LCS25 LCU24 LMO24:LMO25 LMQ24 LWK24:LWK25 LWM24 MGG24:MGG25 MGI24 MQC24:MQC25 MQE24 MZY24:MZY25 NAA24 NJU24:NJU25 NJW24 NTQ24:NTQ25 NTS24 ODM24:ODM25 ODO24 ONI24:ONI25 ONK24 OXE24:OXE25 OXG24 PHA24:PHA25 PHC24 PQW24:PQW25 PQY24 QAS24:QAS25 QAU24 QKO24:QKO25 QKQ24 QUK24:QUK25 QUM24 REG24:REG25 REI24 ROC24:ROC25 ROE24 RXY24:RXY25 RYA24 SHU24:SHU25 SHW24 SRQ24:SRQ25 SRS24 TBM24:TBM25 TBO24 TLI24:TLI25 TLK24 TVE24:TVE25 TVG24 UFA24:UFA25 UFC24 UOW24:UOW25 UOY24 UYS24:UYS25 UYU24 VIO24:VIO25 VIQ24 VSK24:VSK25 VSM24 WCG24:WCG25 WCI24 WMC24:WMC25 WME24 WVY24:WVY25 WWA24 X29:X30 Z29 JT29:JT30 JV29 TP29:TP30 TR29 ADL29:ADL30 ADN29 ANH29:ANH30 ANJ29 AXD29:AXD30 AXF29 BGZ29:BGZ30 BHB29 BQV29:BQV30 BQX29 CAR29:CAR30 CAT29 CKN29:CKN30 CKP29 CUJ29:CUJ30 CUL29 DEF29:DEF30 DEH29 DOB29:DOB30 DOD29 DXX29:DXX30 DXZ29 EHT29:EHT30 EHV29 ERP29:ERP30 ERR29 FBL29:FBL30 FBN29 FLH29:FLH30 FLJ29 FVD29:FVD30 FVF29 GEZ29:GEZ30 GFB29 GOV29:GOV30 GOX29 GYR29:GYR30 GYT29 HIN29:HIN30 HIP29 HSJ29:HSJ30 HSL29 ICF29:ICF30 ICH29 IMB29:IMB30 IMD29 IVX29:IVX30 IVZ29 JFT29:JFT30 JFV29 JPP29:JPP30 JPR29 JZL29:JZL30 JZN29 KJH29:KJH30 KJJ29 KTD29:KTD30 KTF29 LCZ29:LCZ30 LDB29 LMV29:LMV30 LMX29 LWR29:LWR30 LWT29 MGN29:MGN30 MGP29 MQJ29:MQJ30 MQL29 NAF29:NAF30 NAH29 NKB29:NKB30 NKD29 NTX29:NTX30 NTZ29 ODT29:ODT30 ODV29 ONP29:ONP30 ONR29 OXL29:OXL30 OXN29 PHH29:PHH30 PHJ29 PRD29:PRD30 PRF29 QAZ29:QAZ30 QBB29 QKV29:QKV30 QKX29 QUR29:QUR30 QUT29 REN29:REN30 REP29 ROJ29:ROJ30 ROL29 RYF29:RYF30 RYH29 SIB29:SIB30 SID29 SRX29:SRX30 SRZ29 TBT29:TBT30 TBV29 TLP29:TLP30 TLR29 TVL29:TVL30 TVN29 UFH29:UFH30 UFJ29 UPD29:UPD30 UPF29 UYZ29:UYZ30 UZB29 VIV29:VIV30 VIX29 VSR29:VSR30 VST29 WCN29:WCN30 WCP29 WMJ29:WMJ30 WML29 WWF29:WWF30 WWH29 X34:X35 Z34 JT34:JT35 JV34 TP34:TP35 TR34 ADL34:ADL35 ADN34 ANH34:ANH35 ANJ34 AXD34:AXD35 AXF34 BGZ34:BGZ35 BHB34 BQV34:BQV35 BQX34 CAR34:CAR35 CAT34 CKN34:CKN35 CKP34 CUJ34:CUJ35 CUL34 DEF34:DEF35 DEH34 DOB34:DOB35 DOD34 DXX34:DXX35 DXZ34 EHT34:EHT35 EHV34 ERP34:ERP35 ERR34 FBL34:FBL35 FBN34 FLH34:FLH35 FLJ34 FVD34:FVD35 FVF34 GEZ34:GEZ35 GFB34 GOV34:GOV35 GOX34 GYR34:GYR35 GYT34 HIN34:HIN35 HIP34 HSJ34:HSJ35 HSL34 ICF34:ICF35 ICH34 IMB34:IMB35 IMD34 IVX34:IVX35 IVZ34 JFT34:JFT35 JFV34 JPP34:JPP35 JPR34 JZL34:JZL35 JZN34 KJH34:KJH35 KJJ34 KTD34:KTD35 KTF34 LCZ34:LCZ35 LDB34 LMV34:LMV35 LMX34 LWR34:LWR35 LWT34 MGN34:MGN35 MGP34 MQJ34:MQJ35 MQL34 NAF34:NAF35 NAH34 NKB34:NKB35 NKD34 NTX34:NTX35 NTZ34 ODT34:ODT35 ODV34 ONP34:ONP35 ONR34 OXL34:OXL35 OXN34 PHH34:PHH35 PHJ34 PRD34:PRD35 PRF34 QAZ34:QAZ35 QBB34 QKV34:QKV35 QKX34 QUR34:QUR35 QUT34 REN34:REN35 REP34 ROJ34:ROJ35 ROL34 RYF34:RYF35 RYH34 SIB34:SIB35 SID34 SRX34:SRX35 SRZ34 TBT34:TBT35 TBV34 TLP34:TLP35 TLR34 TVL34:TVL35 TVN34 UFH34:UFH35 UFJ34 UPD34:UPD35 UPF34 UYZ34:UYZ35 UZB34 VIV34:VIV35 VIX34 VSR34:VSR35 VST34 WCN34:WCN35 WCP34 WMJ34:WMJ35 WML34 WWF34:WWF35 WWH34 X39:X40 Z39 JT39:JT40 JV39 TP39:TP40 TR39 ADL39:ADL40 ADN39 ANH39:ANH40 ANJ39 AXD39:AXD40 AXF39 BGZ39:BGZ40 BHB39 BQV39:BQV40 BQX39 CAR39:CAR40 CAT39 CKN39:CKN40 CKP39 CUJ39:CUJ40 CUL39 DEF39:DEF40 DEH39 DOB39:DOB40 DOD39 DXX39:DXX40 DXZ39 EHT39:EHT40 EHV39 ERP39:ERP40 ERR39 FBL39:FBL40 FBN39 FLH39:FLH40 FLJ39 FVD39:FVD40 FVF39 GEZ39:GEZ40 GFB39 GOV39:GOV40 GOX39 GYR39:GYR40 GYT39 HIN39:HIN40 HIP39 HSJ39:HSJ40 HSL39 ICF39:ICF40 ICH39 IMB39:IMB40 IMD39 IVX39:IVX40 IVZ39 JFT39:JFT40 JFV39 JPP39:JPP40 JPR39 JZL39:JZL40 JZN39 KJH39:KJH40 KJJ39 KTD39:KTD40 KTF39 LCZ39:LCZ40 LDB39 LMV39:LMV40 LMX39 LWR39:LWR40 LWT39 MGN39:MGN40 MGP39 MQJ39:MQJ40 MQL39 NAF39:NAF40 NAH39 NKB39:NKB40 NKD39 NTX39:NTX40 NTZ39 ODT39:ODT40 ODV39 ONP39:ONP40 ONR39 OXL39:OXL40 OXN39 PHH39:PHH40 PHJ39 PRD39:PRD40 PRF39 QAZ39:QAZ40 QBB39 QKV39:QKV40 QKX39 QUR39:QUR40 QUT39 REN39:REN40 REP39 ROJ39:ROJ40 ROL39 RYF39:RYF40 RYH39 SIB39:SIB40 SID39 SRX39:SRX40 SRZ39 TBT39:TBT40 TBV39 TLP39:TLP40 TLR39 TVL39:TVL40 TVN39 UFH39:UFH40 UFJ39 UPD39:UPD40 UPF39 UYZ39:UYZ40 UZB39 VIV39:VIV40 VIX39 VSR39:VSR40 VST39 WCN39:WCN40 WCP39 WMJ39:WMJ40 WML39 WWF39:WWF40 WWH39 X65570:X65572 Z65570:Z65571 JM65570:JM65572 JO65570:JO65571 TI65570:TI65572 TK65570:TK65571 ADE65570:ADE65572 ADG65570:ADG65571 ANA65570:ANA65572 ANC65570:ANC65571 AWW65570:AWW65572 AWY65570:AWY65571 BGS65570:BGS65572 BGU65570:BGU65571 BQO65570:BQO65572 BQQ65570:BQQ65571 CAK65570:CAK65572 CAM65570:CAM65571 CKG65570:CKG65572 CKI65570:CKI65571 CUC65570:CUC65572 CUE65570:CUE65571 DDY65570:DDY65572 DEA65570:DEA65571 DNU65570:DNU65572 DNW65570:DNW65571 DXQ65570:DXQ65572 DXS65570:DXS65571 EHM65570:EHM65572 EHO65570:EHO65571 ERI65570:ERI65572 ERK65570:ERK65571 FBE65570:FBE65572 FBG65570:FBG65571 FLA65570:FLA65572 FLC65570:FLC65571 FUW65570:FUW65572 FUY65570:FUY65571 GES65570:GES65572 GEU65570:GEU65571 GOO65570:GOO65572 GOQ65570:GOQ65571 GYK65570:GYK65572 GYM65570:GYM65571 HIG65570:HIG65572 HII65570:HII65571 HSC65570:HSC65572 HSE65570:HSE65571 IBY65570:IBY65572 ICA65570:ICA65571 ILU65570:ILU65572 ILW65570:ILW65571 IVQ65570:IVQ65572 IVS65570:IVS65571 JFM65570:JFM65572 JFO65570:JFO65571 JPI65570:JPI65572 JPK65570:JPK65571 JZE65570:JZE65572 JZG65570:JZG65571 KJA65570:KJA65572 KJC65570:KJC65571 KSW65570:KSW65572 KSY65570:KSY65571 LCS65570:LCS65572 LCU65570:LCU65571 LMO65570:LMO65572 LMQ65570:LMQ65571 LWK65570:LWK65572 LWM65570:LWM65571 MGG65570:MGG65572 MGI65570:MGI65571 MQC65570:MQC65572 MQE65570:MQE65571 MZY65570:MZY65572 NAA65570:NAA65571 NJU65570:NJU65572 NJW65570:NJW65571 NTQ65570:NTQ65572 NTS65570:NTS65571 ODM65570:ODM65572 ODO65570:ODO65571 ONI65570:ONI65572 ONK65570:ONK65571 OXE65570:OXE65572 OXG65570:OXG65571 PHA65570:PHA65572 PHC65570:PHC65571 PQW65570:PQW65572 PQY65570:PQY65571 QAS65570:QAS65572 QAU65570:QAU65571 QKO65570:QKO65572 QKQ65570:QKQ65571 QUK65570:QUK65572 QUM65570:QUM65571 REG65570:REG65572 REI65570:REI65571 ROC65570:ROC65572 ROE65570:ROE65571 RXY65570:RXY65572 RYA65570:RYA65571 SHU65570:SHU65572 SHW65570:SHW65571 SRQ65570:SRQ65572 SRS65570:SRS65571 TBM65570:TBM65572 TBO65570:TBO65571 TLI65570:TLI65572 TLK65570:TLK65571 TVE65570:TVE65572 TVG65570:TVG65571 UFA65570:UFA65572 UFC65570:UFC65571 UOW65570:UOW65572 UOY65570:UOY65571 UYS65570:UYS65572 UYU65570:UYU65571 VIO65570:VIO65572 VIQ65570:VIQ65571 VSK65570:VSK65572 VSM65570:VSM65571 WCG65570:WCG65572 WCI65570:WCI65571 WMC65570:WMC65572 WME65570:WME65571 WVY65570:WVY65572 WWA65570:WWA65571 X131106:X131108 Z131106:Z131107 JM131106:JM131108 JO131106:JO131107 TI131106:TI131108 TK131106:TK131107 ADE131106:ADE131108 ADG131106:ADG131107 ANA131106:ANA131108 ANC131106:ANC131107 AWW131106:AWW131108 AWY131106:AWY131107 BGS131106:BGS131108 BGU131106:BGU131107 BQO131106:BQO131108 BQQ131106:BQQ131107 CAK131106:CAK131108 CAM131106:CAM131107 CKG131106:CKG131108 CKI131106:CKI131107 CUC131106:CUC131108 CUE131106:CUE131107 DDY131106:DDY131108 DEA131106:DEA131107 DNU131106:DNU131108 DNW131106:DNW131107 DXQ131106:DXQ131108 DXS131106:DXS131107 EHM131106:EHM131108 EHO131106:EHO131107 ERI131106:ERI131108 ERK131106:ERK131107 FBE131106:FBE131108 FBG131106:FBG131107 FLA131106:FLA131108 FLC131106:FLC131107 FUW131106:FUW131108 FUY131106:FUY131107 GES131106:GES131108 GEU131106:GEU131107 GOO131106:GOO131108 GOQ131106:GOQ131107 GYK131106:GYK131108 GYM131106:GYM131107 HIG131106:HIG131108 HII131106:HII131107 HSC131106:HSC131108 HSE131106:HSE131107 IBY131106:IBY131108 ICA131106:ICA131107 ILU131106:ILU131108 ILW131106:ILW131107 IVQ131106:IVQ131108 IVS131106:IVS131107 JFM131106:JFM131108 JFO131106:JFO131107 JPI131106:JPI131108 JPK131106:JPK131107 JZE131106:JZE131108 JZG131106:JZG131107 KJA131106:KJA131108 KJC131106:KJC131107 KSW131106:KSW131108 KSY131106:KSY131107 LCS131106:LCS131108 LCU131106:LCU131107 LMO131106:LMO131108 LMQ131106:LMQ131107 LWK131106:LWK131108 LWM131106:LWM131107 MGG131106:MGG131108 MGI131106:MGI131107 MQC131106:MQC131108 MQE131106:MQE131107 MZY131106:MZY131108 NAA131106:NAA131107 NJU131106:NJU131108 NJW131106:NJW131107 NTQ131106:NTQ131108 NTS131106:NTS131107 ODM131106:ODM131108 ODO131106:ODO131107 ONI131106:ONI131108 ONK131106:ONK131107 OXE131106:OXE131108 OXG131106:OXG131107 PHA131106:PHA131108 PHC131106:PHC131107 PQW131106:PQW131108 PQY131106:PQY131107 QAS131106:QAS131108 QAU131106:QAU131107 QKO131106:QKO131108 QKQ131106:QKQ131107 QUK131106:QUK131108 QUM131106:QUM131107 REG131106:REG131108 REI131106:REI131107 ROC131106:ROC131108 ROE131106:ROE131107 RXY131106:RXY131108 RYA131106:RYA131107 SHU131106:SHU131108 SHW131106:SHW131107 SRQ131106:SRQ131108 SRS131106:SRS131107 TBM131106:TBM131108 TBO131106:TBO131107 TLI131106:TLI131108 TLK131106:TLK131107 TVE131106:TVE131108 TVG131106:TVG131107 UFA131106:UFA131108 UFC131106:UFC131107 UOW131106:UOW131108 UOY131106:UOY131107 UYS131106:UYS131108 UYU131106:UYU131107 VIO131106:VIO131108 VIQ131106:VIQ131107 VSK131106:VSK131108 VSM131106:VSM131107 WCG131106:WCG131108 WCI131106:WCI131107 WMC131106:WMC131108 WME131106:WME131107 WVY131106:WVY131108 WWA131106:WWA131107 X196642:X196644 Z196642:Z196643 JM196642:JM196644 JO196642:JO196643 TI196642:TI196644 TK196642:TK196643 ADE196642:ADE196644 ADG196642:ADG196643 ANA196642:ANA196644 ANC196642:ANC196643 AWW196642:AWW196644 AWY196642:AWY196643 BGS196642:BGS196644 BGU196642:BGU196643 BQO196642:BQO196644 BQQ196642:BQQ196643 CAK196642:CAK196644 CAM196642:CAM196643 CKG196642:CKG196644 CKI196642:CKI196643 CUC196642:CUC196644 CUE196642:CUE196643 DDY196642:DDY196644 DEA196642:DEA196643 DNU196642:DNU196644 DNW196642:DNW196643 DXQ196642:DXQ196644 DXS196642:DXS196643 EHM196642:EHM196644 EHO196642:EHO196643 ERI196642:ERI196644 ERK196642:ERK196643 FBE196642:FBE196644 FBG196642:FBG196643 FLA196642:FLA196644 FLC196642:FLC196643 FUW196642:FUW196644 FUY196642:FUY196643 GES196642:GES196644 GEU196642:GEU196643 GOO196642:GOO196644 GOQ196642:GOQ196643 GYK196642:GYK196644 GYM196642:GYM196643 HIG196642:HIG196644 HII196642:HII196643 HSC196642:HSC196644 HSE196642:HSE196643 IBY196642:IBY196644 ICA196642:ICA196643 ILU196642:ILU196644 ILW196642:ILW196643 IVQ196642:IVQ196644 IVS196642:IVS196643 JFM196642:JFM196644 JFO196642:JFO196643 JPI196642:JPI196644 JPK196642:JPK196643 JZE196642:JZE196644 JZG196642:JZG196643 KJA196642:KJA196644 KJC196642:KJC196643 KSW196642:KSW196644 KSY196642:KSY196643 LCS196642:LCS196644 LCU196642:LCU196643 LMO196642:LMO196644 LMQ196642:LMQ196643 LWK196642:LWK196644 LWM196642:LWM196643 MGG196642:MGG196644 MGI196642:MGI196643 MQC196642:MQC196644 MQE196642:MQE196643 MZY196642:MZY196644 NAA196642:NAA196643 NJU196642:NJU196644 NJW196642:NJW196643 NTQ196642:NTQ196644 NTS196642:NTS196643 ODM196642:ODM196644 ODO196642:ODO196643 ONI196642:ONI196644 ONK196642:ONK196643 OXE196642:OXE196644 OXG196642:OXG196643 PHA196642:PHA196644 PHC196642:PHC196643 PQW196642:PQW196644 PQY196642:PQY196643 QAS196642:QAS196644 QAU196642:QAU196643 QKO196642:QKO196644 QKQ196642:QKQ196643 QUK196642:QUK196644 QUM196642:QUM196643 REG196642:REG196644 REI196642:REI196643 ROC196642:ROC196644 ROE196642:ROE196643 RXY196642:RXY196644 RYA196642:RYA196643 SHU196642:SHU196644 SHW196642:SHW196643 SRQ196642:SRQ196644 SRS196642:SRS196643 TBM196642:TBM196644 TBO196642:TBO196643 TLI196642:TLI196644 TLK196642:TLK196643 TVE196642:TVE196644 TVG196642:TVG196643 UFA196642:UFA196644 UFC196642:UFC196643 UOW196642:UOW196644 UOY196642:UOY196643 UYS196642:UYS196644 UYU196642:UYU196643 VIO196642:VIO196644 VIQ196642:VIQ196643 VSK196642:VSK196644 VSM196642:VSM196643 WCG196642:WCG196644 WCI196642:WCI196643 WMC196642:WMC196644 WME196642:WME196643 WVY196642:WVY196644 WWA196642:WWA196643 X262178:X262180 Z262178:Z262179 JM262178:JM262180 JO262178:JO262179 TI262178:TI262180 TK262178:TK262179 ADE262178:ADE262180 ADG262178:ADG262179 ANA262178:ANA262180 ANC262178:ANC262179 AWW262178:AWW262180 AWY262178:AWY262179 BGS262178:BGS262180 BGU262178:BGU262179 BQO262178:BQO262180 BQQ262178:BQQ262179 CAK262178:CAK262180 CAM262178:CAM262179 CKG262178:CKG262180 CKI262178:CKI262179 CUC262178:CUC262180 CUE262178:CUE262179 DDY262178:DDY262180 DEA262178:DEA262179 DNU262178:DNU262180 DNW262178:DNW262179 DXQ262178:DXQ262180 DXS262178:DXS262179 EHM262178:EHM262180 EHO262178:EHO262179 ERI262178:ERI262180 ERK262178:ERK262179 FBE262178:FBE262180 FBG262178:FBG262179 FLA262178:FLA262180 FLC262178:FLC262179 FUW262178:FUW262180 FUY262178:FUY262179 GES262178:GES262180 GEU262178:GEU262179 GOO262178:GOO262180 GOQ262178:GOQ262179 GYK262178:GYK262180 GYM262178:GYM262179 HIG262178:HIG262180 HII262178:HII262179 HSC262178:HSC262180 HSE262178:HSE262179 IBY262178:IBY262180 ICA262178:ICA262179 ILU262178:ILU262180 ILW262178:ILW262179 IVQ262178:IVQ262180 IVS262178:IVS262179 JFM262178:JFM262180 JFO262178:JFO262179 JPI262178:JPI262180 JPK262178:JPK262179 JZE262178:JZE262180 JZG262178:JZG262179 KJA262178:KJA262180 KJC262178:KJC262179 KSW262178:KSW262180 KSY262178:KSY262179 LCS262178:LCS262180 LCU262178:LCU262179 LMO262178:LMO262180 LMQ262178:LMQ262179 LWK262178:LWK262180 LWM262178:LWM262179 MGG262178:MGG262180 MGI262178:MGI262179 MQC262178:MQC262180 MQE262178:MQE262179 MZY262178:MZY262180 NAA262178:NAA262179 NJU262178:NJU262180 NJW262178:NJW262179 NTQ262178:NTQ262180 NTS262178:NTS262179 ODM262178:ODM262180 ODO262178:ODO262179 ONI262178:ONI262180 ONK262178:ONK262179 OXE262178:OXE262180 OXG262178:OXG262179 PHA262178:PHA262180 PHC262178:PHC262179 PQW262178:PQW262180 PQY262178:PQY262179 QAS262178:QAS262180 QAU262178:QAU262179 QKO262178:QKO262180 QKQ262178:QKQ262179 QUK262178:QUK262180 QUM262178:QUM262179 REG262178:REG262180 REI262178:REI262179 ROC262178:ROC262180 ROE262178:ROE262179 RXY262178:RXY262180 RYA262178:RYA262179 SHU262178:SHU262180 SHW262178:SHW262179 SRQ262178:SRQ262180 SRS262178:SRS262179 TBM262178:TBM262180 TBO262178:TBO262179 TLI262178:TLI262180 TLK262178:TLK262179 TVE262178:TVE262180 TVG262178:TVG262179 UFA262178:UFA262180 UFC262178:UFC262179 UOW262178:UOW262180 UOY262178:UOY262179 UYS262178:UYS262180 UYU262178:UYU262179 VIO262178:VIO262180 VIQ262178:VIQ262179 VSK262178:VSK262180 VSM262178:VSM262179 WCG262178:WCG262180 WCI262178:WCI262179 WMC262178:WMC262180 WME262178:WME262179 WVY262178:WVY262180 WWA262178:WWA262179"/>
    <dataValidation allowBlank="1" showInputMessage="1" showErrorMessage="1" prompt="Для выбора выполните двойной щелчок левой клавиши мыши по соответствующей ячейке." sqref="X327714:X327716 Z327714:Z327715 JM327714:JM327716 JO327714:JO327715 TI327714:TI327716 TK327714:TK327715 ADE327714:ADE327716 ADG327714:ADG327715 ANA327714:ANA327716 ANC327714:ANC327715 AWW327714:AWW327716 AWY327714:AWY327715 BGS327714:BGS327716 BGU327714:BGU327715 BQO327714:BQO327716 BQQ327714:BQQ327715 CAK327714:CAK327716 CAM327714:CAM327715 CKG327714:CKG327716 CKI327714:CKI327715 CUC327714:CUC327716 CUE327714:CUE327715 DDY327714:DDY327716 DEA327714:DEA327715 DNU327714:DNU327716 DNW327714:DNW327715 DXQ327714:DXQ327716 DXS327714:DXS327715 EHM327714:EHM327716 EHO327714:EHO327715 ERI327714:ERI327716 ERK327714:ERK327715 FBE327714:FBE327716 FBG327714:FBG327715 FLA327714:FLA327716 FLC327714:FLC327715 FUW327714:FUW327716 FUY327714:FUY327715 GES327714:GES327716 GEU327714:GEU327715 GOO327714:GOO327716 GOQ327714:GOQ327715 GYK327714:GYK327716 GYM327714:GYM327715 HIG327714:HIG327716 HII327714:HII327715 HSC327714:HSC327716 HSE327714:HSE327715 IBY327714:IBY327716 ICA327714:ICA327715 ILU327714:ILU327716 ILW327714:ILW327715 IVQ327714:IVQ327716 IVS327714:IVS327715 JFM327714:JFM327716 JFO327714:JFO327715 JPI327714:JPI327716 JPK327714:JPK327715 JZE327714:JZE327716 JZG327714:JZG327715 KJA327714:KJA327716 KJC327714:KJC327715 KSW327714:KSW327716 KSY327714:KSY327715 LCS327714:LCS327716 LCU327714:LCU327715 LMO327714:LMO327716 LMQ327714:LMQ327715 LWK327714:LWK327716 LWM327714:LWM327715 MGG327714:MGG327716 MGI327714:MGI327715 MQC327714:MQC327716 MQE327714:MQE327715 MZY327714:MZY327716 NAA327714:NAA327715 NJU327714:NJU327716 NJW327714:NJW327715 NTQ327714:NTQ327716 NTS327714:NTS327715 ODM327714:ODM327716 ODO327714:ODO327715 ONI327714:ONI327716 ONK327714:ONK327715 OXE327714:OXE327716 OXG327714:OXG327715 PHA327714:PHA327716 PHC327714:PHC327715 PQW327714:PQW327716 PQY327714:PQY327715 QAS327714:QAS327716 QAU327714:QAU327715 QKO327714:QKO327716 QKQ327714:QKQ327715 QUK327714:QUK327716 QUM327714:QUM327715 REG327714:REG327716 REI327714:REI327715 ROC327714:ROC327716 ROE327714:ROE327715 RXY327714:RXY327716 RYA327714:RYA327715 SHU327714:SHU327716 SHW327714:SHW327715 SRQ327714:SRQ327716 SRS327714:SRS327715 TBM327714:TBM327716 TBO327714:TBO327715 TLI327714:TLI327716 TLK327714:TLK327715 TVE327714:TVE327716 TVG327714:TVG327715 UFA327714:UFA327716 UFC327714:UFC327715 UOW327714:UOW327716 UOY327714:UOY327715 UYS327714:UYS327716 UYU327714:UYU327715 VIO327714:VIO327716 VIQ327714:VIQ327715 VSK327714:VSK327716 VSM327714:VSM327715 WCG327714:WCG327716 WCI327714:WCI327715 WMC327714:WMC327716 WME327714:WME327715 WVY327714:WVY327716 WWA327714:WWA327715 X393250:X393252 Z393250:Z393251 JM393250:JM393252 JO393250:JO393251 TI393250:TI393252 TK393250:TK393251 ADE393250:ADE393252 ADG393250:ADG393251 ANA393250:ANA393252 ANC393250:ANC393251 AWW393250:AWW393252 AWY393250:AWY393251 BGS393250:BGS393252 BGU393250:BGU393251 BQO393250:BQO393252 BQQ393250:BQQ393251 CAK393250:CAK393252 CAM393250:CAM393251 CKG393250:CKG393252 CKI393250:CKI393251 CUC393250:CUC393252 CUE393250:CUE393251 DDY393250:DDY393252 DEA393250:DEA393251 DNU393250:DNU393252 DNW393250:DNW393251 DXQ393250:DXQ393252 DXS393250:DXS393251 EHM393250:EHM393252 EHO393250:EHO393251 ERI393250:ERI393252 ERK393250:ERK393251 FBE393250:FBE393252 FBG393250:FBG393251 FLA393250:FLA393252 FLC393250:FLC393251 FUW393250:FUW393252 FUY393250:FUY393251 GES393250:GES393252 GEU393250:GEU393251 GOO393250:GOO393252 GOQ393250:GOQ393251 GYK393250:GYK393252 GYM393250:GYM393251 HIG393250:HIG393252 HII393250:HII393251 HSC393250:HSC393252 HSE393250:HSE393251 IBY393250:IBY393252 ICA393250:ICA393251 ILU393250:ILU393252 ILW393250:ILW393251 IVQ393250:IVQ393252 IVS393250:IVS393251 JFM393250:JFM393252 JFO393250:JFO393251 JPI393250:JPI393252 JPK393250:JPK393251 JZE393250:JZE393252 JZG393250:JZG393251 KJA393250:KJA393252 KJC393250:KJC393251 KSW393250:KSW393252 KSY393250:KSY393251 LCS393250:LCS393252 LCU393250:LCU393251 LMO393250:LMO393252 LMQ393250:LMQ393251 LWK393250:LWK393252 LWM393250:LWM393251 MGG393250:MGG393252 MGI393250:MGI393251 MQC393250:MQC393252 MQE393250:MQE393251 MZY393250:MZY393252 NAA393250:NAA393251 NJU393250:NJU393252 NJW393250:NJW393251 NTQ393250:NTQ393252 NTS393250:NTS393251 ODM393250:ODM393252 ODO393250:ODO393251 ONI393250:ONI393252 ONK393250:ONK393251 OXE393250:OXE393252 OXG393250:OXG393251 PHA393250:PHA393252 PHC393250:PHC393251 PQW393250:PQW393252 PQY393250:PQY393251 QAS393250:QAS393252 QAU393250:QAU393251 QKO393250:QKO393252 QKQ393250:QKQ393251 QUK393250:QUK393252 QUM393250:QUM393251 REG393250:REG393252 REI393250:REI393251 ROC393250:ROC393252 ROE393250:ROE393251 RXY393250:RXY393252 RYA393250:RYA393251 SHU393250:SHU393252 SHW393250:SHW393251 SRQ393250:SRQ393252 SRS393250:SRS393251 TBM393250:TBM393252 TBO393250:TBO393251 TLI393250:TLI393252 TLK393250:TLK393251 TVE393250:TVE393252 TVG393250:TVG393251 UFA393250:UFA393252 UFC393250:UFC393251 UOW393250:UOW393252 UOY393250:UOY393251 UYS393250:UYS393252 UYU393250:UYU393251 VIO393250:VIO393252 VIQ393250:VIQ393251 VSK393250:VSK393252 VSM393250:VSM393251 WCG393250:WCG393252 WCI393250:WCI393251 WMC393250:WMC393252 WME393250:WME393251 WVY393250:WVY393252 WWA393250:WWA393251 X458786:X458788 Z458786:Z458787 JM458786:JM458788 JO458786:JO458787 TI458786:TI458788 TK458786:TK458787 ADE458786:ADE458788 ADG458786:ADG458787 ANA458786:ANA458788 ANC458786:ANC458787 AWW458786:AWW458788 AWY458786:AWY458787 BGS458786:BGS458788 BGU458786:BGU458787 BQO458786:BQO458788 BQQ458786:BQQ458787 CAK458786:CAK458788 CAM458786:CAM458787 CKG458786:CKG458788 CKI458786:CKI458787 CUC458786:CUC458788 CUE458786:CUE458787 DDY458786:DDY458788 DEA458786:DEA458787 DNU458786:DNU458788 DNW458786:DNW458787 DXQ458786:DXQ458788 DXS458786:DXS458787 EHM458786:EHM458788 EHO458786:EHO458787 ERI458786:ERI458788 ERK458786:ERK458787 FBE458786:FBE458788 FBG458786:FBG458787 FLA458786:FLA458788 FLC458786:FLC458787 FUW458786:FUW458788 FUY458786:FUY458787 GES458786:GES458788 GEU458786:GEU458787 GOO458786:GOO458788 GOQ458786:GOQ458787 GYK458786:GYK458788 GYM458786:GYM458787 HIG458786:HIG458788 HII458786:HII458787 HSC458786:HSC458788 HSE458786:HSE458787 IBY458786:IBY458788 ICA458786:ICA458787 ILU458786:ILU458788 ILW458786:ILW458787 IVQ458786:IVQ458788 IVS458786:IVS458787 JFM458786:JFM458788 JFO458786:JFO458787 JPI458786:JPI458788 JPK458786:JPK458787 JZE458786:JZE458788 JZG458786:JZG458787 KJA458786:KJA458788 KJC458786:KJC458787 KSW458786:KSW458788 KSY458786:KSY458787 LCS458786:LCS458788 LCU458786:LCU458787 LMO458786:LMO458788 LMQ458786:LMQ458787 LWK458786:LWK458788 LWM458786:LWM458787 MGG458786:MGG458788 MGI458786:MGI458787 MQC458786:MQC458788 MQE458786:MQE458787 MZY458786:MZY458788 NAA458786:NAA458787 NJU458786:NJU458788 NJW458786:NJW458787 NTQ458786:NTQ458788 NTS458786:NTS458787 ODM458786:ODM458788 ODO458786:ODO458787 ONI458786:ONI458788 ONK458786:ONK458787 OXE458786:OXE458788 OXG458786:OXG458787 PHA458786:PHA458788 PHC458786:PHC458787 PQW458786:PQW458788 PQY458786:PQY458787 QAS458786:QAS458788 QAU458786:QAU458787 QKO458786:QKO458788 QKQ458786:QKQ458787 QUK458786:QUK458788 QUM458786:QUM458787 REG458786:REG458788 REI458786:REI458787 ROC458786:ROC458788 ROE458786:ROE458787 RXY458786:RXY458788 RYA458786:RYA458787 SHU458786:SHU458788 SHW458786:SHW458787 SRQ458786:SRQ458788 SRS458786:SRS458787 TBM458786:TBM458788 TBO458786:TBO458787 TLI458786:TLI458788 TLK458786:TLK458787 TVE458786:TVE458788 TVG458786:TVG458787 UFA458786:UFA458788 UFC458786:UFC458787 UOW458786:UOW458788 UOY458786:UOY458787 UYS458786:UYS458788 UYU458786:UYU458787 VIO458786:VIO458788 VIQ458786:VIQ458787 VSK458786:VSK458788 VSM458786:VSM458787 WCG458786:WCG458788 WCI458786:WCI458787 WMC458786:WMC458788 WME458786:WME458787 WVY458786:WVY458788 WWA458786:WWA458787 X524322:X524324 Z524322:Z524323 JM524322:JM524324 JO524322:JO524323 TI524322:TI524324 TK524322:TK524323 ADE524322:ADE524324 ADG524322:ADG524323 ANA524322:ANA524324 ANC524322:ANC524323 AWW524322:AWW524324 AWY524322:AWY524323 BGS524322:BGS524324 BGU524322:BGU524323 BQO524322:BQO524324 BQQ524322:BQQ524323 CAK524322:CAK524324 CAM524322:CAM524323 CKG524322:CKG524324 CKI524322:CKI524323 CUC524322:CUC524324 CUE524322:CUE524323 DDY524322:DDY524324 DEA524322:DEA524323 DNU524322:DNU524324 DNW524322:DNW524323 DXQ524322:DXQ524324 DXS524322:DXS524323 EHM524322:EHM524324 EHO524322:EHO524323 ERI524322:ERI524324 ERK524322:ERK524323 FBE524322:FBE524324 FBG524322:FBG524323 FLA524322:FLA524324 FLC524322:FLC524323 FUW524322:FUW524324 FUY524322:FUY524323 GES524322:GES524324 GEU524322:GEU524323 GOO524322:GOO524324 GOQ524322:GOQ524323 GYK524322:GYK524324 GYM524322:GYM524323 HIG524322:HIG524324 HII524322:HII524323 HSC524322:HSC524324 HSE524322:HSE524323 IBY524322:IBY524324 ICA524322:ICA524323 ILU524322:ILU524324 ILW524322:ILW524323 IVQ524322:IVQ524324 IVS524322:IVS524323 JFM524322:JFM524324 JFO524322:JFO524323 JPI524322:JPI524324 JPK524322:JPK524323 JZE524322:JZE524324 JZG524322:JZG524323 KJA524322:KJA524324 KJC524322:KJC524323 KSW524322:KSW524324 KSY524322:KSY524323 LCS524322:LCS524324 LCU524322:LCU524323 LMO524322:LMO524324 LMQ524322:LMQ524323 LWK524322:LWK524324 LWM524322:LWM524323 MGG524322:MGG524324 MGI524322:MGI524323 MQC524322:MQC524324 MQE524322:MQE524323 MZY524322:MZY524324 NAA524322:NAA524323 NJU524322:NJU524324 NJW524322:NJW524323 NTQ524322:NTQ524324 NTS524322:NTS524323 ODM524322:ODM524324 ODO524322:ODO524323 ONI524322:ONI524324 ONK524322:ONK524323 OXE524322:OXE524324 OXG524322:OXG524323 PHA524322:PHA524324 PHC524322:PHC524323 PQW524322:PQW524324 PQY524322:PQY524323 QAS524322:QAS524324 QAU524322:QAU524323 QKO524322:QKO524324 QKQ524322:QKQ524323 QUK524322:QUK524324 QUM524322:QUM524323 REG524322:REG524324 REI524322:REI524323 ROC524322:ROC524324 ROE524322:ROE524323 RXY524322:RXY524324 RYA524322:RYA524323 SHU524322:SHU524324 SHW524322:SHW524323 SRQ524322:SRQ524324 SRS524322:SRS524323 TBM524322:TBM524324 TBO524322:TBO524323 TLI524322:TLI524324 TLK524322:TLK524323 TVE524322:TVE524324 TVG524322:TVG524323 UFA524322:UFA524324 UFC524322:UFC524323 UOW524322:UOW524324 UOY524322:UOY524323 UYS524322:UYS524324 UYU524322:UYU524323 VIO524322:VIO524324 VIQ524322:VIQ524323 VSK524322:VSK524324 VSM524322:VSM524323 WCG524322:WCG524324 WCI524322:WCI524323 WMC524322:WMC524324 WME524322:WME524323 WVY524322:WVY524324 WWA524322:WWA524323 X589858:X589860 Z589858:Z589859 JM589858:JM589860 JO589858:JO589859 TI589858:TI589860 TK589858:TK589859 ADE589858:ADE589860 ADG589858:ADG589859 ANA589858:ANA589860 ANC589858:ANC589859 AWW589858:AWW589860 AWY589858:AWY589859 BGS589858:BGS589860 BGU589858:BGU589859 BQO589858:BQO589860 BQQ589858:BQQ589859 CAK589858:CAK589860 CAM589858:CAM589859 CKG589858:CKG589860 CKI589858:CKI589859 CUC589858:CUC589860 CUE589858:CUE589859 DDY589858:DDY589860 DEA589858:DEA589859 DNU589858:DNU589860 DNW589858:DNW589859 DXQ589858:DXQ589860 DXS589858:DXS589859 EHM589858:EHM589860 EHO589858:EHO589859 ERI589858:ERI589860 ERK589858:ERK589859 FBE589858:FBE589860 FBG589858:FBG589859 FLA589858:FLA589860 FLC589858:FLC589859 FUW589858:FUW589860 FUY589858:FUY589859 GES589858:GES589860 GEU589858:GEU589859 GOO589858:GOO589860 GOQ589858:GOQ589859 GYK589858:GYK589860 GYM589858:GYM589859 HIG589858:HIG589860 HII589858:HII589859 HSC589858:HSC589860 HSE589858:HSE589859 IBY589858:IBY589860 ICA589858:ICA589859 ILU589858:ILU589860 ILW589858:ILW589859 IVQ589858:IVQ589860 IVS589858:IVS589859 JFM589858:JFM589860 JFO589858:JFO589859 JPI589858:JPI589860 JPK589858:JPK589859 JZE589858:JZE589860 JZG589858:JZG589859 KJA589858:KJA589860 KJC589858:KJC589859 KSW589858:KSW589860 KSY589858:KSY589859 LCS589858:LCS589860 LCU589858:LCU589859 LMO589858:LMO589860 LMQ589858:LMQ589859 LWK589858:LWK589860 LWM589858:LWM589859 MGG589858:MGG589860 MGI589858:MGI589859 MQC589858:MQC589860 MQE589858:MQE589859 MZY589858:MZY589860 NAA589858:NAA589859 NJU589858:NJU589860 NJW589858:NJW589859 NTQ589858:NTQ589860 NTS589858:NTS589859 ODM589858:ODM589860 ODO589858:ODO589859 ONI589858:ONI589860 ONK589858:ONK589859 OXE589858:OXE589860 OXG589858:OXG589859 PHA589858:PHA589860 PHC589858:PHC589859 PQW589858:PQW589860 PQY589858:PQY589859 QAS589858:QAS589860 QAU589858:QAU589859 QKO589858:QKO589860 QKQ589858:QKQ589859 QUK589858:QUK589860 QUM589858:QUM589859 REG589858:REG589860 REI589858:REI589859 ROC589858:ROC589860 ROE589858:ROE589859 RXY589858:RXY589860 RYA589858:RYA589859 SHU589858:SHU589860 SHW589858:SHW589859 SRQ589858:SRQ589860 SRS589858:SRS589859 TBM589858:TBM589860 TBO589858:TBO589859 TLI589858:TLI589860 TLK589858:TLK589859 TVE589858:TVE589860 TVG589858:TVG589859 UFA589858:UFA589860 UFC589858:UFC589859 UOW589858:UOW589860 UOY589858:UOY589859 UYS589858:UYS589860 UYU589858:UYU589859 VIO589858:VIO589860 VIQ589858:VIQ589859 VSK589858:VSK589860 VSM589858:VSM589859 WCG589858:WCG589860 WCI589858:WCI589859 WMC589858:WMC589860 WME589858:WME589859 WVY589858:WVY589860 WWA589858:WWA589859 X655394:X655396 Z655394:Z655395 JM655394:JM655396 JO655394:JO655395 TI655394:TI655396 TK655394:TK655395 ADE655394:ADE655396 ADG655394:ADG655395 ANA655394:ANA655396 ANC655394:ANC655395 AWW655394:AWW655396 AWY655394:AWY655395 BGS655394:BGS655396 BGU655394:BGU655395 BQO655394:BQO655396 BQQ655394:BQQ655395 CAK655394:CAK655396 CAM655394:CAM655395 CKG655394:CKG655396 CKI655394:CKI655395 CUC655394:CUC655396 CUE655394:CUE655395 DDY655394:DDY655396 DEA655394:DEA655395 DNU655394:DNU655396 DNW655394:DNW655395 DXQ655394:DXQ655396 DXS655394:DXS655395 EHM655394:EHM655396 EHO655394:EHO655395 ERI655394:ERI655396 ERK655394:ERK655395 FBE655394:FBE655396 FBG655394:FBG655395 FLA655394:FLA655396 FLC655394:FLC655395 FUW655394:FUW655396 FUY655394:FUY655395 GES655394:GES655396 GEU655394:GEU655395 GOO655394:GOO655396 GOQ655394:GOQ655395 GYK655394:GYK655396 GYM655394:GYM655395 HIG655394:HIG655396 HII655394:HII655395 HSC655394:HSC655396 HSE655394:HSE655395 IBY655394:IBY655396 ICA655394:ICA655395 ILU655394:ILU655396 ILW655394:ILW655395 IVQ655394:IVQ655396 IVS655394:IVS655395 JFM655394:JFM655396 JFO655394:JFO655395 JPI655394:JPI655396 JPK655394:JPK655395 JZE655394:JZE655396 JZG655394:JZG655395 KJA655394:KJA655396 KJC655394:KJC655395 KSW655394:KSW655396 KSY655394:KSY655395 LCS655394:LCS655396 LCU655394:LCU655395 LMO655394:LMO655396 LMQ655394:LMQ655395 LWK655394:LWK655396 LWM655394:LWM655395 MGG655394:MGG655396 MGI655394:MGI655395 MQC655394:MQC655396 MQE655394:MQE655395 MZY655394:MZY655396 NAA655394:NAA655395 NJU655394:NJU655396 NJW655394:NJW655395 NTQ655394:NTQ655396 NTS655394:NTS655395 ODM655394:ODM655396 ODO655394:ODO655395 ONI655394:ONI655396 ONK655394:ONK655395 OXE655394:OXE655396 OXG655394:OXG655395 PHA655394:PHA655396 PHC655394:PHC655395 PQW655394:PQW655396 PQY655394:PQY655395 QAS655394:QAS655396 QAU655394:QAU655395 QKO655394:QKO655396 QKQ655394:QKQ655395 QUK655394:QUK655396 QUM655394:QUM655395 REG655394:REG655396 REI655394:REI655395 ROC655394:ROC655396 ROE655394:ROE655395 RXY655394:RXY655396 RYA655394:RYA655395 SHU655394:SHU655396 SHW655394:SHW655395 SRQ655394:SRQ655396 SRS655394:SRS655395 TBM655394:TBM655396 TBO655394:TBO655395 TLI655394:TLI655396 TLK655394:TLK655395 TVE655394:TVE655396 TVG655394:TVG655395 UFA655394:UFA655396 UFC655394:UFC655395 UOW655394:UOW655396 UOY655394:UOY655395 UYS655394:UYS655396 UYU655394:UYU655395 VIO655394:VIO655396 VIQ655394:VIQ655395 VSK655394:VSK655396 VSM655394:VSM655395 WCG655394:WCG655396 WCI655394:WCI655395 WMC655394:WMC655396 WME655394:WME655395 WVY655394:WVY655396 WWA655394:WWA655395 X720930:X720932 Z720930:Z720931 JM720930:JM720932 JO720930:JO720931 TI720930:TI720932 TK720930:TK720931 ADE720930:ADE720932 ADG720930:ADG720931 ANA720930:ANA720932 ANC720930:ANC720931 AWW720930:AWW720932 AWY720930:AWY720931 BGS720930:BGS720932 BGU720930:BGU720931 BQO720930:BQO720932 BQQ720930:BQQ720931 CAK720930:CAK720932 CAM720930:CAM720931 CKG720930:CKG720932 CKI720930:CKI720931 CUC720930:CUC720932 CUE720930:CUE720931 DDY720930:DDY720932 DEA720930:DEA720931 DNU720930:DNU720932 DNW720930:DNW720931 DXQ720930:DXQ720932 DXS720930:DXS720931 EHM720930:EHM720932 EHO720930:EHO720931 ERI720930:ERI720932 ERK720930:ERK720931 FBE720930:FBE720932 FBG720930:FBG720931 FLA720930:FLA720932 FLC720930:FLC720931 FUW720930:FUW720932 FUY720930:FUY720931 GES720930:GES720932 GEU720930:GEU720931 GOO720930:GOO720932 GOQ720930:GOQ720931 GYK720930:GYK720932 GYM720930:GYM720931 HIG720930:HIG720932 HII720930:HII720931 HSC720930:HSC720932 HSE720930:HSE720931 IBY720930:IBY720932 ICA720930:ICA720931 ILU720930:ILU720932 ILW720930:ILW720931 IVQ720930:IVQ720932 IVS720930:IVS720931 JFM720930:JFM720932 JFO720930:JFO720931 JPI720930:JPI720932 JPK720930:JPK720931 JZE720930:JZE720932 JZG720930:JZG720931 KJA720930:KJA720932 KJC720930:KJC720931 KSW720930:KSW720932 KSY720930:KSY720931 LCS720930:LCS720932 LCU720930:LCU720931 LMO720930:LMO720932 LMQ720930:LMQ720931 LWK720930:LWK720932 LWM720930:LWM720931 MGG720930:MGG720932 MGI720930:MGI720931 MQC720930:MQC720932 MQE720930:MQE720931 MZY720930:MZY720932 NAA720930:NAA720931 NJU720930:NJU720932 NJW720930:NJW720931 NTQ720930:NTQ720932 NTS720930:NTS720931 ODM720930:ODM720932 ODO720930:ODO720931 ONI720930:ONI720932 ONK720930:ONK720931 OXE720930:OXE720932 OXG720930:OXG720931 PHA720930:PHA720932 PHC720930:PHC720931 PQW720930:PQW720932 PQY720930:PQY720931 QAS720930:QAS720932 QAU720930:QAU720931 QKO720930:QKO720932 QKQ720930:QKQ720931 QUK720930:QUK720932 QUM720930:QUM720931 REG720930:REG720932 REI720930:REI720931 ROC720930:ROC720932 ROE720930:ROE720931 RXY720930:RXY720932 RYA720930:RYA720931 SHU720930:SHU720932 SHW720930:SHW720931 SRQ720930:SRQ720932 SRS720930:SRS720931 TBM720930:TBM720932 TBO720930:TBO720931 TLI720930:TLI720932 TLK720930:TLK720931 TVE720930:TVE720932 TVG720930:TVG720931 UFA720930:UFA720932 UFC720930:UFC720931 UOW720930:UOW720932 UOY720930:UOY720931 UYS720930:UYS720932 UYU720930:UYU720931 VIO720930:VIO720932 VIQ720930:VIQ720931 VSK720930:VSK720932 VSM720930:VSM720931 WCG720930:WCG720932 WCI720930:WCI720931 WMC720930:WMC720932 WME720930:WME720931 WVY720930:WVY720932 WWA720930:WWA720931 X786466:X786468 Z786466:Z786467 JM786466:JM786468 JO786466:JO786467 TI786466:TI786468 TK786466:TK786467 ADE786466:ADE786468 ADG786466:ADG786467 ANA786466:ANA786468 ANC786466:ANC786467 AWW786466:AWW786468 AWY786466:AWY786467 BGS786466:BGS786468 BGU786466:BGU786467 BQO786466:BQO786468 BQQ786466:BQQ786467 CAK786466:CAK786468 CAM786466:CAM786467 CKG786466:CKG786468 CKI786466:CKI786467 CUC786466:CUC786468 CUE786466:CUE786467 DDY786466:DDY786468 DEA786466:DEA786467 DNU786466:DNU786468 DNW786466:DNW786467 DXQ786466:DXQ786468 DXS786466:DXS786467 EHM786466:EHM786468 EHO786466:EHO786467 ERI786466:ERI786468 ERK786466:ERK786467 FBE786466:FBE786468 FBG786466:FBG786467 FLA786466:FLA786468 FLC786466:FLC786467 FUW786466:FUW786468 FUY786466:FUY786467 GES786466:GES786468 GEU786466:GEU786467 GOO786466:GOO786468 GOQ786466:GOQ786467 GYK786466:GYK786468 GYM786466:GYM786467 HIG786466:HIG786468 HII786466:HII786467 HSC786466:HSC786468 HSE786466:HSE786467 IBY786466:IBY786468 ICA786466:ICA786467 ILU786466:ILU786468 ILW786466:ILW786467 IVQ786466:IVQ786468 IVS786466:IVS786467 JFM786466:JFM786468 JFO786466:JFO786467 JPI786466:JPI786468 JPK786466:JPK786467 JZE786466:JZE786468 JZG786466:JZG786467 KJA786466:KJA786468 KJC786466:KJC786467 KSW786466:KSW786468 KSY786466:KSY786467 LCS786466:LCS786468 LCU786466:LCU786467 LMO786466:LMO786468 LMQ786466:LMQ786467 LWK786466:LWK786468 LWM786466:LWM786467 MGG786466:MGG786468 MGI786466:MGI786467 MQC786466:MQC786468 MQE786466:MQE786467 MZY786466:MZY786468 NAA786466:NAA786467 NJU786466:NJU786468 NJW786466:NJW786467 NTQ786466:NTQ786468 NTS786466:NTS786467 ODM786466:ODM786468 ODO786466:ODO786467 ONI786466:ONI786468 ONK786466:ONK786467 OXE786466:OXE786468 OXG786466:OXG786467 PHA786466:PHA786468 PHC786466:PHC786467 PQW786466:PQW786468 PQY786466:PQY786467 QAS786466:QAS786468 QAU786466:QAU786467 QKO786466:QKO786468 QKQ786466:QKQ786467 QUK786466:QUK786468 QUM786466:QUM786467 REG786466:REG786468 REI786466:REI786467 ROC786466:ROC786468 ROE786466:ROE786467 RXY786466:RXY786468 RYA786466:RYA786467 SHU786466:SHU786468 SHW786466:SHW786467 SRQ786466:SRQ786468 SRS786466:SRS786467 TBM786466:TBM786468 TBO786466:TBO786467 TLI786466:TLI786468 TLK786466:TLK786467 TVE786466:TVE786468 TVG786466:TVG786467 UFA786466:UFA786468 UFC786466:UFC786467 UOW786466:UOW786468 UOY786466:UOY786467 UYS786466:UYS786468 UYU786466:UYU786467 VIO786466:VIO786468 VIQ786466:VIQ786467 VSK786466:VSK786468 VSM786466:VSM786467 WCG786466:WCG786468 WCI786466:WCI786467 WMC786466:WMC786468 WME786466:WME786467 WVY786466:WVY786468 WWA786466:WWA786467"/>
    <dataValidation allowBlank="1" showInputMessage="1" showErrorMessage="1" prompt="Для выбора выполните двойной щелчок левой клавиши мыши по соответствующей ячейке." sqref="X852002:X852004 Z852002:Z852003 JM852002:JM852004 JO852002:JO852003 TI852002:TI852004 TK852002:TK852003 ADE852002:ADE852004 ADG852002:ADG852003 ANA852002:ANA852004 ANC852002:ANC852003 AWW852002:AWW852004 AWY852002:AWY852003 BGS852002:BGS852004 BGU852002:BGU852003 BQO852002:BQO852004 BQQ852002:BQQ852003 CAK852002:CAK852004 CAM852002:CAM852003 CKG852002:CKG852004 CKI852002:CKI852003 CUC852002:CUC852004 CUE852002:CUE852003 DDY852002:DDY852004 DEA852002:DEA852003 DNU852002:DNU852004 DNW852002:DNW852003 DXQ852002:DXQ852004 DXS852002:DXS852003 EHM852002:EHM852004 EHO852002:EHO852003 ERI852002:ERI852004 ERK852002:ERK852003 FBE852002:FBE852004 FBG852002:FBG852003 FLA852002:FLA852004 FLC852002:FLC852003 FUW852002:FUW852004 FUY852002:FUY852003 GES852002:GES852004 GEU852002:GEU852003 GOO852002:GOO852004 GOQ852002:GOQ852003 GYK852002:GYK852004 GYM852002:GYM852003 HIG852002:HIG852004 HII852002:HII852003 HSC852002:HSC852004 HSE852002:HSE852003 IBY852002:IBY852004 ICA852002:ICA852003 ILU852002:ILU852004 ILW852002:ILW852003 IVQ852002:IVQ852004 IVS852002:IVS852003 JFM852002:JFM852004 JFO852002:JFO852003 JPI852002:JPI852004 JPK852002:JPK852003 JZE852002:JZE852004 JZG852002:JZG852003 KJA852002:KJA852004 KJC852002:KJC852003 KSW852002:KSW852004 KSY852002:KSY852003 LCS852002:LCS852004 LCU852002:LCU852003 LMO852002:LMO852004 LMQ852002:LMQ852003 LWK852002:LWK852004 LWM852002:LWM852003 MGG852002:MGG852004 MGI852002:MGI852003 MQC852002:MQC852004 MQE852002:MQE852003 MZY852002:MZY852004 NAA852002:NAA852003 NJU852002:NJU852004 NJW852002:NJW852003 NTQ852002:NTQ852004 NTS852002:NTS852003 ODM852002:ODM852004 ODO852002:ODO852003 ONI852002:ONI852004 ONK852002:ONK852003 OXE852002:OXE852004 OXG852002:OXG852003 PHA852002:PHA852004 PHC852002:PHC852003 PQW852002:PQW852004 PQY852002:PQY852003 QAS852002:QAS852004 QAU852002:QAU852003 QKO852002:QKO852004 QKQ852002:QKQ852003 QUK852002:QUK852004 QUM852002:QUM852003 REG852002:REG852004 REI852002:REI852003 ROC852002:ROC852004 ROE852002:ROE852003 RXY852002:RXY852004 RYA852002:RYA852003 SHU852002:SHU852004 SHW852002:SHW852003 SRQ852002:SRQ852004 SRS852002:SRS852003 TBM852002:TBM852004 TBO852002:TBO852003 TLI852002:TLI852004 TLK852002:TLK852003 TVE852002:TVE852004 TVG852002:TVG852003 UFA852002:UFA852004 UFC852002:UFC852003 UOW852002:UOW852004 UOY852002:UOY852003 UYS852002:UYS852004 UYU852002:UYU852003 VIO852002:VIO852004 VIQ852002:VIQ852003 VSK852002:VSK852004 VSM852002:VSM852003 WCG852002:WCG852004 WCI852002:WCI852003 WMC852002:WMC852004 WME852002:WME852003 WVY852002:WVY852004 WWA852002:WWA852003 X917538:X917540 Z917538:Z917539 JM917538:JM917540 JO917538:JO917539 TI917538:TI917540 TK917538:TK917539 ADE917538:ADE917540 ADG917538:ADG917539 ANA917538:ANA917540 ANC917538:ANC917539 AWW917538:AWW917540 AWY917538:AWY917539 BGS917538:BGS917540 BGU917538:BGU917539 BQO917538:BQO917540 BQQ917538:BQQ917539 CAK917538:CAK917540 CAM917538:CAM917539 CKG917538:CKG917540 CKI917538:CKI917539 CUC917538:CUC917540 CUE917538:CUE917539 DDY917538:DDY917540 DEA917538:DEA917539 DNU917538:DNU917540 DNW917538:DNW917539 DXQ917538:DXQ917540 DXS917538:DXS917539 EHM917538:EHM917540 EHO917538:EHO917539 ERI917538:ERI917540 ERK917538:ERK917539 FBE917538:FBE917540 FBG917538:FBG917539 FLA917538:FLA917540 FLC917538:FLC917539 FUW917538:FUW917540 FUY917538:FUY917539 GES917538:GES917540 GEU917538:GEU917539 GOO917538:GOO917540 GOQ917538:GOQ917539 GYK917538:GYK917540 GYM917538:GYM917539 HIG917538:HIG917540 HII917538:HII917539 HSC917538:HSC917540 HSE917538:HSE917539 IBY917538:IBY917540 ICA917538:ICA917539 ILU917538:ILU917540 ILW917538:ILW917539 IVQ917538:IVQ917540 IVS917538:IVS917539 JFM917538:JFM917540 JFO917538:JFO917539 JPI917538:JPI917540 JPK917538:JPK917539 JZE917538:JZE917540 JZG917538:JZG917539 KJA917538:KJA917540 KJC917538:KJC917539 KSW917538:KSW917540 KSY917538:KSY917539 LCS917538:LCS917540 LCU917538:LCU917539 LMO917538:LMO917540 LMQ917538:LMQ917539 LWK917538:LWK917540 LWM917538:LWM917539 MGG917538:MGG917540 MGI917538:MGI917539 MQC917538:MQC917540 MQE917538:MQE917539 MZY917538:MZY917540 NAA917538:NAA917539 NJU917538:NJU917540 NJW917538:NJW917539 NTQ917538:NTQ917540 NTS917538:NTS917539 ODM917538:ODM917540 ODO917538:ODO917539 ONI917538:ONI917540 ONK917538:ONK917539 OXE917538:OXE917540 OXG917538:OXG917539 PHA917538:PHA917540 PHC917538:PHC917539 PQW917538:PQW917540 PQY917538:PQY917539 QAS917538:QAS917540 QAU917538:QAU917539 QKO917538:QKO917540 QKQ917538:QKQ917539 QUK917538:QUK917540 QUM917538:QUM917539 REG917538:REG917540 REI917538:REI917539 ROC917538:ROC917540 ROE917538:ROE917539 RXY917538:RXY917540 RYA917538:RYA917539 SHU917538:SHU917540 SHW917538:SHW917539 SRQ917538:SRQ917540 SRS917538:SRS917539 TBM917538:TBM917540 TBO917538:TBO917539 TLI917538:TLI917540 TLK917538:TLK917539 TVE917538:TVE917540 TVG917538:TVG917539 UFA917538:UFA917540 UFC917538:UFC917539 UOW917538:UOW917540 UOY917538:UOY917539 UYS917538:UYS917540 UYU917538:UYU917539 VIO917538:VIO917540 VIQ917538:VIQ917539 VSK917538:VSK917540 VSM917538:VSM917539 WCG917538:WCG917540 WCI917538:WCI917539 WMC917538:WMC917540 WME917538:WME917539 WVY917538:WVY917540 WWA917538:WWA917539 X983074:X983076 Z983074:Z983075 JM983074:JM983076 JO983074:JO983075 TI983074:TI983076 TK983074:TK983075 ADE983074:ADE983076 ADG983074:ADG983075 ANA983074:ANA983076 ANC983074:ANC983075 AWW983074:AWW983076 AWY983074:AWY983075 BGS983074:BGS983076 BGU983074:BGU983075 BQO983074:BQO983076 BQQ983074:BQQ983075 CAK983074:CAK983076 CAM983074:CAM983075 CKG983074:CKG983076 CKI983074:CKI983075 CUC983074:CUC983076 CUE983074:CUE983075 DDY983074:DDY983076 DEA983074:DEA983075 DNU983074:DNU983076 DNW983074:DNW983075 DXQ983074:DXQ983076 DXS983074:DXS983075 EHM983074:EHM983076 EHO983074:EHO983075 ERI983074:ERI983076 ERK983074:ERK983075 FBE983074:FBE983076 FBG983074:FBG983075 FLA983074:FLA983076 FLC983074:FLC983075 FUW983074:FUW983076 FUY983074:FUY983075 GES983074:GES983076 GEU983074:GEU983075 GOO983074:GOO983076 GOQ983074:GOQ983075 GYK983074:GYK983076 GYM983074:GYM983075 HIG983074:HIG983076 HII983074:HII983075 HSC983074:HSC983076 HSE983074:HSE983075 IBY983074:IBY983076 ICA983074:ICA983075 ILU983074:ILU983076 ILW983074:ILW983075 IVQ983074:IVQ983076 IVS983074:IVS983075 JFM983074:JFM983076 JFO983074:JFO983075 JPI983074:JPI983076 JPK983074:JPK983075 JZE983074:JZE983076 JZG983074:JZG983075 KJA983074:KJA983076 KJC983074:KJC983075 KSW983074:KSW983076 KSY983074:KSY983075 LCS983074:LCS983076 LCU983074:LCU983075 LMO983074:LMO983076 LMQ983074:LMQ983075 LWK983074:LWK983076 LWM983074:LWM983075 MGG983074:MGG983076 MGI983074:MGI983075 MQC983074:MQC983076 MQE983074:MQE983075 MZY983074:MZY983076 NAA983074:NAA983075 NJU983074:NJU983076 NJW983074:NJW983075 NTQ983074:NTQ983076 NTS983074:NTS983075 ODM983074:ODM983076 ODO983074:ODO983075 ONI983074:ONI983076 ONK983074:ONK983075 OXE983074:OXE983076 OXG983074:OXG983075 PHA983074:PHA983076 PHC983074:PHC983075 PQW983074:PQW983076 PQY983074:PQY983075 QAS983074:QAS983076 QAU983074:QAU983075 QKO983074:QKO983076 QKQ983074:QKQ983075 QUK983074:QUK983076 QUM983074:QUM983075 REG983074:REG983076 REI983074:REI983075 ROC983074:ROC983076 ROE983074:ROE983075 RXY983074:RXY983076 RYA983074:RYA983075 SHU983074:SHU983076 SHW983074:SHW983075 SRQ983074:SRQ983076 SRS983074:SRS983075 TBM983074:TBM983076 TBO983074:TBO983075 TLI983074:TLI983076 TLK983074:TLK983075 TVE983074:TVE983076 TVG983074:TVG983075 UFA983074:UFA983076 UFC983074:UFC983075 UOW983074:UOW983076 UOY983074:UOY983075 UYS983074:UYS983076 UYU983074:UYU983075 VIO983074:VIO983076 VIQ983074:VIQ983075 VSK983074:VSK983076 VSM983074:VSM983075 WCG983074:WCG983076 WCI983074:WCI983075 WMC983074:WMC983076 WME983074:WME983075 WVY983074:WVY983076 WWA983074:WWA983075"/>
    <dataValidation type="textLength" operator="lessThanOrEqual" allowBlank="1" showInputMessage="1" showErrorMessage="1" prompt="Укажите поставщика" errorTitle="Ошибка" error="Допускается ввод не более 900 символов!" sqref="M65571 JB65571 SX65571 ACT65571 AMP65571 AWL65571 BGH65571 BQD65571 BZZ65571 CJV65571 CTR65571 DDN65571 DNJ65571 DXF65571 EHB65571 EQX65571 FAT65571 FKP65571 FUL65571 GEH65571 GOD65571 GXZ65571 HHV65571 HRR65571 IBN65571 ILJ65571 IVF65571 JFB65571 JOX65571 JYT65571 KIP65571 KSL65571 LCH65571 LMD65571 LVZ65571 MFV65571 MPR65571 MZN65571 NJJ65571 NTF65571 ODB65571 OMX65571 OWT65571 PGP65571 PQL65571 QAH65571 QKD65571 QTZ65571 RDV65571 RNR65571 RXN65571 SHJ65571 SRF65571 TBB65571 TKX65571 TUT65571 UEP65571 UOL65571 UYH65571 VID65571 VRZ65571 WBV65571 WLR65571 WVN65571 M131107 JB131107 SX131107 ACT131107 AMP131107 AWL131107 BGH131107 BQD131107 BZZ131107 CJV131107 CTR131107 DDN131107 DNJ131107 DXF131107 EHB131107 EQX131107 FAT131107 FKP131107 FUL131107 GEH131107 GOD131107 GXZ131107 HHV131107 HRR131107 IBN131107 ILJ131107 IVF131107 JFB131107 JOX131107 JYT131107 KIP131107 KSL131107 LCH131107 LMD131107 LVZ131107 MFV131107 MPR131107 MZN131107 NJJ131107 NTF131107 ODB131107 OMX131107 OWT131107 PGP131107 PQL131107 QAH131107 QKD131107 QTZ131107 RDV131107 RNR131107 RXN131107 SHJ131107 SRF131107 TBB131107 TKX131107 TUT131107 UEP131107 UOL131107 UYH131107 VID131107 VRZ131107 WBV131107 WLR131107 WVN131107 M196643 JB196643 SX196643 ACT196643 AMP196643 AWL196643 BGH196643 BQD196643 BZZ196643 CJV196643 CTR196643 DDN196643 DNJ196643 DXF196643 EHB196643 EQX196643 FAT196643 FKP196643 FUL196643 GEH196643 GOD196643 GXZ196643 HHV196643 HRR196643 IBN196643 ILJ196643 IVF196643 JFB196643 JOX196643 JYT196643 KIP196643 KSL196643 LCH196643 LMD196643 LVZ196643 MFV196643 MPR196643 MZN196643 NJJ196643 NTF196643 ODB196643 OMX196643 OWT196643 PGP196643 PQL196643 QAH196643 QKD196643 QTZ196643 RDV196643 RNR196643 RXN196643 SHJ196643 SRF196643 TBB196643 TKX196643 TUT196643 UEP196643 UOL196643 UYH196643 VID196643 VRZ196643 WBV196643 WLR196643 WVN196643 M262179 JB262179 SX262179 ACT262179 AMP262179 AWL262179 BGH262179 BQD262179 BZZ262179 CJV262179 CTR262179 DDN262179 DNJ262179 DXF262179 EHB262179 EQX262179 FAT262179 FKP262179 FUL262179 GEH262179 GOD262179 GXZ262179 HHV262179 HRR262179 IBN262179 ILJ262179 IVF262179 JFB262179 JOX262179 JYT262179 KIP262179 KSL262179 LCH262179 LMD262179 LVZ262179 MFV262179 MPR262179 MZN262179 NJJ262179 NTF262179 ODB262179 OMX262179 OWT262179 PGP262179 PQL262179 QAH262179 QKD262179 QTZ262179 RDV262179 RNR262179 RXN262179 SHJ262179 SRF262179 TBB262179 TKX262179 TUT262179 UEP262179 UOL262179 UYH262179 VID262179 VRZ262179 WBV262179 WLR262179 WVN262179 M327715 JB327715 SX327715 ACT327715 AMP327715 AWL327715 BGH327715 BQD327715 BZZ327715 CJV327715 CTR327715 DDN327715 DNJ327715 DXF327715 EHB327715 EQX327715 FAT327715 FKP327715 FUL327715 GEH327715 GOD327715 GXZ327715 HHV327715 HRR327715 IBN327715 ILJ327715 IVF327715 JFB327715 JOX327715 JYT327715 KIP327715 KSL327715 LCH327715 LMD327715 LVZ327715 MFV327715 MPR327715 MZN327715 NJJ327715 NTF327715 ODB327715 OMX327715 OWT327715 PGP327715 PQL327715 QAH327715 QKD327715 QTZ327715 RDV327715 RNR327715 RXN327715 SHJ327715 SRF327715 TBB327715 TKX327715 TUT327715 UEP327715 UOL327715 UYH327715 VID327715 VRZ327715 WBV327715 WLR327715 WVN327715 M393251 JB393251 SX393251 ACT393251 AMP393251 AWL393251 BGH393251 BQD393251 BZZ393251 CJV393251 CTR393251 DDN393251 DNJ393251 DXF393251 EHB393251 EQX393251 FAT393251 FKP393251 FUL393251 GEH393251 GOD393251 GXZ393251 HHV393251 HRR393251 IBN393251 ILJ393251 IVF393251 JFB393251 JOX393251 JYT393251 KIP393251 KSL393251 LCH393251 LMD393251 LVZ393251 MFV393251 MPR393251 MZN393251 NJJ393251 NTF393251 ODB393251 OMX393251 OWT393251 PGP393251 PQL393251 QAH393251 QKD393251 QTZ393251 RDV393251 RNR393251 RXN393251 SHJ393251 SRF393251 TBB393251 TKX393251 TUT393251 UEP393251 UOL393251 UYH393251 VID393251 VRZ393251 WBV393251 WLR393251 WVN393251 M458787 JB458787 SX458787 ACT458787 AMP458787 AWL458787 BGH458787 BQD458787 BZZ458787 CJV458787 CTR458787 DDN458787 DNJ458787 DXF458787 EHB458787 EQX458787 FAT458787 FKP458787 FUL458787 GEH458787 GOD458787 GXZ458787 HHV458787 HRR458787 IBN458787 ILJ458787 IVF458787 JFB458787 JOX458787 JYT458787 KIP458787 KSL458787 LCH458787 LMD458787 LVZ458787 MFV458787 MPR458787 MZN458787 NJJ458787 NTF458787 ODB458787 OMX458787 OWT458787 PGP458787 PQL458787 QAH458787 QKD458787 QTZ458787 RDV458787 RNR458787 RXN458787 SHJ458787 SRF458787 TBB458787 TKX458787 TUT458787 UEP458787 UOL458787 UYH458787 VID458787 VRZ458787 WBV458787 WLR458787 WVN458787 M524323 JB524323 SX524323 ACT524323 AMP524323 AWL524323 BGH524323 BQD524323 BZZ524323 CJV524323 CTR524323 DDN524323 DNJ524323 DXF524323 EHB524323 EQX524323 FAT524323 FKP524323 FUL524323 GEH524323 GOD524323 GXZ524323 HHV524323 HRR524323 IBN524323 ILJ524323 IVF524323 JFB524323 JOX524323 JYT524323 KIP524323 KSL524323 LCH524323 LMD524323 LVZ524323 MFV524323 MPR524323 MZN524323 NJJ524323 NTF524323 ODB524323 OMX524323 OWT524323 PGP524323 PQL524323 QAH524323 QKD524323 QTZ524323 RDV524323 RNR524323 RXN524323 SHJ524323 SRF524323 TBB524323 TKX524323 TUT524323 UEP524323 UOL524323 UYH524323 VID524323 VRZ524323 WBV524323 WLR524323 WVN524323 M589859 JB589859 SX589859 ACT589859 AMP589859 AWL589859 BGH589859 BQD589859 BZZ589859 CJV589859 CTR589859 DDN589859 DNJ589859 DXF589859 EHB589859 EQX589859 FAT589859 FKP589859 FUL589859 GEH589859 GOD589859 GXZ589859 HHV589859 HRR589859 IBN589859 ILJ589859 IVF589859 JFB589859 JOX589859 JYT589859 KIP589859 KSL589859 LCH589859 LMD589859 LVZ589859 MFV589859 MPR589859 MZN589859 NJJ589859 NTF589859 ODB589859 OMX589859 OWT589859 PGP589859 PQL589859 QAH589859 QKD589859 QTZ589859 RDV589859 RNR589859 RXN589859 SHJ589859 SRF589859 TBB589859 TKX589859 TUT589859 UEP589859 UOL589859 UYH589859 VID589859 VRZ589859 WBV589859 WLR589859 WVN589859 M655395 JB655395 SX655395 ACT655395 AMP655395 AWL655395 BGH655395 BQD655395 BZZ655395 CJV655395 CTR655395 DDN655395 DNJ655395 DXF655395 EHB655395 EQX655395 FAT655395 FKP655395 FUL655395 GEH655395 GOD655395 GXZ655395 HHV655395 HRR655395 IBN655395 ILJ655395 IVF655395 JFB655395 JOX655395 JYT655395 KIP655395 KSL655395 LCH655395 LMD655395 LVZ655395 MFV655395 MPR655395 MZN655395 NJJ655395 NTF655395 ODB655395 OMX655395 OWT655395 PGP655395 PQL655395 QAH655395 QKD655395 QTZ655395 RDV655395 RNR655395 RXN655395 SHJ655395 SRF655395 TBB655395 TKX655395 TUT655395 UEP655395 UOL655395 UYH655395 VID655395 VRZ655395 WBV655395 WLR655395 WVN655395 M720931 JB720931 SX720931 ACT720931 AMP720931 AWL720931 BGH720931 BQD720931 BZZ720931 CJV720931 CTR720931 DDN720931 DNJ720931 DXF720931 EHB720931 EQX720931 FAT720931 FKP720931 FUL720931 GEH720931 GOD720931 GXZ720931 HHV720931 HRR720931 IBN720931 ILJ720931 IVF720931 JFB720931 JOX720931 JYT720931 KIP720931 KSL720931 LCH720931 LMD720931 LVZ720931 MFV720931 MPR720931 MZN720931 NJJ720931 NTF720931 ODB720931 OMX720931 OWT720931 PGP720931 PQL720931 QAH720931 QKD720931 QTZ720931 RDV720931 RNR720931 RXN720931 SHJ720931 SRF720931 TBB720931 TKX720931 TUT720931 UEP720931 UOL720931 UYH720931 VID720931 VRZ720931 WBV720931 WLR720931 WVN720931 M786467 JB786467 SX786467 ACT786467 AMP786467 AWL786467 BGH786467 BQD786467 BZZ786467 CJV786467 CTR786467 DDN786467 DNJ786467 DXF786467 EHB786467 EQX786467 FAT786467 FKP786467 FUL786467 GEH786467 GOD786467 GXZ786467 HHV786467 HRR786467 IBN786467 ILJ786467 IVF786467 JFB786467 JOX786467 JYT786467 KIP786467 KSL786467 LCH786467 LMD786467 LVZ786467 MFV786467 MPR786467 MZN786467 NJJ786467 NTF786467 ODB786467 OMX786467 OWT786467 PGP786467 PQL786467 QAH786467 QKD786467 QTZ786467 RDV786467 RNR786467 RXN786467 SHJ786467 SRF786467 TBB786467 TKX786467 TUT786467 UEP786467 UOL786467 UYH786467 VID786467 VRZ786467 WBV786467 WLR786467 WVN786467 M852003 JB852003 SX852003 ACT852003 AMP852003 AWL852003 BGH852003 BQD852003 BZZ852003 CJV852003 CTR852003 DDN852003 DNJ852003 DXF852003 EHB852003 EQX852003 FAT852003 FKP852003 FUL852003 GEH852003 GOD852003 GXZ852003 HHV852003 HRR852003 IBN852003 ILJ852003 IVF852003 JFB852003 JOX852003 JYT852003 KIP852003 KSL852003 LCH852003 LMD852003 LVZ852003 MFV852003 MPR852003 MZN852003 NJJ852003 NTF852003 ODB852003 OMX852003 OWT852003 PGP852003 PQL852003 QAH852003 QKD852003 QTZ852003 RDV852003 RNR852003 RXN852003 SHJ852003 SRF852003 TBB852003 TKX852003 TUT852003 UEP852003 UOL852003 UYH852003 VID852003 VRZ852003 WBV852003 WLR852003 WVN852003 M917539 JB917539 SX917539 ACT917539 AMP917539 AWL917539 BGH917539 BQD917539 BZZ917539 CJV917539 CTR917539 DDN917539 DNJ917539 DXF917539 EHB917539 EQX917539 FAT917539 FKP917539 FUL917539 GEH917539 GOD917539 GXZ917539 HHV917539 HRR917539 IBN917539 ILJ917539 IVF917539 JFB917539 JOX917539 JYT917539 KIP917539 KSL917539 LCH917539 LMD917539 LVZ917539 MFV917539 MPR917539 MZN917539 NJJ917539 NTF917539 ODB917539 OMX917539 OWT917539 PGP917539 PQL917539 QAH917539 QKD917539 QTZ917539 RDV917539 RNR917539 RXN917539 SHJ917539 SRF917539 TBB917539 TKX917539 TUT917539 UEP917539 UOL917539 UYH917539 VID917539 VRZ917539 WBV917539 WLR917539 WVN917539 M983075 JB983075 SX983075 ACT983075 AMP983075 AWL983075 BGH983075 BQD983075 BZZ983075 CJV983075 CTR983075 DDN983075 DNJ983075 DXF983075 EHB983075 EQX983075 FAT983075 FKP983075 FUL983075 GEH983075 GOD983075 GXZ983075 HHV983075 HRR983075 IBN983075 ILJ983075 IVF983075 JFB983075 JOX983075 JYT983075 KIP983075 KSL983075 LCH983075 LMD983075 LVZ983075 MFV983075 MPR983075 MZN983075 NJJ983075 NTF983075 ODB983075 OMX983075 OWT983075 PGP983075 PQL983075 QAH983075 QKD983075 QTZ983075 RDV983075 RNR983075 RXN983075 SHJ983075 SRF983075 TBB983075 TKX983075 TUT983075 UEP983075 UOL983075 UYH983075 VID983075 VRZ983075 WBV983075 WLR983075 WVN983075">
      <formula1>900</formula1>
    </dataValidation>
    <dataValidation type="list" allowBlank="1" showInputMessage="1" showErrorMessage="1" prompt="Выберите значение из списка" errorTitle="Ошибка" error="Выберите значение из списка" sqref="M24 M29 M34 M39">
      <formula1>kind_of_heat_transfer</formula1>
    </dataValidation>
    <dataValidation type="decimal" allowBlank="1" showErrorMessage="1" errorTitle="Ошибка" error="Допускается ввод только действительных чисел!" sqref="O24:P24 O29:P29 O34:P34 O39:P39">
      <formula1>-9.99999999999999E+23</formula1>
      <formula2>9.99999999999999E+23</formula2>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076bd4b-152b-4284-a6e8-dbac11490151}">
  <sheetPr codeName="List05_10">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207</v>
      </c>
    </row>
    <row r="2" spans="6:9" ht="22.5">
      <c r="F2" s="1271" t="s">
        <v>469</v>
      </c>
      <c r="G2" s="1272"/>
      <c r="H2" s="1273"/>
      <c r="I2" s="407"/>
    </row>
    <row r="3" ht="3" customHeight="1"/>
    <row r="4" spans="1:20" s="182" customFormat="1" ht="11.25">
      <c r="A4" s="206"/>
      <c r="B4" s="206"/>
      <c r="C4" s="206"/>
      <c r="D4" s="206"/>
      <c r="F4" s="1225" t="s">
        <v>444</v>
      </c>
      <c r="G4" s="1225"/>
      <c r="H4" s="1225"/>
      <c r="I4" s="1274"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4"/>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03.09.2021</v>
      </c>
      <c r="I7" s="188" t="s">
        <v>471</v>
      </c>
      <c r="J7" s="312"/>
      <c r="K7" s="206"/>
      <c r="L7" s="206"/>
      <c r="M7" s="206"/>
      <c r="N7" s="206"/>
      <c r="O7" s="206"/>
      <c r="P7" s="206"/>
      <c r="Q7" s="206"/>
      <c r="R7" s="206"/>
      <c r="S7" s="206"/>
      <c r="T7" s="206"/>
    </row>
    <row r="8" spans="1:20" s="182" customFormat="1" ht="45">
      <c r="A8" s="1275">
        <v>1</v>
      </c>
      <c r="B8" s="206"/>
      <c r="C8" s="206"/>
      <c r="D8" s="206"/>
      <c r="F8" s="313" t="str">
        <f>"2."&amp;mergeValue(A8)</f>
        <v>2.1</v>
      </c>
      <c r="G8" s="389" t="s">
        <v>472</v>
      </c>
      <c r="H8" s="297"/>
      <c r="I8" s="188" t="s">
        <v>567</v>
      </c>
      <c r="J8" s="312"/>
      <c r="K8" s="206"/>
      <c r="L8" s="206"/>
      <c r="M8" s="206"/>
      <c r="N8" s="206"/>
      <c r="O8" s="206"/>
      <c r="P8" s="206"/>
      <c r="Q8" s="206"/>
      <c r="R8" s="206"/>
      <c r="S8" s="206"/>
      <c r="T8" s="206"/>
    </row>
    <row r="9" spans="1:20" s="182" customFormat="1" ht="22.5">
      <c r="A9" s="1275"/>
      <c r="B9" s="206"/>
      <c r="C9" s="206"/>
      <c r="D9" s="206"/>
      <c r="F9" s="313" t="str">
        <f>"3."&amp;mergeValue(A9)</f>
        <v>3.1</v>
      </c>
      <c r="G9" s="389" t="s">
        <v>473</v>
      </c>
      <c r="H9" s="297"/>
      <c r="I9" s="188" t="s">
        <v>565</v>
      </c>
      <c r="J9" s="312"/>
      <c r="K9" s="206"/>
      <c r="L9" s="206"/>
      <c r="M9" s="206"/>
      <c r="N9" s="206"/>
      <c r="O9" s="206"/>
      <c r="P9" s="206"/>
      <c r="Q9" s="206"/>
      <c r="R9" s="206"/>
      <c r="S9" s="206"/>
      <c r="T9" s="206"/>
    </row>
    <row r="10" spans="1:20" s="182" customFormat="1" ht="22.5">
      <c r="A10" s="1275"/>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5"/>
      <c r="B11" s="1275">
        <v>1</v>
      </c>
      <c r="C11" s="321"/>
      <c r="D11" s="321"/>
      <c r="F11" s="313" t="str">
        <f>"4."&amp;mergeValue(A11)&amp;"."&amp;mergeValue(B11)</f>
        <v>4.1.1</v>
      </c>
      <c r="G11" s="304" t="s">
        <v>569</v>
      </c>
      <c r="H11" s="297" t="str">
        <f>IF(region_name="","",region_name)</f>
        <v>Свердловская область</v>
      </c>
      <c r="I11" s="188" t="s">
        <v>477</v>
      </c>
      <c r="J11" s="312"/>
      <c r="K11" s="206"/>
      <c r="L11" s="206"/>
      <c r="M11" s="206"/>
      <c r="N11" s="206"/>
      <c r="O11" s="206"/>
      <c r="P11" s="206"/>
      <c r="Q11" s="206"/>
      <c r="R11" s="206"/>
      <c r="S11" s="206"/>
      <c r="T11" s="206"/>
    </row>
    <row r="12" spans="1:20" s="182" customFormat="1" ht="22.5">
      <c r="A12" s="1275"/>
      <c r="B12" s="1275"/>
      <c r="C12" s="1275">
        <v>1</v>
      </c>
      <c r="D12" s="321"/>
      <c r="F12" s="313" t="str">
        <f>"4."&amp;mergeValue(A12)&amp;"."&amp;mergeValue(B12)&amp;"."&amp;mergeValue(C12)</f>
        <v>4.1.1.1</v>
      </c>
      <c r="G12" s="318" t="s">
        <v>475</v>
      </c>
      <c r="H12" s="297"/>
      <c r="I12" s="188" t="s">
        <v>478</v>
      </c>
      <c r="J12" s="312"/>
      <c r="K12" s="206"/>
      <c r="L12" s="206"/>
      <c r="M12" s="206"/>
      <c r="N12" s="206"/>
      <c r="O12" s="206"/>
      <c r="P12" s="206"/>
      <c r="Q12" s="206"/>
      <c r="R12" s="206"/>
      <c r="S12" s="206"/>
      <c r="T12" s="206"/>
    </row>
    <row r="13" spans="1:20" s="182" customFormat="1" ht="39" customHeight="1">
      <c r="A13" s="1275"/>
      <c r="B13" s="1275"/>
      <c r="C13" s="1275"/>
      <c r="D13" s="321">
        <v>1</v>
      </c>
      <c r="F13" s="313" t="str">
        <f>"4."&amp;mergeValue(A13)&amp;"."&amp;mergeValue(B13)&amp;"."&amp;mergeValue(C13)&amp;"."&amp;mergeValue(D13)</f>
        <v>4.1.1.1.1</v>
      </c>
      <c r="G13" s="392" t="s">
        <v>476</v>
      </c>
      <c r="H13" s="297"/>
      <c r="I13" s="1276" t="s">
        <v>568</v>
      </c>
      <c r="J13" s="312"/>
      <c r="K13" s="206"/>
      <c r="L13" s="206"/>
      <c r="M13" s="206"/>
      <c r="N13" s="206"/>
      <c r="O13" s="206"/>
      <c r="P13" s="206"/>
      <c r="Q13" s="206"/>
      <c r="R13" s="206"/>
      <c r="S13" s="206"/>
      <c r="T13" s="206"/>
    </row>
    <row r="14" spans="1:20" s="182" customFormat="1" ht="18.75">
      <c r="A14" s="1275"/>
      <c r="B14" s="1275"/>
      <c r="C14" s="1275"/>
      <c r="D14" s="321"/>
      <c r="F14" s="315"/>
      <c r="G14" s="143" t="s">
        <v>4</v>
      </c>
      <c r="H14" s="320"/>
      <c r="I14" s="1276"/>
      <c r="J14" s="312"/>
      <c r="K14" s="206"/>
      <c r="L14" s="206"/>
      <c r="M14" s="206"/>
      <c r="N14" s="206"/>
      <c r="O14" s="206"/>
      <c r="P14" s="206"/>
      <c r="Q14" s="206"/>
      <c r="R14" s="206"/>
      <c r="S14" s="206"/>
      <c r="T14" s="206"/>
    </row>
    <row r="15" spans="1:20" s="182" customFormat="1" ht="18.75">
      <c r="A15" s="1275"/>
      <c r="B15" s="1275"/>
      <c r="C15" s="321"/>
      <c r="D15" s="321"/>
      <c r="F15" s="315"/>
      <c r="G15" s="142" t="s">
        <v>400</v>
      </c>
      <c r="H15" s="316"/>
      <c r="I15" s="317"/>
      <c r="J15" s="312"/>
      <c r="K15" s="206"/>
      <c r="L15" s="206"/>
      <c r="M15" s="206"/>
      <c r="N15" s="206"/>
      <c r="O15" s="206"/>
      <c r="P15" s="206"/>
      <c r="Q15" s="206"/>
      <c r="R15" s="206"/>
      <c r="S15" s="206"/>
      <c r="T15" s="206"/>
    </row>
    <row r="16" spans="1:20" s="182" customFormat="1" ht="18.75">
      <c r="A16" s="1275"/>
      <c r="B16" s="206"/>
      <c r="C16" s="206"/>
      <c r="D16" s="206"/>
      <c r="F16" s="315"/>
      <c r="G16" s="148" t="s">
        <v>482</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481</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0" t="s">
        <v>570</v>
      </c>
      <c r="H19" s="1270"/>
      <c r="I19" s="218"/>
      <c r="J19" s="307"/>
      <c r="K19" s="307"/>
      <c r="L19" s="307"/>
      <c r="M19" s="307"/>
      <c r="N19" s="307"/>
      <c r="O19" s="307"/>
      <c r="P19" s="307"/>
      <c r="Q19" s="307"/>
      <c r="R19" s="307"/>
      <c r="S19" s="307"/>
      <c r="T19" s="307"/>
    </row>
  </sheetData>
  <sheetProtection algorithmName="SHA-512" hashValue="0Nb6ED1MQgC1UrW+X2gN8ciKpYXNG8oYFZt+bDIeQFMBTFi/7sb1I7RCx/oMkko+q4e3X+ETVW33CinBniMuRg==" saltValue="ncETUlA73Ekwxs/AggjMn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be577ad-9ac7-4cda-a376-fb04626e49b2}">
  <sheetPr codeName="List06_10">
    <tabColor rgb="FFEAEBEE"/>
    <pageSetUpPr fitToPage="1"/>
  </sheetPr>
  <dimension ref="A4:AK34"/>
  <sheetViews>
    <sheetView showGridLines="0" workbookViewId="0" topLeftCell="I4">
      <selection pane="topLeft" activeCell="A1" sqref="A1"/>
    </sheetView>
  </sheetViews>
  <sheetFormatPr defaultColWidth="10.5736607142857" defaultRowHeight="14.25"/>
  <cols>
    <col min="1" max="6" width="10.5714285714286" style="469" hidden="1" customWidth="1"/>
    <col min="7" max="8" width="7" style="475" hidden="1" customWidth="1"/>
    <col min="9" max="9" width="3.71428571428571" style="453" customWidth="1"/>
    <col min="10" max="11" width="3.71428571428571" style="452" customWidth="1"/>
    <col min="12" max="12" width="12.7142857142857" style="446" customWidth="1"/>
    <col min="13" max="13" width="47.4285714285714" style="446" customWidth="1"/>
    <col min="14" max="16" width="3.71428571428571" style="446" customWidth="1"/>
    <col min="17" max="17" width="23.7142857142857" style="446" customWidth="1"/>
    <col min="18" max="20" width="3.71428571428571" style="446" customWidth="1"/>
    <col min="21" max="21" width="23.7142857142857" style="446" customWidth="1"/>
    <col min="22" max="24" width="3.71428571428571" style="446" customWidth="1"/>
    <col min="25" max="27" width="23.7142857142857" style="446" customWidth="1"/>
    <col min="28" max="28" width="11.7142857142857" style="446" customWidth="1"/>
    <col min="29" max="29" width="3.71428571428571" style="446" customWidth="1"/>
    <col min="30" max="30" width="11.7142857142857" style="446" customWidth="1"/>
    <col min="31" max="31" width="8.57142857142857" style="446" hidden="1" customWidth="1"/>
    <col min="32" max="32" width="4.71428571428571" style="446" customWidth="1"/>
    <col min="33" max="33" width="115.714285714286" style="446" customWidth="1"/>
    <col min="34" max="35" width="10.5714285714286" style="469"/>
    <col min="36" max="36" width="13.4285714285714" style="469" customWidth="1"/>
    <col min="37" max="37" width="10.5714285714286" style="469"/>
    <col min="38" max="246" width="10.5714285714286" style="446"/>
    <col min="247" max="254" width="0" style="446" hidden="1" customWidth="1"/>
    <col min="255" max="257" width="3.71428571428571" style="446" customWidth="1"/>
    <col min="258" max="258" width="12.7142857142857" style="446" customWidth="1"/>
    <col min="259" max="259" width="47.4285714285714" style="446" customWidth="1"/>
    <col min="260" max="260" width="5.57142857142857" style="446" customWidth="1"/>
    <col min="261" max="262" width="3.71428571428571" style="446" customWidth="1"/>
    <col min="263" max="263" width="22" style="446" customWidth="1"/>
    <col min="264" max="264" width="5.57142857142857" style="446" customWidth="1"/>
    <col min="265" max="266" width="3.71428571428571" style="446" customWidth="1"/>
    <col min="267" max="267" width="22" style="446" customWidth="1"/>
    <col min="268" max="268" width="5.57142857142857" style="446" customWidth="1"/>
    <col min="269" max="270" width="3.71428571428571" style="446" customWidth="1"/>
    <col min="271" max="271" width="22" style="446" customWidth="1"/>
    <col min="272" max="273" width="15.7142857142857" style="446"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281" width="10.5714285714286" style="446"/>
    <col min="282" max="282" width="13.4285714285714" style="446" customWidth="1"/>
    <col min="283" max="502" width="10.5714285714286" style="446"/>
    <col min="503" max="510" width="0" style="446" hidden="1" customWidth="1"/>
    <col min="511" max="513" width="3.71428571428571" style="446" customWidth="1"/>
    <col min="514" max="514" width="12.7142857142857" style="446" customWidth="1"/>
    <col min="515" max="515" width="47.4285714285714" style="446" customWidth="1"/>
    <col min="516" max="516" width="5.57142857142857" style="446" customWidth="1"/>
    <col min="517" max="518" width="3.71428571428571" style="446" customWidth="1"/>
    <col min="519" max="519" width="22" style="446" customWidth="1"/>
    <col min="520" max="520" width="5.57142857142857" style="446" customWidth="1"/>
    <col min="521" max="522" width="3.71428571428571" style="446" customWidth="1"/>
    <col min="523" max="523" width="22" style="446" customWidth="1"/>
    <col min="524" max="524" width="5.57142857142857" style="446" customWidth="1"/>
    <col min="525" max="526" width="3.71428571428571" style="446" customWidth="1"/>
    <col min="527" max="527" width="22" style="446" customWidth="1"/>
    <col min="528" max="529" width="15.7142857142857" style="446"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537" width="10.5714285714286" style="446"/>
    <col min="538" max="538" width="13.4285714285714" style="446" customWidth="1"/>
    <col min="539" max="758" width="10.5714285714286" style="446"/>
    <col min="759" max="766" width="0" style="446" hidden="1" customWidth="1"/>
    <col min="767" max="769" width="3.71428571428571" style="446" customWidth="1"/>
    <col min="770" max="770" width="12.7142857142857" style="446" customWidth="1"/>
    <col min="771" max="771" width="47.4285714285714" style="446" customWidth="1"/>
    <col min="772" max="772" width="5.57142857142857" style="446" customWidth="1"/>
    <col min="773" max="774" width="3.71428571428571" style="446" customWidth="1"/>
    <col min="775" max="775" width="22" style="446" customWidth="1"/>
    <col min="776" max="776" width="5.57142857142857" style="446" customWidth="1"/>
    <col min="777" max="778" width="3.71428571428571" style="446" customWidth="1"/>
    <col min="779" max="779" width="22" style="446" customWidth="1"/>
    <col min="780" max="780" width="5.57142857142857" style="446" customWidth="1"/>
    <col min="781" max="782" width="3.71428571428571" style="446" customWidth="1"/>
    <col min="783" max="783" width="22" style="446" customWidth="1"/>
    <col min="784" max="785" width="15.7142857142857" style="446"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793" width="10.5714285714286" style="446"/>
    <col min="794" max="794" width="13.4285714285714" style="446" customWidth="1"/>
    <col min="795" max="1014" width="10.5714285714286" style="446"/>
    <col min="1015" max="1022" width="0" style="446" hidden="1" customWidth="1"/>
    <col min="1023" max="1025" width="3.71428571428571" style="446" customWidth="1"/>
    <col min="1026" max="1026" width="12.7142857142857" style="446" customWidth="1"/>
    <col min="1027" max="1027" width="47.4285714285714" style="446" customWidth="1"/>
    <col min="1028" max="1028" width="5.57142857142857" style="446" customWidth="1"/>
    <col min="1029" max="1030" width="3.71428571428571" style="446" customWidth="1"/>
    <col min="1031" max="1031" width="22" style="446" customWidth="1"/>
    <col min="1032" max="1032" width="5.57142857142857" style="446" customWidth="1"/>
    <col min="1033" max="1034" width="3.71428571428571" style="446" customWidth="1"/>
    <col min="1035" max="1035" width="22" style="446" customWidth="1"/>
    <col min="1036" max="1036" width="5.57142857142857" style="446" customWidth="1"/>
    <col min="1037" max="1038" width="3.71428571428571" style="446" customWidth="1"/>
    <col min="1039" max="1039" width="22" style="446" customWidth="1"/>
    <col min="1040" max="1041" width="15.7142857142857" style="446"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049" width="10.5714285714286" style="446"/>
    <col min="1050" max="1050" width="13.4285714285714" style="446" customWidth="1"/>
    <col min="1051" max="1270" width="10.5714285714286" style="446"/>
    <col min="1271" max="1278" width="0" style="446" hidden="1" customWidth="1"/>
    <col min="1279" max="1281" width="3.71428571428571" style="446" customWidth="1"/>
    <col min="1282" max="1282" width="12.7142857142857" style="446" customWidth="1"/>
    <col min="1283" max="1283" width="47.4285714285714" style="446" customWidth="1"/>
    <col min="1284" max="1284" width="5.57142857142857" style="446" customWidth="1"/>
    <col min="1285" max="1286" width="3.71428571428571" style="446" customWidth="1"/>
    <col min="1287" max="1287" width="22" style="446" customWidth="1"/>
    <col min="1288" max="1288" width="5.57142857142857" style="446" customWidth="1"/>
    <col min="1289" max="1290" width="3.71428571428571" style="446" customWidth="1"/>
    <col min="1291" max="1291" width="22" style="446" customWidth="1"/>
    <col min="1292" max="1292" width="5.57142857142857" style="446" customWidth="1"/>
    <col min="1293" max="1294" width="3.71428571428571" style="446" customWidth="1"/>
    <col min="1295" max="1295" width="22" style="446" customWidth="1"/>
    <col min="1296" max="1297" width="15.7142857142857" style="446"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305" width="10.5714285714286" style="446"/>
    <col min="1306" max="1306" width="13.4285714285714" style="446" customWidth="1"/>
    <col min="1307" max="1526" width="10.5714285714286" style="446"/>
    <col min="1527" max="1534" width="0" style="446" hidden="1" customWidth="1"/>
    <col min="1535" max="1537" width="3.71428571428571" style="446" customWidth="1"/>
    <col min="1538" max="1538" width="12.7142857142857" style="446" customWidth="1"/>
    <col min="1539" max="1539" width="47.4285714285714" style="446" customWidth="1"/>
    <col min="1540" max="1540" width="5.57142857142857" style="446" customWidth="1"/>
    <col min="1541" max="1542" width="3.71428571428571" style="446" customWidth="1"/>
    <col min="1543" max="1543" width="22" style="446" customWidth="1"/>
    <col min="1544" max="1544" width="5.57142857142857" style="446" customWidth="1"/>
    <col min="1545" max="1546" width="3.71428571428571" style="446" customWidth="1"/>
    <col min="1547" max="1547" width="22" style="446" customWidth="1"/>
    <col min="1548" max="1548" width="5.57142857142857" style="446" customWidth="1"/>
    <col min="1549" max="1550" width="3.71428571428571" style="446" customWidth="1"/>
    <col min="1551" max="1551" width="22" style="446" customWidth="1"/>
    <col min="1552" max="1553" width="15.7142857142857" style="446"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561" width="10.5714285714286" style="446"/>
    <col min="1562" max="1562" width="13.4285714285714" style="446" customWidth="1"/>
    <col min="1563" max="1782" width="10.5714285714286" style="446"/>
    <col min="1783" max="1790" width="0" style="446" hidden="1" customWidth="1"/>
    <col min="1791" max="1793" width="3.71428571428571" style="446" customWidth="1"/>
    <col min="1794" max="1794" width="12.7142857142857" style="446" customWidth="1"/>
    <col min="1795" max="1795" width="47.4285714285714" style="446" customWidth="1"/>
    <col min="1796" max="1796" width="5.57142857142857" style="446" customWidth="1"/>
    <col min="1797" max="1798" width="3.71428571428571" style="446" customWidth="1"/>
    <col min="1799" max="1799" width="22" style="446" customWidth="1"/>
    <col min="1800" max="1800" width="5.57142857142857" style="446" customWidth="1"/>
    <col min="1801" max="1802" width="3.71428571428571" style="446" customWidth="1"/>
    <col min="1803" max="1803" width="22" style="446" customWidth="1"/>
    <col min="1804" max="1804" width="5.57142857142857" style="446" customWidth="1"/>
    <col min="1805" max="1806" width="3.71428571428571" style="446" customWidth="1"/>
    <col min="1807" max="1807" width="22" style="446" customWidth="1"/>
    <col min="1808" max="1809" width="15.7142857142857" style="446"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1817" width="10.5714285714286" style="446"/>
    <col min="1818" max="1818" width="13.4285714285714" style="446" customWidth="1"/>
    <col min="1819" max="2038" width="10.5714285714286" style="446"/>
    <col min="2039" max="2046" width="0" style="446" hidden="1" customWidth="1"/>
    <col min="2047" max="2049" width="3.71428571428571" style="446" customWidth="1"/>
    <col min="2050" max="2050" width="12.7142857142857" style="446" customWidth="1"/>
    <col min="2051" max="2051" width="47.4285714285714" style="446" customWidth="1"/>
    <col min="2052" max="2052" width="5.57142857142857" style="446" customWidth="1"/>
    <col min="2053" max="2054" width="3.71428571428571" style="446" customWidth="1"/>
    <col min="2055" max="2055" width="22" style="446" customWidth="1"/>
    <col min="2056" max="2056" width="5.57142857142857" style="446" customWidth="1"/>
    <col min="2057" max="2058" width="3.71428571428571" style="446" customWidth="1"/>
    <col min="2059" max="2059" width="22" style="446" customWidth="1"/>
    <col min="2060" max="2060" width="5.57142857142857" style="446" customWidth="1"/>
    <col min="2061" max="2062" width="3.71428571428571" style="446" customWidth="1"/>
    <col min="2063" max="2063" width="22" style="446" customWidth="1"/>
    <col min="2064" max="2065" width="15.7142857142857" style="446"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073" width="10.5714285714286" style="446"/>
    <col min="2074" max="2074" width="13.4285714285714" style="446" customWidth="1"/>
    <col min="2075" max="2294" width="10.5714285714286" style="446"/>
    <col min="2295" max="2302" width="0" style="446" hidden="1" customWidth="1"/>
    <col min="2303" max="2305" width="3.71428571428571" style="446" customWidth="1"/>
    <col min="2306" max="2306" width="12.7142857142857" style="446" customWidth="1"/>
    <col min="2307" max="2307" width="47.4285714285714" style="446" customWidth="1"/>
    <col min="2308" max="2308" width="5.57142857142857" style="446" customWidth="1"/>
    <col min="2309" max="2310" width="3.71428571428571" style="446" customWidth="1"/>
    <col min="2311" max="2311" width="22" style="446" customWidth="1"/>
    <col min="2312" max="2312" width="5.57142857142857" style="446" customWidth="1"/>
    <col min="2313" max="2314" width="3.71428571428571" style="446" customWidth="1"/>
    <col min="2315" max="2315" width="22" style="446" customWidth="1"/>
    <col min="2316" max="2316" width="5.57142857142857" style="446" customWidth="1"/>
    <col min="2317" max="2318" width="3.71428571428571" style="446" customWidth="1"/>
    <col min="2319" max="2319" width="22" style="446" customWidth="1"/>
    <col min="2320" max="2321" width="15.7142857142857" style="446"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329" width="10.5714285714286" style="446"/>
    <col min="2330" max="2330" width="13.4285714285714" style="446" customWidth="1"/>
    <col min="2331" max="2550" width="10.5714285714286" style="446"/>
    <col min="2551" max="2558" width="0" style="446" hidden="1" customWidth="1"/>
    <col min="2559" max="2561" width="3.71428571428571" style="446" customWidth="1"/>
    <col min="2562" max="2562" width="12.7142857142857" style="446" customWidth="1"/>
    <col min="2563" max="2563" width="47.4285714285714" style="446" customWidth="1"/>
    <col min="2564" max="2564" width="5.57142857142857" style="446" customWidth="1"/>
    <col min="2565" max="2566" width="3.71428571428571" style="446" customWidth="1"/>
    <col min="2567" max="2567" width="22" style="446" customWidth="1"/>
    <col min="2568" max="2568" width="5.57142857142857" style="446" customWidth="1"/>
    <col min="2569" max="2570" width="3.71428571428571" style="446" customWidth="1"/>
    <col min="2571" max="2571" width="22" style="446" customWidth="1"/>
    <col min="2572" max="2572" width="5.57142857142857" style="446" customWidth="1"/>
    <col min="2573" max="2574" width="3.71428571428571" style="446" customWidth="1"/>
    <col min="2575" max="2575" width="22" style="446" customWidth="1"/>
    <col min="2576" max="2577" width="15.7142857142857" style="446"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585" width="10.5714285714286" style="446"/>
    <col min="2586" max="2586" width="13.4285714285714" style="446" customWidth="1"/>
    <col min="2587" max="2806" width="10.5714285714286" style="446"/>
    <col min="2807" max="2814" width="0" style="446" hidden="1" customWidth="1"/>
    <col min="2815" max="2817" width="3.71428571428571" style="446" customWidth="1"/>
    <col min="2818" max="2818" width="12.7142857142857" style="446" customWidth="1"/>
    <col min="2819" max="2819" width="47.4285714285714" style="446" customWidth="1"/>
    <col min="2820" max="2820" width="5.57142857142857" style="446" customWidth="1"/>
    <col min="2821" max="2822" width="3.71428571428571" style="446" customWidth="1"/>
    <col min="2823" max="2823" width="22" style="446" customWidth="1"/>
    <col min="2824" max="2824" width="5.57142857142857" style="446" customWidth="1"/>
    <col min="2825" max="2826" width="3.71428571428571" style="446" customWidth="1"/>
    <col min="2827" max="2827" width="22" style="446" customWidth="1"/>
    <col min="2828" max="2828" width="5.57142857142857" style="446" customWidth="1"/>
    <col min="2829" max="2830" width="3.71428571428571" style="446" customWidth="1"/>
    <col min="2831" max="2831" width="22" style="446" customWidth="1"/>
    <col min="2832" max="2833" width="15.7142857142857" style="446"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2841" width="10.5714285714286" style="446"/>
    <col min="2842" max="2842" width="13.4285714285714" style="446" customWidth="1"/>
    <col min="2843" max="3062" width="10.5714285714286" style="446"/>
    <col min="3063" max="3070" width="0" style="446" hidden="1" customWidth="1"/>
    <col min="3071" max="3073" width="3.71428571428571" style="446" customWidth="1"/>
    <col min="3074" max="3074" width="12.7142857142857" style="446" customWidth="1"/>
    <col min="3075" max="3075" width="47.4285714285714" style="446" customWidth="1"/>
    <col min="3076" max="3076" width="5.57142857142857" style="446" customWidth="1"/>
    <col min="3077" max="3078" width="3.71428571428571" style="446" customWidth="1"/>
    <col min="3079" max="3079" width="22" style="446" customWidth="1"/>
    <col min="3080" max="3080" width="5.57142857142857" style="446" customWidth="1"/>
    <col min="3081" max="3082" width="3.71428571428571" style="446" customWidth="1"/>
    <col min="3083" max="3083" width="22" style="446" customWidth="1"/>
    <col min="3084" max="3084" width="5.57142857142857" style="446" customWidth="1"/>
    <col min="3085" max="3086" width="3.71428571428571" style="446" customWidth="1"/>
    <col min="3087" max="3087" width="22" style="446" customWidth="1"/>
    <col min="3088" max="3089" width="15.7142857142857" style="446"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097" width="10.5714285714286" style="446"/>
    <col min="3098" max="3098" width="13.4285714285714" style="446" customWidth="1"/>
    <col min="3099" max="3318" width="10.5714285714286" style="446"/>
    <col min="3319" max="3326" width="0" style="446" hidden="1" customWidth="1"/>
    <col min="3327" max="3329" width="3.71428571428571" style="446" customWidth="1"/>
    <col min="3330" max="3330" width="12.7142857142857" style="446" customWidth="1"/>
    <col min="3331" max="3331" width="47.4285714285714" style="446" customWidth="1"/>
    <col min="3332" max="3332" width="5.57142857142857" style="446" customWidth="1"/>
    <col min="3333" max="3334" width="3.71428571428571" style="446" customWidth="1"/>
    <col min="3335" max="3335" width="22" style="446" customWidth="1"/>
    <col min="3336" max="3336" width="5.57142857142857" style="446" customWidth="1"/>
    <col min="3337" max="3338" width="3.71428571428571" style="446" customWidth="1"/>
    <col min="3339" max="3339" width="22" style="446" customWidth="1"/>
    <col min="3340" max="3340" width="5.57142857142857" style="446" customWidth="1"/>
    <col min="3341" max="3342" width="3.71428571428571" style="446" customWidth="1"/>
    <col min="3343" max="3343" width="22" style="446" customWidth="1"/>
    <col min="3344" max="3345" width="15.7142857142857" style="446"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353" width="10.5714285714286" style="446"/>
    <col min="3354" max="3354" width="13.4285714285714" style="446" customWidth="1"/>
    <col min="3355" max="3574" width="10.5714285714286" style="446"/>
    <col min="3575" max="3582" width="0" style="446" hidden="1" customWidth="1"/>
    <col min="3583" max="3585" width="3.71428571428571" style="446" customWidth="1"/>
    <col min="3586" max="3586" width="12.7142857142857" style="446" customWidth="1"/>
    <col min="3587" max="3587" width="47.4285714285714" style="446" customWidth="1"/>
    <col min="3588" max="3588" width="5.57142857142857" style="446" customWidth="1"/>
    <col min="3589" max="3590" width="3.71428571428571" style="446" customWidth="1"/>
    <col min="3591" max="3591" width="22" style="446" customWidth="1"/>
    <col min="3592" max="3592" width="5.57142857142857" style="446" customWidth="1"/>
    <col min="3593" max="3594" width="3.71428571428571" style="446" customWidth="1"/>
    <col min="3595" max="3595" width="22" style="446" customWidth="1"/>
    <col min="3596" max="3596" width="5.57142857142857" style="446" customWidth="1"/>
    <col min="3597" max="3598" width="3.71428571428571" style="446" customWidth="1"/>
    <col min="3599" max="3599" width="22" style="446" customWidth="1"/>
    <col min="3600" max="3601" width="15.7142857142857" style="446"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609" width="10.5714285714286" style="446"/>
    <col min="3610" max="3610" width="13.4285714285714" style="446" customWidth="1"/>
    <col min="3611" max="3830" width="10.5714285714286" style="446"/>
    <col min="3831" max="3838" width="0" style="446" hidden="1" customWidth="1"/>
    <col min="3839" max="3841" width="3.71428571428571" style="446" customWidth="1"/>
    <col min="3842" max="3842" width="12.7142857142857" style="446" customWidth="1"/>
    <col min="3843" max="3843" width="47.4285714285714" style="446" customWidth="1"/>
    <col min="3844" max="3844" width="5.57142857142857" style="446" customWidth="1"/>
    <col min="3845" max="3846" width="3.71428571428571" style="446" customWidth="1"/>
    <col min="3847" max="3847" width="22" style="446" customWidth="1"/>
    <col min="3848" max="3848" width="5.57142857142857" style="446" customWidth="1"/>
    <col min="3849" max="3850" width="3.71428571428571" style="446" customWidth="1"/>
    <col min="3851" max="3851" width="22" style="446" customWidth="1"/>
    <col min="3852" max="3852" width="5.57142857142857" style="446" customWidth="1"/>
    <col min="3853" max="3854" width="3.71428571428571" style="446" customWidth="1"/>
    <col min="3855" max="3855" width="22" style="446" customWidth="1"/>
    <col min="3856" max="3857" width="15.7142857142857" style="446"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3865" width="10.5714285714286" style="446"/>
    <col min="3866" max="3866" width="13.4285714285714" style="446" customWidth="1"/>
    <col min="3867" max="4086" width="10.5714285714286" style="446"/>
    <col min="4087" max="4094" width="0" style="446" hidden="1" customWidth="1"/>
    <col min="4095" max="4097" width="3.71428571428571" style="446" customWidth="1"/>
    <col min="4098" max="4098" width="12.7142857142857" style="446" customWidth="1"/>
    <col min="4099" max="4099" width="47.4285714285714" style="446" customWidth="1"/>
    <col min="4100" max="4100" width="5.57142857142857" style="446" customWidth="1"/>
    <col min="4101" max="4102" width="3.71428571428571" style="446" customWidth="1"/>
    <col min="4103" max="4103" width="22" style="446" customWidth="1"/>
    <col min="4104" max="4104" width="5.57142857142857" style="446" customWidth="1"/>
    <col min="4105" max="4106" width="3.71428571428571" style="446" customWidth="1"/>
    <col min="4107" max="4107" width="22" style="446" customWidth="1"/>
    <col min="4108" max="4108" width="5.57142857142857" style="446" customWidth="1"/>
    <col min="4109" max="4110" width="3.71428571428571" style="446" customWidth="1"/>
    <col min="4111" max="4111" width="22" style="446" customWidth="1"/>
    <col min="4112" max="4113" width="15.7142857142857" style="446"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121" width="10.5714285714286" style="446"/>
    <col min="4122" max="4122" width="13.4285714285714" style="446" customWidth="1"/>
    <col min="4123" max="4342" width="10.5714285714286" style="446"/>
    <col min="4343" max="4350" width="0" style="446" hidden="1" customWidth="1"/>
    <col min="4351" max="4353" width="3.71428571428571" style="446" customWidth="1"/>
    <col min="4354" max="4354" width="12.7142857142857" style="446" customWidth="1"/>
    <col min="4355" max="4355" width="47.4285714285714" style="446" customWidth="1"/>
    <col min="4356" max="4356" width="5.57142857142857" style="446" customWidth="1"/>
    <col min="4357" max="4358" width="3.71428571428571" style="446" customWidth="1"/>
    <col min="4359" max="4359" width="22" style="446" customWidth="1"/>
    <col min="4360" max="4360" width="5.57142857142857" style="446" customWidth="1"/>
    <col min="4361" max="4362" width="3.71428571428571" style="446" customWidth="1"/>
    <col min="4363" max="4363" width="22" style="446" customWidth="1"/>
    <col min="4364" max="4364" width="5.57142857142857" style="446" customWidth="1"/>
    <col min="4365" max="4366" width="3.71428571428571" style="446" customWidth="1"/>
    <col min="4367" max="4367" width="22" style="446" customWidth="1"/>
    <col min="4368" max="4369" width="15.7142857142857" style="446"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377" width="10.5714285714286" style="446"/>
    <col min="4378" max="4378" width="13.4285714285714" style="446" customWidth="1"/>
    <col min="4379" max="4598" width="10.5714285714286" style="446"/>
    <col min="4599" max="4606" width="0" style="446" hidden="1" customWidth="1"/>
    <col min="4607" max="4609" width="3.71428571428571" style="446" customWidth="1"/>
    <col min="4610" max="4610" width="12.7142857142857" style="446" customWidth="1"/>
    <col min="4611" max="4611" width="47.4285714285714" style="446" customWidth="1"/>
    <col min="4612" max="4612" width="5.57142857142857" style="446" customWidth="1"/>
    <col min="4613" max="4614" width="3.71428571428571" style="446" customWidth="1"/>
    <col min="4615" max="4615" width="22" style="446" customWidth="1"/>
    <col min="4616" max="4616" width="5.57142857142857" style="446" customWidth="1"/>
    <col min="4617" max="4618" width="3.71428571428571" style="446" customWidth="1"/>
    <col min="4619" max="4619" width="22" style="446" customWidth="1"/>
    <col min="4620" max="4620" width="5.57142857142857" style="446" customWidth="1"/>
    <col min="4621" max="4622" width="3.71428571428571" style="446" customWidth="1"/>
    <col min="4623" max="4623" width="22" style="446" customWidth="1"/>
    <col min="4624" max="4625" width="15.7142857142857" style="446"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633" width="10.5714285714286" style="446"/>
    <col min="4634" max="4634" width="13.4285714285714" style="446" customWidth="1"/>
    <col min="4635" max="4854" width="10.5714285714286" style="446"/>
    <col min="4855" max="4862" width="0" style="446" hidden="1" customWidth="1"/>
    <col min="4863" max="4865" width="3.71428571428571" style="446" customWidth="1"/>
    <col min="4866" max="4866" width="12.7142857142857" style="446" customWidth="1"/>
    <col min="4867" max="4867" width="47.4285714285714" style="446" customWidth="1"/>
    <col min="4868" max="4868" width="5.57142857142857" style="446" customWidth="1"/>
    <col min="4869" max="4870" width="3.71428571428571" style="446" customWidth="1"/>
    <col min="4871" max="4871" width="22" style="446" customWidth="1"/>
    <col min="4872" max="4872" width="5.57142857142857" style="446" customWidth="1"/>
    <col min="4873" max="4874" width="3.71428571428571" style="446" customWidth="1"/>
    <col min="4875" max="4875" width="22" style="446" customWidth="1"/>
    <col min="4876" max="4876" width="5.57142857142857" style="446" customWidth="1"/>
    <col min="4877" max="4878" width="3.71428571428571" style="446" customWidth="1"/>
    <col min="4879" max="4879" width="22" style="446" customWidth="1"/>
    <col min="4880" max="4881" width="15.7142857142857" style="446"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4889" width="10.5714285714286" style="446"/>
    <col min="4890" max="4890" width="13.4285714285714" style="446" customWidth="1"/>
    <col min="4891" max="5110" width="10.5714285714286" style="446"/>
    <col min="5111" max="5118" width="0" style="446" hidden="1" customWidth="1"/>
    <col min="5119" max="5121" width="3.71428571428571" style="446" customWidth="1"/>
    <col min="5122" max="5122" width="12.7142857142857" style="446" customWidth="1"/>
    <col min="5123" max="5123" width="47.4285714285714" style="446" customWidth="1"/>
    <col min="5124" max="5124" width="5.57142857142857" style="446" customWidth="1"/>
    <col min="5125" max="5126" width="3.71428571428571" style="446" customWidth="1"/>
    <col min="5127" max="5127" width="22" style="446" customWidth="1"/>
    <col min="5128" max="5128" width="5.57142857142857" style="446" customWidth="1"/>
    <col min="5129" max="5130" width="3.71428571428571" style="446" customWidth="1"/>
    <col min="5131" max="5131" width="22" style="446" customWidth="1"/>
    <col min="5132" max="5132" width="5.57142857142857" style="446" customWidth="1"/>
    <col min="5133" max="5134" width="3.71428571428571" style="446" customWidth="1"/>
    <col min="5135" max="5135" width="22" style="446" customWidth="1"/>
    <col min="5136" max="5137" width="15.7142857142857" style="446"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145" width="10.5714285714286" style="446"/>
    <col min="5146" max="5146" width="13.4285714285714" style="446" customWidth="1"/>
    <col min="5147" max="5366" width="10.5714285714286" style="446"/>
    <col min="5367" max="5374" width="0" style="446" hidden="1" customWidth="1"/>
    <col min="5375" max="5377" width="3.71428571428571" style="446" customWidth="1"/>
    <col min="5378" max="5378" width="12.7142857142857" style="446" customWidth="1"/>
    <col min="5379" max="5379" width="47.4285714285714" style="446" customWidth="1"/>
    <col min="5380" max="5380" width="5.57142857142857" style="446" customWidth="1"/>
    <col min="5381" max="5382" width="3.71428571428571" style="446" customWidth="1"/>
    <col min="5383" max="5383" width="22" style="446" customWidth="1"/>
    <col min="5384" max="5384" width="5.57142857142857" style="446" customWidth="1"/>
    <col min="5385" max="5386" width="3.71428571428571" style="446" customWidth="1"/>
    <col min="5387" max="5387" width="22" style="446" customWidth="1"/>
    <col min="5388" max="5388" width="5.57142857142857" style="446" customWidth="1"/>
    <col min="5389" max="5390" width="3.71428571428571" style="446" customWidth="1"/>
    <col min="5391" max="5391" width="22" style="446" customWidth="1"/>
    <col min="5392" max="5393" width="15.7142857142857" style="446"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401" width="10.5714285714286" style="446"/>
    <col min="5402" max="5402" width="13.4285714285714" style="446" customWidth="1"/>
    <col min="5403" max="5622" width="10.5714285714286" style="446"/>
    <col min="5623" max="5630" width="0" style="446" hidden="1" customWidth="1"/>
    <col min="5631" max="5633" width="3.71428571428571" style="446" customWidth="1"/>
    <col min="5634" max="5634" width="12.7142857142857" style="446" customWidth="1"/>
    <col min="5635" max="5635" width="47.4285714285714" style="446" customWidth="1"/>
    <col min="5636" max="5636" width="5.57142857142857" style="446" customWidth="1"/>
    <col min="5637" max="5638" width="3.71428571428571" style="446" customWidth="1"/>
    <col min="5639" max="5639" width="22" style="446" customWidth="1"/>
    <col min="5640" max="5640" width="5.57142857142857" style="446" customWidth="1"/>
    <col min="5641" max="5642" width="3.71428571428571" style="446" customWidth="1"/>
    <col min="5643" max="5643" width="22" style="446" customWidth="1"/>
    <col min="5644" max="5644" width="5.57142857142857" style="446" customWidth="1"/>
    <col min="5645" max="5646" width="3.71428571428571" style="446" customWidth="1"/>
    <col min="5647" max="5647" width="22" style="446" customWidth="1"/>
    <col min="5648" max="5649" width="15.7142857142857" style="446"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657" width="10.5714285714286" style="446"/>
    <col min="5658" max="5658" width="13.4285714285714" style="446" customWidth="1"/>
    <col min="5659" max="5878" width="10.5714285714286" style="446"/>
    <col min="5879" max="5886" width="0" style="446" hidden="1" customWidth="1"/>
    <col min="5887" max="5889" width="3.71428571428571" style="446" customWidth="1"/>
    <col min="5890" max="5890" width="12.7142857142857" style="446" customWidth="1"/>
    <col min="5891" max="5891" width="47.4285714285714" style="446" customWidth="1"/>
    <col min="5892" max="5892" width="5.57142857142857" style="446" customWidth="1"/>
    <col min="5893" max="5894" width="3.71428571428571" style="446" customWidth="1"/>
    <col min="5895" max="5895" width="22" style="446" customWidth="1"/>
    <col min="5896" max="5896" width="5.57142857142857" style="446" customWidth="1"/>
    <col min="5897" max="5898" width="3.71428571428571" style="446" customWidth="1"/>
    <col min="5899" max="5899" width="22" style="446" customWidth="1"/>
    <col min="5900" max="5900" width="5.57142857142857" style="446" customWidth="1"/>
    <col min="5901" max="5902" width="3.71428571428571" style="446" customWidth="1"/>
    <col min="5903" max="5903" width="22" style="446" customWidth="1"/>
    <col min="5904" max="5905" width="15.7142857142857" style="446"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5913" width="10.5714285714286" style="446"/>
    <col min="5914" max="5914" width="13.4285714285714" style="446" customWidth="1"/>
    <col min="5915" max="6134" width="10.5714285714286" style="446"/>
    <col min="6135" max="6142" width="0" style="446" hidden="1" customWidth="1"/>
    <col min="6143" max="6145" width="3.71428571428571" style="446" customWidth="1"/>
    <col min="6146" max="6146" width="12.7142857142857" style="446" customWidth="1"/>
    <col min="6147" max="6147" width="47.4285714285714" style="446" customWidth="1"/>
    <col min="6148" max="6148" width="5.57142857142857" style="446" customWidth="1"/>
    <col min="6149" max="6150" width="3.71428571428571" style="446" customWidth="1"/>
    <col min="6151" max="6151" width="22" style="446" customWidth="1"/>
    <col min="6152" max="6152" width="5.57142857142857" style="446" customWidth="1"/>
    <col min="6153" max="6154" width="3.71428571428571" style="446" customWidth="1"/>
    <col min="6155" max="6155" width="22" style="446" customWidth="1"/>
    <col min="6156" max="6156" width="5.57142857142857" style="446" customWidth="1"/>
    <col min="6157" max="6158" width="3.71428571428571" style="446" customWidth="1"/>
    <col min="6159" max="6159" width="22" style="446" customWidth="1"/>
    <col min="6160" max="6161" width="15.7142857142857" style="446"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169" width="10.5714285714286" style="446"/>
    <col min="6170" max="6170" width="13.4285714285714" style="446" customWidth="1"/>
    <col min="6171" max="6390" width="10.5714285714286" style="446"/>
    <col min="6391" max="6398" width="0" style="446" hidden="1" customWidth="1"/>
    <col min="6399" max="6401" width="3.71428571428571" style="446" customWidth="1"/>
    <col min="6402" max="6402" width="12.7142857142857" style="446" customWidth="1"/>
    <col min="6403" max="6403" width="47.4285714285714" style="446" customWidth="1"/>
    <col min="6404" max="6404" width="5.57142857142857" style="446" customWidth="1"/>
    <col min="6405" max="6406" width="3.71428571428571" style="446" customWidth="1"/>
    <col min="6407" max="6407" width="22" style="446" customWidth="1"/>
    <col min="6408" max="6408" width="5.57142857142857" style="446" customWidth="1"/>
    <col min="6409" max="6410" width="3.71428571428571" style="446" customWidth="1"/>
    <col min="6411" max="6411" width="22" style="446" customWidth="1"/>
    <col min="6412" max="6412" width="5.57142857142857" style="446" customWidth="1"/>
    <col min="6413" max="6414" width="3.71428571428571" style="446" customWidth="1"/>
    <col min="6415" max="6415" width="22" style="446" customWidth="1"/>
    <col min="6416" max="6417" width="15.7142857142857" style="446"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425" width="10.5714285714286" style="446"/>
    <col min="6426" max="6426" width="13.4285714285714" style="446" customWidth="1"/>
    <col min="6427" max="6646" width="10.5714285714286" style="446"/>
    <col min="6647" max="6654" width="0" style="446" hidden="1" customWidth="1"/>
    <col min="6655" max="6657" width="3.71428571428571" style="446" customWidth="1"/>
    <col min="6658" max="6658" width="12.7142857142857" style="446" customWidth="1"/>
    <col min="6659" max="6659" width="47.4285714285714" style="446" customWidth="1"/>
    <col min="6660" max="6660" width="5.57142857142857" style="446" customWidth="1"/>
    <col min="6661" max="6662" width="3.71428571428571" style="446" customWidth="1"/>
    <col min="6663" max="6663" width="22" style="446" customWidth="1"/>
    <col min="6664" max="6664" width="5.57142857142857" style="446" customWidth="1"/>
    <col min="6665" max="6666" width="3.71428571428571" style="446" customWidth="1"/>
    <col min="6667" max="6667" width="22" style="446" customWidth="1"/>
    <col min="6668" max="6668" width="5.57142857142857" style="446" customWidth="1"/>
    <col min="6669" max="6670" width="3.71428571428571" style="446" customWidth="1"/>
    <col min="6671" max="6671" width="22" style="446" customWidth="1"/>
    <col min="6672" max="6673" width="15.7142857142857" style="446"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681" width="10.5714285714286" style="446"/>
    <col min="6682" max="6682" width="13.4285714285714" style="446" customWidth="1"/>
    <col min="6683" max="6902" width="10.5714285714286" style="446"/>
    <col min="6903" max="6910" width="0" style="446" hidden="1" customWidth="1"/>
    <col min="6911" max="6913" width="3.71428571428571" style="446" customWidth="1"/>
    <col min="6914" max="6914" width="12.7142857142857" style="446" customWidth="1"/>
    <col min="6915" max="6915" width="47.4285714285714" style="446" customWidth="1"/>
    <col min="6916" max="6916" width="5.57142857142857" style="446" customWidth="1"/>
    <col min="6917" max="6918" width="3.71428571428571" style="446" customWidth="1"/>
    <col min="6919" max="6919" width="22" style="446" customWidth="1"/>
    <col min="6920" max="6920" width="5.57142857142857" style="446" customWidth="1"/>
    <col min="6921" max="6922" width="3.71428571428571" style="446" customWidth="1"/>
    <col min="6923" max="6923" width="22" style="446" customWidth="1"/>
    <col min="6924" max="6924" width="5.57142857142857" style="446" customWidth="1"/>
    <col min="6925" max="6926" width="3.71428571428571" style="446" customWidth="1"/>
    <col min="6927" max="6927" width="22" style="446" customWidth="1"/>
    <col min="6928" max="6929" width="15.7142857142857" style="446"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6937" width="10.5714285714286" style="446"/>
    <col min="6938" max="6938" width="13.4285714285714" style="446" customWidth="1"/>
    <col min="6939" max="7158" width="10.5714285714286" style="446"/>
    <col min="7159" max="7166" width="0" style="446" hidden="1" customWidth="1"/>
    <col min="7167" max="7169" width="3.71428571428571" style="446" customWidth="1"/>
    <col min="7170" max="7170" width="12.7142857142857" style="446" customWidth="1"/>
    <col min="7171" max="7171" width="47.4285714285714" style="446" customWidth="1"/>
    <col min="7172" max="7172" width="5.57142857142857" style="446" customWidth="1"/>
    <col min="7173" max="7174" width="3.71428571428571" style="446" customWidth="1"/>
    <col min="7175" max="7175" width="22" style="446" customWidth="1"/>
    <col min="7176" max="7176" width="5.57142857142857" style="446" customWidth="1"/>
    <col min="7177" max="7178" width="3.71428571428571" style="446" customWidth="1"/>
    <col min="7179" max="7179" width="22" style="446" customWidth="1"/>
    <col min="7180" max="7180" width="5.57142857142857" style="446" customWidth="1"/>
    <col min="7181" max="7182" width="3.71428571428571" style="446" customWidth="1"/>
    <col min="7183" max="7183" width="22" style="446" customWidth="1"/>
    <col min="7184" max="7185" width="15.7142857142857" style="446"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193" width="10.5714285714286" style="446"/>
    <col min="7194" max="7194" width="13.4285714285714" style="446" customWidth="1"/>
    <col min="7195" max="7414" width="10.5714285714286" style="446"/>
    <col min="7415" max="7422" width="0" style="446" hidden="1" customWidth="1"/>
    <col min="7423" max="7425" width="3.71428571428571" style="446" customWidth="1"/>
    <col min="7426" max="7426" width="12.7142857142857" style="446" customWidth="1"/>
    <col min="7427" max="7427" width="47.4285714285714" style="446" customWidth="1"/>
    <col min="7428" max="7428" width="5.57142857142857" style="446" customWidth="1"/>
    <col min="7429" max="7430" width="3.71428571428571" style="446" customWidth="1"/>
    <col min="7431" max="7431" width="22" style="446" customWidth="1"/>
    <col min="7432" max="7432" width="5.57142857142857" style="446" customWidth="1"/>
    <col min="7433" max="7434" width="3.71428571428571" style="446" customWidth="1"/>
    <col min="7435" max="7435" width="22" style="446" customWidth="1"/>
    <col min="7436" max="7436" width="5.57142857142857" style="446" customWidth="1"/>
    <col min="7437" max="7438" width="3.71428571428571" style="446" customWidth="1"/>
    <col min="7439" max="7439" width="22" style="446" customWidth="1"/>
    <col min="7440" max="7441" width="15.7142857142857" style="446"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449" width="10.5714285714286" style="446"/>
    <col min="7450" max="7450" width="13.4285714285714" style="446" customWidth="1"/>
    <col min="7451" max="7670" width="10.5714285714286" style="446"/>
    <col min="7671" max="7678" width="0" style="446" hidden="1" customWidth="1"/>
    <col min="7679" max="7681" width="3.71428571428571" style="446" customWidth="1"/>
    <col min="7682" max="7682" width="12.7142857142857" style="446" customWidth="1"/>
    <col min="7683" max="7683" width="47.4285714285714" style="446" customWidth="1"/>
    <col min="7684" max="7684" width="5.57142857142857" style="446" customWidth="1"/>
    <col min="7685" max="7686" width="3.71428571428571" style="446" customWidth="1"/>
    <col min="7687" max="7687" width="22" style="446" customWidth="1"/>
    <col min="7688" max="7688" width="5.57142857142857" style="446" customWidth="1"/>
    <col min="7689" max="7690" width="3.71428571428571" style="446" customWidth="1"/>
    <col min="7691" max="7691" width="22" style="446" customWidth="1"/>
    <col min="7692" max="7692" width="5.57142857142857" style="446" customWidth="1"/>
    <col min="7693" max="7694" width="3.71428571428571" style="446" customWidth="1"/>
    <col min="7695" max="7695" width="22" style="446" customWidth="1"/>
    <col min="7696" max="7697" width="15.7142857142857" style="446"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705" width="10.5714285714286" style="446"/>
    <col min="7706" max="7706" width="13.4285714285714" style="446" customWidth="1"/>
    <col min="7707" max="7926" width="10.5714285714286" style="446"/>
    <col min="7927" max="7934" width="0" style="446" hidden="1" customWidth="1"/>
    <col min="7935" max="7937" width="3.71428571428571" style="446" customWidth="1"/>
    <col min="7938" max="7938" width="12.7142857142857" style="446" customWidth="1"/>
    <col min="7939" max="7939" width="47.4285714285714" style="446" customWidth="1"/>
    <col min="7940" max="7940" width="5.57142857142857" style="446" customWidth="1"/>
    <col min="7941" max="7942" width="3.71428571428571" style="446" customWidth="1"/>
    <col min="7943" max="7943" width="22" style="446" customWidth="1"/>
    <col min="7944" max="7944" width="5.57142857142857" style="446" customWidth="1"/>
    <col min="7945" max="7946" width="3.71428571428571" style="446" customWidth="1"/>
    <col min="7947" max="7947" width="22" style="446" customWidth="1"/>
    <col min="7948" max="7948" width="5.57142857142857" style="446" customWidth="1"/>
    <col min="7949" max="7950" width="3.71428571428571" style="446" customWidth="1"/>
    <col min="7951" max="7951" width="22" style="446" customWidth="1"/>
    <col min="7952" max="7953" width="15.7142857142857" style="446"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7961" width="10.5714285714286" style="446"/>
    <col min="7962" max="7962" width="13.4285714285714" style="446" customWidth="1"/>
    <col min="7963" max="8182" width="10.5714285714286" style="446"/>
    <col min="8183" max="8190" width="0" style="446" hidden="1" customWidth="1"/>
    <col min="8191" max="8193" width="3.71428571428571" style="446" customWidth="1"/>
    <col min="8194" max="8194" width="12.7142857142857" style="446" customWidth="1"/>
    <col min="8195" max="8195" width="47.4285714285714" style="446" customWidth="1"/>
    <col min="8196" max="8196" width="5.57142857142857" style="446" customWidth="1"/>
    <col min="8197" max="8198" width="3.71428571428571" style="446" customWidth="1"/>
    <col min="8199" max="8199" width="22" style="446" customWidth="1"/>
    <col min="8200" max="8200" width="5.57142857142857" style="446" customWidth="1"/>
    <col min="8201" max="8202" width="3.71428571428571" style="446" customWidth="1"/>
    <col min="8203" max="8203" width="22" style="446" customWidth="1"/>
    <col min="8204" max="8204" width="5.57142857142857" style="446" customWidth="1"/>
    <col min="8205" max="8206" width="3.71428571428571" style="446" customWidth="1"/>
    <col min="8207" max="8207" width="22" style="446" customWidth="1"/>
    <col min="8208" max="8209" width="15.7142857142857" style="446"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217" width="10.5714285714286" style="446"/>
    <col min="8218" max="8218" width="13.4285714285714" style="446" customWidth="1"/>
    <col min="8219" max="8438" width="10.5714285714286" style="446"/>
    <col min="8439" max="8446" width="0" style="446" hidden="1" customWidth="1"/>
    <col min="8447" max="8449" width="3.71428571428571" style="446" customWidth="1"/>
    <col min="8450" max="8450" width="12.7142857142857" style="446" customWidth="1"/>
    <col min="8451" max="8451" width="47.4285714285714" style="446" customWidth="1"/>
    <col min="8452" max="8452" width="5.57142857142857" style="446" customWidth="1"/>
    <col min="8453" max="8454" width="3.71428571428571" style="446" customWidth="1"/>
    <col min="8455" max="8455" width="22" style="446" customWidth="1"/>
    <col min="8456" max="8456" width="5.57142857142857" style="446" customWidth="1"/>
    <col min="8457" max="8458" width="3.71428571428571" style="446" customWidth="1"/>
    <col min="8459" max="8459" width="22" style="446" customWidth="1"/>
    <col min="8460" max="8460" width="5.57142857142857" style="446" customWidth="1"/>
    <col min="8461" max="8462" width="3.71428571428571" style="446" customWidth="1"/>
    <col min="8463" max="8463" width="22" style="446" customWidth="1"/>
    <col min="8464" max="8465" width="15.7142857142857" style="446"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473" width="10.5714285714286" style="446"/>
    <col min="8474" max="8474" width="13.4285714285714" style="446" customWidth="1"/>
    <col min="8475" max="8694" width="10.5714285714286" style="446"/>
    <col min="8695" max="8702" width="0" style="446" hidden="1" customWidth="1"/>
    <col min="8703" max="8705" width="3.71428571428571" style="446" customWidth="1"/>
    <col min="8706" max="8706" width="12.7142857142857" style="446" customWidth="1"/>
    <col min="8707" max="8707" width="47.4285714285714" style="446" customWidth="1"/>
    <col min="8708" max="8708" width="5.57142857142857" style="446" customWidth="1"/>
    <col min="8709" max="8710" width="3.71428571428571" style="446" customWidth="1"/>
    <col min="8711" max="8711" width="22" style="446" customWidth="1"/>
    <col min="8712" max="8712" width="5.57142857142857" style="446" customWidth="1"/>
    <col min="8713" max="8714" width="3.71428571428571" style="446" customWidth="1"/>
    <col min="8715" max="8715" width="22" style="446" customWidth="1"/>
    <col min="8716" max="8716" width="5.57142857142857" style="446" customWidth="1"/>
    <col min="8717" max="8718" width="3.71428571428571" style="446" customWidth="1"/>
    <col min="8719" max="8719" width="22" style="446" customWidth="1"/>
    <col min="8720" max="8721" width="15.7142857142857" style="446"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729" width="10.5714285714286" style="446"/>
    <col min="8730" max="8730" width="13.4285714285714" style="446" customWidth="1"/>
    <col min="8731" max="8950" width="10.5714285714286" style="446"/>
    <col min="8951" max="8958" width="0" style="446" hidden="1" customWidth="1"/>
    <col min="8959" max="8961" width="3.71428571428571" style="446" customWidth="1"/>
    <col min="8962" max="8962" width="12.7142857142857" style="446" customWidth="1"/>
    <col min="8963" max="8963" width="47.4285714285714" style="446" customWidth="1"/>
    <col min="8964" max="8964" width="5.57142857142857" style="446" customWidth="1"/>
    <col min="8965" max="8966" width="3.71428571428571" style="446" customWidth="1"/>
    <col min="8967" max="8967" width="22" style="446" customWidth="1"/>
    <col min="8968" max="8968" width="5.57142857142857" style="446" customWidth="1"/>
    <col min="8969" max="8970" width="3.71428571428571" style="446" customWidth="1"/>
    <col min="8971" max="8971" width="22" style="446" customWidth="1"/>
    <col min="8972" max="8972" width="5.57142857142857" style="446" customWidth="1"/>
    <col min="8973" max="8974" width="3.71428571428571" style="446" customWidth="1"/>
    <col min="8975" max="8975" width="22" style="446" customWidth="1"/>
    <col min="8976" max="8977" width="15.7142857142857" style="446"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8985" width="10.5714285714286" style="446"/>
    <col min="8986" max="8986" width="13.4285714285714" style="446" customWidth="1"/>
    <col min="8987" max="9206" width="10.5714285714286" style="446"/>
    <col min="9207" max="9214" width="0" style="446" hidden="1" customWidth="1"/>
    <col min="9215" max="9217" width="3.71428571428571" style="446" customWidth="1"/>
    <col min="9218" max="9218" width="12.7142857142857" style="446" customWidth="1"/>
    <col min="9219" max="9219" width="47.4285714285714" style="446" customWidth="1"/>
    <col min="9220" max="9220" width="5.57142857142857" style="446" customWidth="1"/>
    <col min="9221" max="9222" width="3.71428571428571" style="446" customWidth="1"/>
    <col min="9223" max="9223" width="22" style="446" customWidth="1"/>
    <col min="9224" max="9224" width="5.57142857142857" style="446" customWidth="1"/>
    <col min="9225" max="9226" width="3.71428571428571" style="446" customWidth="1"/>
    <col min="9227" max="9227" width="22" style="446" customWidth="1"/>
    <col min="9228" max="9228" width="5.57142857142857" style="446" customWidth="1"/>
    <col min="9229" max="9230" width="3.71428571428571" style="446" customWidth="1"/>
    <col min="9231" max="9231" width="22" style="446" customWidth="1"/>
    <col min="9232" max="9233" width="15.7142857142857" style="446"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241" width="10.5714285714286" style="446"/>
    <col min="9242" max="9242" width="13.4285714285714" style="446" customWidth="1"/>
    <col min="9243" max="9462" width="10.5714285714286" style="446"/>
    <col min="9463" max="9470" width="0" style="446" hidden="1" customWidth="1"/>
    <col min="9471" max="9473" width="3.71428571428571" style="446" customWidth="1"/>
    <col min="9474" max="9474" width="12.7142857142857" style="446" customWidth="1"/>
    <col min="9475" max="9475" width="47.4285714285714" style="446" customWidth="1"/>
    <col min="9476" max="9476" width="5.57142857142857" style="446" customWidth="1"/>
    <col min="9477" max="9478" width="3.71428571428571" style="446" customWidth="1"/>
    <col min="9479" max="9479" width="22" style="446" customWidth="1"/>
    <col min="9480" max="9480" width="5.57142857142857" style="446" customWidth="1"/>
    <col min="9481" max="9482" width="3.71428571428571" style="446" customWidth="1"/>
    <col min="9483" max="9483" width="22" style="446" customWidth="1"/>
    <col min="9484" max="9484" width="5.57142857142857" style="446" customWidth="1"/>
    <col min="9485" max="9486" width="3.71428571428571" style="446" customWidth="1"/>
    <col min="9487" max="9487" width="22" style="446" customWidth="1"/>
    <col min="9488" max="9489" width="15.7142857142857" style="446"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497" width="10.5714285714286" style="446"/>
    <col min="9498" max="9498" width="13.4285714285714" style="446" customWidth="1"/>
    <col min="9499" max="9718" width="10.5714285714286" style="446"/>
    <col min="9719" max="9726" width="0" style="446" hidden="1" customWidth="1"/>
    <col min="9727" max="9729" width="3.71428571428571" style="446" customWidth="1"/>
    <col min="9730" max="9730" width="12.7142857142857" style="446" customWidth="1"/>
    <col min="9731" max="9731" width="47.4285714285714" style="446" customWidth="1"/>
    <col min="9732" max="9732" width="5.57142857142857" style="446" customWidth="1"/>
    <col min="9733" max="9734" width="3.71428571428571" style="446" customWidth="1"/>
    <col min="9735" max="9735" width="22" style="446" customWidth="1"/>
    <col min="9736" max="9736" width="5.57142857142857" style="446" customWidth="1"/>
    <col min="9737" max="9738" width="3.71428571428571" style="446" customWidth="1"/>
    <col min="9739" max="9739" width="22" style="446" customWidth="1"/>
    <col min="9740" max="9740" width="5.57142857142857" style="446" customWidth="1"/>
    <col min="9741" max="9742" width="3.71428571428571" style="446" customWidth="1"/>
    <col min="9743" max="9743" width="22" style="446" customWidth="1"/>
    <col min="9744" max="9745" width="15.7142857142857" style="446"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753" width="10.5714285714286" style="446"/>
    <col min="9754" max="9754" width="13.4285714285714" style="446" customWidth="1"/>
    <col min="9755" max="9974" width="10.5714285714286" style="446"/>
    <col min="9975" max="9982" width="0" style="446" hidden="1" customWidth="1"/>
    <col min="9983" max="9985" width="3.71428571428571" style="446" customWidth="1"/>
    <col min="9986" max="9986" width="12.7142857142857" style="446" customWidth="1"/>
    <col min="9987" max="9987" width="47.4285714285714" style="446" customWidth="1"/>
    <col min="9988" max="9988" width="5.57142857142857" style="446" customWidth="1"/>
    <col min="9989" max="9990" width="3.71428571428571" style="446" customWidth="1"/>
    <col min="9991" max="9991" width="22" style="446" customWidth="1"/>
    <col min="9992" max="9992" width="5.57142857142857" style="446" customWidth="1"/>
    <col min="9993" max="9994" width="3.71428571428571" style="446" customWidth="1"/>
    <col min="9995" max="9995" width="22" style="446" customWidth="1"/>
    <col min="9996" max="9996" width="5.57142857142857" style="446" customWidth="1"/>
    <col min="9997" max="9998" width="3.71428571428571" style="446" customWidth="1"/>
    <col min="9999" max="9999" width="22" style="446" customWidth="1"/>
    <col min="10000" max="10001" width="15.7142857142857" style="446"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009" width="10.5714285714286" style="446"/>
    <col min="10010" max="10010" width="13.4285714285714" style="446" customWidth="1"/>
    <col min="10011" max="10230" width="10.5714285714286" style="446"/>
    <col min="10231" max="10238" width="0" style="446" hidden="1" customWidth="1"/>
    <col min="10239" max="10241" width="3.71428571428571" style="446" customWidth="1"/>
    <col min="10242" max="10242" width="12.7142857142857" style="446" customWidth="1"/>
    <col min="10243" max="10243" width="47.4285714285714" style="446" customWidth="1"/>
    <col min="10244" max="10244" width="5.57142857142857" style="446" customWidth="1"/>
    <col min="10245" max="10246" width="3.71428571428571" style="446" customWidth="1"/>
    <col min="10247" max="10247" width="22" style="446" customWidth="1"/>
    <col min="10248" max="10248" width="5.57142857142857" style="446" customWidth="1"/>
    <col min="10249" max="10250" width="3.71428571428571" style="446" customWidth="1"/>
    <col min="10251" max="10251" width="22" style="446" customWidth="1"/>
    <col min="10252" max="10252" width="5.57142857142857" style="446" customWidth="1"/>
    <col min="10253" max="10254" width="3.71428571428571" style="446" customWidth="1"/>
    <col min="10255" max="10255" width="22" style="446" customWidth="1"/>
    <col min="10256" max="10257" width="15.7142857142857" style="446"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265" width="10.5714285714286" style="446"/>
    <col min="10266" max="10266" width="13.4285714285714" style="446" customWidth="1"/>
    <col min="10267" max="10486" width="10.5714285714286" style="446"/>
    <col min="10487" max="10494" width="0" style="446" hidden="1" customWidth="1"/>
    <col min="10495" max="10497" width="3.71428571428571" style="446" customWidth="1"/>
    <col min="10498" max="10498" width="12.7142857142857" style="446" customWidth="1"/>
    <col min="10499" max="10499" width="47.4285714285714" style="446" customWidth="1"/>
    <col min="10500" max="10500" width="5.57142857142857" style="446" customWidth="1"/>
    <col min="10501" max="10502" width="3.71428571428571" style="446" customWidth="1"/>
    <col min="10503" max="10503" width="22" style="446" customWidth="1"/>
    <col min="10504" max="10504" width="5.57142857142857" style="446" customWidth="1"/>
    <col min="10505" max="10506" width="3.71428571428571" style="446" customWidth="1"/>
    <col min="10507" max="10507" width="22" style="446" customWidth="1"/>
    <col min="10508" max="10508" width="5.57142857142857" style="446" customWidth="1"/>
    <col min="10509" max="10510" width="3.71428571428571" style="446" customWidth="1"/>
    <col min="10511" max="10511" width="22" style="446" customWidth="1"/>
    <col min="10512" max="10513" width="15.7142857142857" style="446"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521" width="10.5714285714286" style="446"/>
    <col min="10522" max="10522" width="13.4285714285714" style="446" customWidth="1"/>
    <col min="10523" max="10742" width="10.5714285714286" style="446"/>
    <col min="10743" max="10750" width="0" style="446" hidden="1" customWidth="1"/>
    <col min="10751" max="10753" width="3.71428571428571" style="446" customWidth="1"/>
    <col min="10754" max="10754" width="12.7142857142857" style="446" customWidth="1"/>
    <col min="10755" max="10755" width="47.4285714285714" style="446" customWidth="1"/>
    <col min="10756" max="10756" width="5.57142857142857" style="446" customWidth="1"/>
    <col min="10757" max="10758" width="3.71428571428571" style="446" customWidth="1"/>
    <col min="10759" max="10759" width="22" style="446" customWidth="1"/>
    <col min="10760" max="10760" width="5.57142857142857" style="446" customWidth="1"/>
    <col min="10761" max="10762" width="3.71428571428571" style="446" customWidth="1"/>
    <col min="10763" max="10763" width="22" style="446" customWidth="1"/>
    <col min="10764" max="10764" width="5.57142857142857" style="446" customWidth="1"/>
    <col min="10765" max="10766" width="3.71428571428571" style="446" customWidth="1"/>
    <col min="10767" max="10767" width="22" style="446" customWidth="1"/>
    <col min="10768" max="10769" width="15.7142857142857" style="446"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0777" width="10.5714285714286" style="446"/>
    <col min="10778" max="10778" width="13.4285714285714" style="446" customWidth="1"/>
    <col min="10779" max="10998" width="10.5714285714286" style="446"/>
    <col min="10999" max="11006" width="0" style="446" hidden="1" customWidth="1"/>
    <col min="11007" max="11009" width="3.71428571428571" style="446" customWidth="1"/>
    <col min="11010" max="11010" width="12.7142857142857" style="446" customWidth="1"/>
    <col min="11011" max="11011" width="47.4285714285714" style="446" customWidth="1"/>
    <col min="11012" max="11012" width="5.57142857142857" style="446" customWidth="1"/>
    <col min="11013" max="11014" width="3.71428571428571" style="446" customWidth="1"/>
    <col min="11015" max="11015" width="22" style="446" customWidth="1"/>
    <col min="11016" max="11016" width="5.57142857142857" style="446" customWidth="1"/>
    <col min="11017" max="11018" width="3.71428571428571" style="446" customWidth="1"/>
    <col min="11019" max="11019" width="22" style="446" customWidth="1"/>
    <col min="11020" max="11020" width="5.57142857142857" style="446" customWidth="1"/>
    <col min="11021" max="11022" width="3.71428571428571" style="446" customWidth="1"/>
    <col min="11023" max="11023" width="22" style="446" customWidth="1"/>
    <col min="11024" max="11025" width="15.7142857142857" style="446"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033" width="10.5714285714286" style="446"/>
    <col min="11034" max="11034" width="13.4285714285714" style="446" customWidth="1"/>
    <col min="11035" max="11254" width="10.5714285714286" style="446"/>
    <col min="11255" max="11262" width="0" style="446" hidden="1" customWidth="1"/>
    <col min="11263" max="11265" width="3.71428571428571" style="446" customWidth="1"/>
    <col min="11266" max="11266" width="12.7142857142857" style="446" customWidth="1"/>
    <col min="11267" max="11267" width="47.4285714285714" style="446" customWidth="1"/>
    <col min="11268" max="11268" width="5.57142857142857" style="446" customWidth="1"/>
    <col min="11269" max="11270" width="3.71428571428571" style="446" customWidth="1"/>
    <col min="11271" max="11271" width="22" style="446" customWidth="1"/>
    <col min="11272" max="11272" width="5.57142857142857" style="446" customWidth="1"/>
    <col min="11273" max="11274" width="3.71428571428571" style="446" customWidth="1"/>
    <col min="11275" max="11275" width="22" style="446" customWidth="1"/>
    <col min="11276" max="11276" width="5.57142857142857" style="446" customWidth="1"/>
    <col min="11277" max="11278" width="3.71428571428571" style="446" customWidth="1"/>
    <col min="11279" max="11279" width="22" style="446" customWidth="1"/>
    <col min="11280" max="11281" width="15.7142857142857" style="446"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289" width="10.5714285714286" style="446"/>
    <col min="11290" max="11290" width="13.4285714285714" style="446" customWidth="1"/>
    <col min="11291" max="11510" width="10.5714285714286" style="446"/>
    <col min="11511" max="11518" width="0" style="446" hidden="1" customWidth="1"/>
    <col min="11519" max="11521" width="3.71428571428571" style="446" customWidth="1"/>
    <col min="11522" max="11522" width="12.7142857142857" style="446" customWidth="1"/>
    <col min="11523" max="11523" width="47.4285714285714" style="446" customWidth="1"/>
    <col min="11524" max="11524" width="5.57142857142857" style="446" customWidth="1"/>
    <col min="11525" max="11526" width="3.71428571428571" style="446" customWidth="1"/>
    <col min="11527" max="11527" width="22" style="446" customWidth="1"/>
    <col min="11528" max="11528" width="5.57142857142857" style="446" customWidth="1"/>
    <col min="11529" max="11530" width="3.71428571428571" style="446" customWidth="1"/>
    <col min="11531" max="11531" width="22" style="446" customWidth="1"/>
    <col min="11532" max="11532" width="5.57142857142857" style="446" customWidth="1"/>
    <col min="11533" max="11534" width="3.71428571428571" style="446" customWidth="1"/>
    <col min="11535" max="11535" width="22" style="446" customWidth="1"/>
    <col min="11536" max="11537" width="15.7142857142857" style="446"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545" width="10.5714285714286" style="446"/>
    <col min="11546" max="11546" width="13.4285714285714" style="446" customWidth="1"/>
    <col min="11547" max="11766" width="10.5714285714286" style="446"/>
    <col min="11767" max="11774" width="0" style="446" hidden="1" customWidth="1"/>
    <col min="11775" max="11777" width="3.71428571428571" style="446" customWidth="1"/>
    <col min="11778" max="11778" width="12.7142857142857" style="446" customWidth="1"/>
    <col min="11779" max="11779" width="47.4285714285714" style="446" customWidth="1"/>
    <col min="11780" max="11780" width="5.57142857142857" style="446" customWidth="1"/>
    <col min="11781" max="11782" width="3.71428571428571" style="446" customWidth="1"/>
    <col min="11783" max="11783" width="22" style="446" customWidth="1"/>
    <col min="11784" max="11784" width="5.57142857142857" style="446" customWidth="1"/>
    <col min="11785" max="11786" width="3.71428571428571" style="446" customWidth="1"/>
    <col min="11787" max="11787" width="22" style="446" customWidth="1"/>
    <col min="11788" max="11788" width="5.57142857142857" style="446" customWidth="1"/>
    <col min="11789" max="11790" width="3.71428571428571" style="446" customWidth="1"/>
    <col min="11791" max="11791" width="22" style="446" customWidth="1"/>
    <col min="11792" max="11793" width="15.7142857142857" style="446"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1801" width="10.5714285714286" style="446"/>
    <col min="11802" max="11802" width="13.4285714285714" style="446" customWidth="1"/>
    <col min="11803" max="12022" width="10.5714285714286" style="446"/>
    <col min="12023" max="12030" width="0" style="446" hidden="1" customWidth="1"/>
    <col min="12031" max="12033" width="3.71428571428571" style="446" customWidth="1"/>
    <col min="12034" max="12034" width="12.7142857142857" style="446" customWidth="1"/>
    <col min="12035" max="12035" width="47.4285714285714" style="446" customWidth="1"/>
    <col min="12036" max="12036" width="5.57142857142857" style="446" customWidth="1"/>
    <col min="12037" max="12038" width="3.71428571428571" style="446" customWidth="1"/>
    <col min="12039" max="12039" width="22" style="446" customWidth="1"/>
    <col min="12040" max="12040" width="5.57142857142857" style="446" customWidth="1"/>
    <col min="12041" max="12042" width="3.71428571428571" style="446" customWidth="1"/>
    <col min="12043" max="12043" width="22" style="446" customWidth="1"/>
    <col min="12044" max="12044" width="5.57142857142857" style="446" customWidth="1"/>
    <col min="12045" max="12046" width="3.71428571428571" style="446" customWidth="1"/>
    <col min="12047" max="12047" width="22" style="446" customWidth="1"/>
    <col min="12048" max="12049" width="15.7142857142857" style="446"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057" width="10.5714285714286" style="446"/>
    <col min="12058" max="12058" width="13.4285714285714" style="446" customWidth="1"/>
    <col min="12059" max="12278" width="10.5714285714286" style="446"/>
    <col min="12279" max="12286" width="0" style="446" hidden="1" customWidth="1"/>
    <col min="12287" max="12289" width="3.71428571428571" style="446" customWidth="1"/>
    <col min="12290" max="12290" width="12.7142857142857" style="446" customWidth="1"/>
    <col min="12291" max="12291" width="47.4285714285714" style="446" customWidth="1"/>
    <col min="12292" max="12292" width="5.57142857142857" style="446" customWidth="1"/>
    <col min="12293" max="12294" width="3.71428571428571" style="446" customWidth="1"/>
    <col min="12295" max="12295" width="22" style="446" customWidth="1"/>
    <col min="12296" max="12296" width="5.57142857142857" style="446" customWidth="1"/>
    <col min="12297" max="12298" width="3.71428571428571" style="446" customWidth="1"/>
    <col min="12299" max="12299" width="22" style="446" customWidth="1"/>
    <col min="12300" max="12300" width="5.57142857142857" style="446" customWidth="1"/>
    <col min="12301" max="12302" width="3.71428571428571" style="446" customWidth="1"/>
    <col min="12303" max="12303" width="22" style="446" customWidth="1"/>
    <col min="12304" max="12305" width="15.7142857142857" style="446"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313" width="10.5714285714286" style="446"/>
    <col min="12314" max="12314" width="13.4285714285714" style="446" customWidth="1"/>
    <col min="12315" max="12534" width="10.5714285714286" style="446"/>
    <col min="12535" max="12542" width="0" style="446" hidden="1" customWidth="1"/>
    <col min="12543" max="12545" width="3.71428571428571" style="446" customWidth="1"/>
    <col min="12546" max="12546" width="12.7142857142857" style="446" customWidth="1"/>
    <col min="12547" max="12547" width="47.4285714285714" style="446" customWidth="1"/>
    <col min="12548" max="12548" width="5.57142857142857" style="446" customWidth="1"/>
    <col min="12549" max="12550" width="3.71428571428571" style="446" customWidth="1"/>
    <col min="12551" max="12551" width="22" style="446" customWidth="1"/>
    <col min="12552" max="12552" width="5.57142857142857" style="446" customWidth="1"/>
    <col min="12553" max="12554" width="3.71428571428571" style="446" customWidth="1"/>
    <col min="12555" max="12555" width="22" style="446" customWidth="1"/>
    <col min="12556" max="12556" width="5.57142857142857" style="446" customWidth="1"/>
    <col min="12557" max="12558" width="3.71428571428571" style="446" customWidth="1"/>
    <col min="12559" max="12559" width="22" style="446" customWidth="1"/>
    <col min="12560" max="12561" width="15.7142857142857" style="446"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569" width="10.5714285714286" style="446"/>
    <col min="12570" max="12570" width="13.4285714285714" style="446" customWidth="1"/>
    <col min="12571" max="12790" width="10.5714285714286" style="446"/>
    <col min="12791" max="12798" width="0" style="446" hidden="1" customWidth="1"/>
    <col min="12799" max="12801" width="3.71428571428571" style="446" customWidth="1"/>
    <col min="12802" max="12802" width="12.7142857142857" style="446" customWidth="1"/>
    <col min="12803" max="12803" width="47.4285714285714" style="446" customWidth="1"/>
    <col min="12804" max="12804" width="5.57142857142857" style="446" customWidth="1"/>
    <col min="12805" max="12806" width="3.71428571428571" style="446" customWidth="1"/>
    <col min="12807" max="12807" width="22" style="446" customWidth="1"/>
    <col min="12808" max="12808" width="5.57142857142857" style="446" customWidth="1"/>
    <col min="12809" max="12810" width="3.71428571428571" style="446" customWidth="1"/>
    <col min="12811" max="12811" width="22" style="446" customWidth="1"/>
    <col min="12812" max="12812" width="5.57142857142857" style="446" customWidth="1"/>
    <col min="12813" max="12814" width="3.71428571428571" style="446" customWidth="1"/>
    <col min="12815" max="12815" width="22" style="446" customWidth="1"/>
    <col min="12816" max="12817" width="15.7142857142857" style="446"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2825" width="10.5714285714286" style="446"/>
    <col min="12826" max="12826" width="13.4285714285714" style="446" customWidth="1"/>
    <col min="12827" max="13046" width="10.5714285714286" style="446"/>
    <col min="13047" max="13054" width="0" style="446" hidden="1" customWidth="1"/>
    <col min="13055" max="13057" width="3.71428571428571" style="446" customWidth="1"/>
    <col min="13058" max="13058" width="12.7142857142857" style="446" customWidth="1"/>
    <col min="13059" max="13059" width="47.4285714285714" style="446" customWidth="1"/>
    <col min="13060" max="13060" width="5.57142857142857" style="446" customWidth="1"/>
    <col min="13061" max="13062" width="3.71428571428571" style="446" customWidth="1"/>
    <col min="13063" max="13063" width="22" style="446" customWidth="1"/>
    <col min="13064" max="13064" width="5.57142857142857" style="446" customWidth="1"/>
    <col min="13065" max="13066" width="3.71428571428571" style="446" customWidth="1"/>
    <col min="13067" max="13067" width="22" style="446" customWidth="1"/>
    <col min="13068" max="13068" width="5.57142857142857" style="446" customWidth="1"/>
    <col min="13069" max="13070" width="3.71428571428571" style="446" customWidth="1"/>
    <col min="13071" max="13071" width="22" style="446" customWidth="1"/>
    <col min="13072" max="13073" width="15.7142857142857" style="446"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081" width="10.5714285714286" style="446"/>
    <col min="13082" max="13082" width="13.4285714285714" style="446" customWidth="1"/>
    <col min="13083" max="13302" width="10.5714285714286" style="446"/>
    <col min="13303" max="13310" width="0" style="446" hidden="1" customWidth="1"/>
    <col min="13311" max="13313" width="3.71428571428571" style="446" customWidth="1"/>
    <col min="13314" max="13314" width="12.7142857142857" style="446" customWidth="1"/>
    <col min="13315" max="13315" width="47.4285714285714" style="446" customWidth="1"/>
    <col min="13316" max="13316" width="5.57142857142857" style="446" customWidth="1"/>
    <col min="13317" max="13318" width="3.71428571428571" style="446" customWidth="1"/>
    <col min="13319" max="13319" width="22" style="446" customWidth="1"/>
    <col min="13320" max="13320" width="5.57142857142857" style="446" customWidth="1"/>
    <col min="13321" max="13322" width="3.71428571428571" style="446" customWidth="1"/>
    <col min="13323" max="13323" width="22" style="446" customWidth="1"/>
    <col min="13324" max="13324" width="5.57142857142857" style="446" customWidth="1"/>
    <col min="13325" max="13326" width="3.71428571428571" style="446" customWidth="1"/>
    <col min="13327" max="13327" width="22" style="446" customWidth="1"/>
    <col min="13328" max="13329" width="15.7142857142857" style="446"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337" width="10.5714285714286" style="446"/>
    <col min="13338" max="13338" width="13.4285714285714" style="446" customWidth="1"/>
    <col min="13339" max="13558" width="10.5714285714286" style="446"/>
    <col min="13559" max="13566" width="0" style="446" hidden="1" customWidth="1"/>
    <col min="13567" max="13569" width="3.71428571428571" style="446" customWidth="1"/>
    <col min="13570" max="13570" width="12.7142857142857" style="446" customWidth="1"/>
    <col min="13571" max="13571" width="47.4285714285714" style="446" customWidth="1"/>
    <col min="13572" max="13572" width="5.57142857142857" style="446" customWidth="1"/>
    <col min="13573" max="13574" width="3.71428571428571" style="446" customWidth="1"/>
    <col min="13575" max="13575" width="22" style="446" customWidth="1"/>
    <col min="13576" max="13576" width="5.57142857142857" style="446" customWidth="1"/>
    <col min="13577" max="13578" width="3.71428571428571" style="446" customWidth="1"/>
    <col min="13579" max="13579" width="22" style="446" customWidth="1"/>
    <col min="13580" max="13580" width="5.57142857142857" style="446" customWidth="1"/>
    <col min="13581" max="13582" width="3.71428571428571" style="446" customWidth="1"/>
    <col min="13583" max="13583" width="22" style="446" customWidth="1"/>
    <col min="13584" max="13585" width="15.7142857142857" style="446"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593" width="10.5714285714286" style="446"/>
    <col min="13594" max="13594" width="13.4285714285714" style="446" customWidth="1"/>
    <col min="13595" max="13814" width="10.5714285714286" style="446"/>
    <col min="13815" max="13822" width="0" style="446" hidden="1" customWidth="1"/>
    <col min="13823" max="13825" width="3.71428571428571" style="446" customWidth="1"/>
    <col min="13826" max="13826" width="12.7142857142857" style="446" customWidth="1"/>
    <col min="13827" max="13827" width="47.4285714285714" style="446" customWidth="1"/>
    <col min="13828" max="13828" width="5.57142857142857" style="446" customWidth="1"/>
    <col min="13829" max="13830" width="3.71428571428571" style="446" customWidth="1"/>
    <col min="13831" max="13831" width="22" style="446" customWidth="1"/>
    <col min="13832" max="13832" width="5.57142857142857" style="446" customWidth="1"/>
    <col min="13833" max="13834" width="3.71428571428571" style="446" customWidth="1"/>
    <col min="13835" max="13835" width="22" style="446" customWidth="1"/>
    <col min="13836" max="13836" width="5.57142857142857" style="446" customWidth="1"/>
    <col min="13837" max="13838" width="3.71428571428571" style="446" customWidth="1"/>
    <col min="13839" max="13839" width="22" style="446" customWidth="1"/>
    <col min="13840" max="13841" width="15.7142857142857" style="446"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3849" width="10.5714285714286" style="446"/>
    <col min="13850" max="13850" width="13.4285714285714" style="446" customWidth="1"/>
    <col min="13851" max="14070" width="10.5714285714286" style="446"/>
    <col min="14071" max="14078" width="0" style="446" hidden="1" customWidth="1"/>
    <col min="14079" max="14081" width="3.71428571428571" style="446" customWidth="1"/>
    <col min="14082" max="14082" width="12.7142857142857" style="446" customWidth="1"/>
    <col min="14083" max="14083" width="47.4285714285714" style="446" customWidth="1"/>
    <col min="14084" max="14084" width="5.57142857142857" style="446" customWidth="1"/>
    <col min="14085" max="14086" width="3.71428571428571" style="446" customWidth="1"/>
    <col min="14087" max="14087" width="22" style="446" customWidth="1"/>
    <col min="14088" max="14088" width="5.57142857142857" style="446" customWidth="1"/>
    <col min="14089" max="14090" width="3.71428571428571" style="446" customWidth="1"/>
    <col min="14091" max="14091" width="22" style="446" customWidth="1"/>
    <col min="14092" max="14092" width="5.57142857142857" style="446" customWidth="1"/>
    <col min="14093" max="14094" width="3.71428571428571" style="446" customWidth="1"/>
    <col min="14095" max="14095" width="22" style="446" customWidth="1"/>
    <col min="14096" max="14097" width="15.7142857142857" style="446"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105" width="10.5714285714286" style="446"/>
    <col min="14106" max="14106" width="13.4285714285714" style="446" customWidth="1"/>
    <col min="14107" max="14326" width="10.5714285714286" style="446"/>
    <col min="14327" max="14334" width="0" style="446" hidden="1" customWidth="1"/>
    <col min="14335" max="14337" width="3.71428571428571" style="446" customWidth="1"/>
    <col min="14338" max="14338" width="12.7142857142857" style="446" customWidth="1"/>
    <col min="14339" max="14339" width="47.4285714285714" style="446" customWidth="1"/>
    <col min="14340" max="14340" width="5.57142857142857" style="446" customWidth="1"/>
    <col min="14341" max="14342" width="3.71428571428571" style="446" customWidth="1"/>
    <col min="14343" max="14343" width="22" style="446" customWidth="1"/>
    <col min="14344" max="14344" width="5.57142857142857" style="446" customWidth="1"/>
    <col min="14345" max="14346" width="3.71428571428571" style="446" customWidth="1"/>
    <col min="14347" max="14347" width="22" style="446" customWidth="1"/>
    <col min="14348" max="14348" width="5.57142857142857" style="446" customWidth="1"/>
    <col min="14349" max="14350" width="3.71428571428571" style="446" customWidth="1"/>
    <col min="14351" max="14351" width="22" style="446" customWidth="1"/>
    <col min="14352" max="14353" width="15.7142857142857" style="446"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361" width="10.5714285714286" style="446"/>
    <col min="14362" max="14362" width="13.4285714285714" style="446" customWidth="1"/>
    <col min="14363" max="14582" width="10.5714285714286" style="446"/>
    <col min="14583" max="14590" width="0" style="446" hidden="1" customWidth="1"/>
    <col min="14591" max="14593" width="3.71428571428571" style="446" customWidth="1"/>
    <col min="14594" max="14594" width="12.7142857142857" style="446" customWidth="1"/>
    <col min="14595" max="14595" width="47.4285714285714" style="446" customWidth="1"/>
    <col min="14596" max="14596" width="5.57142857142857" style="446" customWidth="1"/>
    <col min="14597" max="14598" width="3.71428571428571" style="446" customWidth="1"/>
    <col min="14599" max="14599" width="22" style="446" customWidth="1"/>
    <col min="14600" max="14600" width="5.57142857142857" style="446" customWidth="1"/>
    <col min="14601" max="14602" width="3.71428571428571" style="446" customWidth="1"/>
    <col min="14603" max="14603" width="22" style="446" customWidth="1"/>
    <col min="14604" max="14604" width="5.57142857142857" style="446" customWidth="1"/>
    <col min="14605" max="14606" width="3.71428571428571" style="446" customWidth="1"/>
    <col min="14607" max="14607" width="22" style="446" customWidth="1"/>
    <col min="14608" max="14609" width="15.7142857142857" style="446"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617" width="10.5714285714286" style="446"/>
    <col min="14618" max="14618" width="13.4285714285714" style="446" customWidth="1"/>
    <col min="14619" max="14838" width="10.5714285714286" style="446"/>
    <col min="14839" max="14846" width="0" style="446" hidden="1" customWidth="1"/>
    <col min="14847" max="14849" width="3.71428571428571" style="446" customWidth="1"/>
    <col min="14850" max="14850" width="12.7142857142857" style="446" customWidth="1"/>
    <col min="14851" max="14851" width="47.4285714285714" style="446" customWidth="1"/>
    <col min="14852" max="14852" width="5.57142857142857" style="446" customWidth="1"/>
    <col min="14853" max="14854" width="3.71428571428571" style="446" customWidth="1"/>
    <col min="14855" max="14855" width="22" style="446" customWidth="1"/>
    <col min="14856" max="14856" width="5.57142857142857" style="446" customWidth="1"/>
    <col min="14857" max="14858" width="3.71428571428571" style="446" customWidth="1"/>
    <col min="14859" max="14859" width="22" style="446" customWidth="1"/>
    <col min="14860" max="14860" width="5.57142857142857" style="446" customWidth="1"/>
    <col min="14861" max="14862" width="3.71428571428571" style="446" customWidth="1"/>
    <col min="14863" max="14863" width="22" style="446" customWidth="1"/>
    <col min="14864" max="14865" width="15.7142857142857" style="446"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4873" width="10.5714285714286" style="446"/>
    <col min="14874" max="14874" width="13.4285714285714" style="446" customWidth="1"/>
    <col min="14875" max="15094" width="10.5714285714286" style="446"/>
    <col min="15095" max="15102" width="0" style="446" hidden="1" customWidth="1"/>
    <col min="15103" max="15105" width="3.71428571428571" style="446" customWidth="1"/>
    <col min="15106" max="15106" width="12.7142857142857" style="446" customWidth="1"/>
    <col min="15107" max="15107" width="47.4285714285714" style="446" customWidth="1"/>
    <col min="15108" max="15108" width="5.57142857142857" style="446" customWidth="1"/>
    <col min="15109" max="15110" width="3.71428571428571" style="446" customWidth="1"/>
    <col min="15111" max="15111" width="22" style="446" customWidth="1"/>
    <col min="15112" max="15112" width="5.57142857142857" style="446" customWidth="1"/>
    <col min="15113" max="15114" width="3.71428571428571" style="446" customWidth="1"/>
    <col min="15115" max="15115" width="22" style="446" customWidth="1"/>
    <col min="15116" max="15116" width="5.57142857142857" style="446" customWidth="1"/>
    <col min="15117" max="15118" width="3.71428571428571" style="446" customWidth="1"/>
    <col min="15119" max="15119" width="22" style="446" customWidth="1"/>
    <col min="15120" max="15121" width="15.7142857142857" style="446"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129" width="10.5714285714286" style="446"/>
    <col min="15130" max="15130" width="13.4285714285714" style="446" customWidth="1"/>
    <col min="15131" max="15350" width="10.5714285714286" style="446"/>
    <col min="15351" max="15358" width="0" style="446" hidden="1" customWidth="1"/>
    <col min="15359" max="15361" width="3.71428571428571" style="446" customWidth="1"/>
    <col min="15362" max="15362" width="12.7142857142857" style="446" customWidth="1"/>
    <col min="15363" max="15363" width="47.4285714285714" style="446" customWidth="1"/>
    <col min="15364" max="15364" width="5.57142857142857" style="446" customWidth="1"/>
    <col min="15365" max="15366" width="3.71428571428571" style="446" customWidth="1"/>
    <col min="15367" max="15367" width="22" style="446" customWidth="1"/>
    <col min="15368" max="15368" width="5.57142857142857" style="446" customWidth="1"/>
    <col min="15369" max="15370" width="3.71428571428571" style="446" customWidth="1"/>
    <col min="15371" max="15371" width="22" style="446" customWidth="1"/>
    <col min="15372" max="15372" width="5.57142857142857" style="446" customWidth="1"/>
    <col min="15373" max="15374" width="3.71428571428571" style="446" customWidth="1"/>
    <col min="15375" max="15375" width="22" style="446" customWidth="1"/>
    <col min="15376" max="15377" width="15.7142857142857" style="446"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385" width="10.5714285714286" style="446"/>
    <col min="15386" max="15386" width="13.4285714285714" style="446" customWidth="1"/>
    <col min="15387" max="15606" width="10.5714285714286" style="446"/>
    <col min="15607" max="15614" width="0" style="446" hidden="1" customWidth="1"/>
    <col min="15615" max="15617" width="3.71428571428571" style="446" customWidth="1"/>
    <col min="15618" max="15618" width="12.7142857142857" style="446" customWidth="1"/>
    <col min="15619" max="15619" width="47.4285714285714" style="446" customWidth="1"/>
    <col min="15620" max="15620" width="5.57142857142857" style="446" customWidth="1"/>
    <col min="15621" max="15622" width="3.71428571428571" style="446" customWidth="1"/>
    <col min="15623" max="15623" width="22" style="446" customWidth="1"/>
    <col min="15624" max="15624" width="5.57142857142857" style="446" customWidth="1"/>
    <col min="15625" max="15626" width="3.71428571428571" style="446" customWidth="1"/>
    <col min="15627" max="15627" width="22" style="446" customWidth="1"/>
    <col min="15628" max="15628" width="5.57142857142857" style="446" customWidth="1"/>
    <col min="15629" max="15630" width="3.71428571428571" style="446" customWidth="1"/>
    <col min="15631" max="15631" width="22" style="446" customWidth="1"/>
    <col min="15632" max="15633" width="15.7142857142857" style="446"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641" width="10.5714285714286" style="446"/>
    <col min="15642" max="15642" width="13.4285714285714" style="446" customWidth="1"/>
    <col min="15643" max="15862" width="10.5714285714286" style="446"/>
    <col min="15863" max="15870" width="0" style="446" hidden="1" customWidth="1"/>
    <col min="15871" max="15873" width="3.71428571428571" style="446" customWidth="1"/>
    <col min="15874" max="15874" width="12.7142857142857" style="446" customWidth="1"/>
    <col min="15875" max="15875" width="47.4285714285714" style="446" customWidth="1"/>
    <col min="15876" max="15876" width="5.57142857142857" style="446" customWidth="1"/>
    <col min="15877" max="15878" width="3.71428571428571" style="446" customWidth="1"/>
    <col min="15879" max="15879" width="22" style="446" customWidth="1"/>
    <col min="15880" max="15880" width="5.57142857142857" style="446" customWidth="1"/>
    <col min="15881" max="15882" width="3.71428571428571" style="446" customWidth="1"/>
    <col min="15883" max="15883" width="22" style="446" customWidth="1"/>
    <col min="15884" max="15884" width="5.57142857142857" style="446" customWidth="1"/>
    <col min="15885" max="15886" width="3.71428571428571" style="446" customWidth="1"/>
    <col min="15887" max="15887" width="22" style="446" customWidth="1"/>
    <col min="15888" max="15889" width="15.7142857142857" style="446"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5897" width="10.5714285714286" style="446"/>
    <col min="15898" max="15898" width="13.4285714285714" style="446" customWidth="1"/>
    <col min="15899" max="16118" width="10.5714285714286" style="446"/>
    <col min="16119" max="16126" width="0" style="446" hidden="1" customWidth="1"/>
    <col min="16127" max="16129" width="3.71428571428571" style="446" customWidth="1"/>
    <col min="16130" max="16130" width="12.7142857142857" style="446" customWidth="1"/>
    <col min="16131" max="16131" width="47.4285714285714" style="446" customWidth="1"/>
    <col min="16132" max="16132" width="5.57142857142857" style="446" customWidth="1"/>
    <col min="16133" max="16134" width="3.71428571428571" style="446" customWidth="1"/>
    <col min="16135" max="16135" width="22" style="446" customWidth="1"/>
    <col min="16136" max="16136" width="5.57142857142857" style="446" customWidth="1"/>
    <col min="16137" max="16138" width="3.71428571428571" style="446" customWidth="1"/>
    <col min="16139" max="16139" width="22" style="446" customWidth="1"/>
    <col min="16140" max="16140" width="5.57142857142857" style="446" customWidth="1"/>
    <col min="16141" max="16142" width="3.71428571428571" style="446" customWidth="1"/>
    <col min="16143" max="16143" width="22" style="446" customWidth="1"/>
    <col min="16144" max="16145" width="15.7142857142857" style="446"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153" width="10.5714285714286" style="446"/>
    <col min="16154" max="16154" width="13.4285714285714" style="446" customWidth="1"/>
    <col min="16155" max="16384" width="10.5714285714286" style="446"/>
  </cols>
  <sheetData>
    <row r="1" ht="14.25" hidden="1"/>
    <row r="2" ht="14.25" hidden="1"/>
    <row r="3" ht="14.25" hidden="1"/>
    <row r="4" spans="10:31"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0:31" ht="22.5" customHeight="1">
      <c r="J5" s="451"/>
      <c r="K5" s="451"/>
      <c r="L5" s="1304" t="s">
        <v>743</v>
      </c>
      <c r="M5" s="1304"/>
      <c r="N5" s="1304"/>
      <c r="O5" s="1304"/>
      <c r="P5" s="1304"/>
      <c r="Q5" s="1304"/>
      <c r="R5" s="1304"/>
      <c r="S5" s="1304"/>
      <c r="T5" s="1304"/>
      <c r="U5" s="547"/>
      <c r="V5" s="547"/>
      <c r="W5" s="492"/>
      <c r="X5" s="492"/>
      <c r="Y5" s="553"/>
      <c r="Z5" s="553"/>
      <c r="AA5" s="553"/>
      <c r="AB5" s="553"/>
      <c r="AC5" s="553"/>
      <c r="AD5" s="553"/>
      <c r="AE5" s="466"/>
    </row>
    <row r="6" spans="10:21" ht="3" customHeight="1">
      <c r="J6" s="451"/>
      <c r="K6" s="451"/>
      <c r="L6" s="447"/>
      <c r="M6" s="447"/>
      <c r="N6" s="447"/>
      <c r="O6" s="450"/>
      <c r="P6" s="450"/>
      <c r="Q6" s="450"/>
      <c r="R6" s="450"/>
      <c r="S6" s="450"/>
      <c r="T6" s="450"/>
      <c r="U6" s="447"/>
    </row>
    <row r="7" spans="1:28" s="745" customFormat="1" ht="5.25" hidden="1">
      <c r="A7" s="1114"/>
      <c r="B7" s="1114"/>
      <c r="C7" s="1114"/>
      <c r="D7" s="1114"/>
      <c r="E7" s="1114"/>
      <c r="F7" s="1114"/>
      <c r="G7" s="1114"/>
      <c r="H7" s="1114"/>
      <c r="L7" s="1163"/>
      <c r="M7" s="1039"/>
      <c r="O7" s="1280"/>
      <c r="P7" s="1280"/>
      <c r="Q7" s="1280"/>
      <c r="R7" s="1280"/>
      <c r="S7" s="1280"/>
      <c r="T7" s="1280"/>
      <c r="U7" s="779"/>
      <c r="V7" s="779"/>
      <c r="X7" s="1114"/>
      <c r="Y7" s="1114"/>
      <c r="Z7" s="1114"/>
      <c r="AA7" s="1114"/>
      <c r="AB7" s="1114"/>
    </row>
    <row r="8" spans="1:37" s="461" customFormat="1" ht="18.75">
      <c r="A8" s="474"/>
      <c r="B8" s="474"/>
      <c r="C8" s="474"/>
      <c r="D8" s="474"/>
      <c r="E8" s="474"/>
      <c r="F8" s="474"/>
      <c r="G8" s="474"/>
      <c r="H8" s="474"/>
      <c r="L8" s="468"/>
      <c r="M8" s="1151" t="str">
        <f>"Дата подачи заявления об "&amp;IF(datePr_ch="","утверждении","изменении")&amp;" тарифов"</f>
        <v>Дата подачи заявления об утверждении тарифов</v>
      </c>
      <c r="N8" s="1281" t="str">
        <f>IF(datePr_ch="",IF(datePr="","",datePr),datePr_ch)</f>
        <v>20.04.2021</v>
      </c>
      <c r="O8" s="1281"/>
      <c r="P8" s="1281"/>
      <c r="Q8" s="1281"/>
      <c r="R8" s="1281"/>
      <c r="S8" s="1281"/>
      <c r="T8" s="1281"/>
      <c r="U8" s="634"/>
      <c r="V8" s="538"/>
      <c r="W8" s="538"/>
      <c r="X8" s="538"/>
      <c r="Y8" s="538"/>
      <c r="Z8" s="538"/>
      <c r="AA8" s="538"/>
      <c r="AH8" s="474"/>
      <c r="AI8" s="474"/>
      <c r="AJ8" s="474"/>
      <c r="AK8" s="474"/>
    </row>
    <row r="9" spans="1:37" s="461" customFormat="1" ht="18.75">
      <c r="A9" s="474"/>
      <c r="B9" s="474"/>
      <c r="C9" s="474"/>
      <c r="D9" s="474"/>
      <c r="E9" s="474"/>
      <c r="F9" s="474"/>
      <c r="G9" s="474"/>
      <c r="H9" s="474"/>
      <c r="L9" s="521"/>
      <c r="M9" s="1151" t="str">
        <f>"Номер подачи заявления об "&amp;IF(numberPr_ch="","утверждении","изменении")&amp;" тарифов"</f>
        <v>Номер подачи заявления об утверждении тарифов</v>
      </c>
      <c r="N9" s="1281" t="str">
        <f>IF(numberPr_ch="",IF(numberPr="","",numberPr),numberPr_ch)</f>
        <v>01-03/02</v>
      </c>
      <c r="O9" s="1281"/>
      <c r="P9" s="1281"/>
      <c r="Q9" s="1281"/>
      <c r="R9" s="1281"/>
      <c r="S9" s="1281"/>
      <c r="T9" s="1281"/>
      <c r="U9" s="634"/>
      <c r="V9" s="538"/>
      <c r="W9" s="538"/>
      <c r="X9" s="538"/>
      <c r="Y9" s="538"/>
      <c r="Z9" s="538"/>
      <c r="AA9" s="538"/>
      <c r="AH9" s="474"/>
      <c r="AI9" s="474"/>
      <c r="AJ9" s="474"/>
      <c r="AK9" s="474"/>
    </row>
    <row r="10" spans="1:28" s="745" customFormat="1" ht="5.25" hidden="1">
      <c r="A10" s="1114"/>
      <c r="B10" s="1114"/>
      <c r="C10" s="1114"/>
      <c r="D10" s="1114"/>
      <c r="E10" s="1114"/>
      <c r="F10" s="1114"/>
      <c r="G10" s="1114"/>
      <c r="H10" s="1114"/>
      <c r="L10" s="1163"/>
      <c r="M10" s="1039"/>
      <c r="O10" s="1280"/>
      <c r="P10" s="1280"/>
      <c r="Q10" s="1280"/>
      <c r="R10" s="1280"/>
      <c r="S10" s="1280"/>
      <c r="T10" s="1280"/>
      <c r="U10" s="779"/>
      <c r="V10" s="779"/>
      <c r="X10" s="1114"/>
      <c r="Y10" s="1114"/>
      <c r="Z10" s="1114"/>
      <c r="AA10" s="1114"/>
      <c r="AB10" s="1114"/>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634</v>
      </c>
      <c r="AA11" s="733" t="s">
        <v>635</v>
      </c>
      <c r="AH11" s="735"/>
      <c r="AI11" s="735"/>
      <c r="AJ11" s="735"/>
      <c r="AK11" s="735"/>
    </row>
    <row r="12" spans="1:37" s="461" customFormat="1" ht="11.25" hidden="1">
      <c r="A12" s="474"/>
      <c r="B12" s="474"/>
      <c r="C12" s="474"/>
      <c r="D12" s="474"/>
      <c r="E12" s="474"/>
      <c r="F12" s="474"/>
      <c r="G12" s="474"/>
      <c r="H12" s="474"/>
      <c r="L12" s="1305"/>
      <c r="M12" s="1305"/>
      <c r="N12" s="535"/>
      <c r="O12" s="1325"/>
      <c r="P12" s="1325"/>
      <c r="Q12" s="1325"/>
      <c r="R12" s="1325"/>
      <c r="S12" s="1325"/>
      <c r="T12" s="1325"/>
      <c r="U12" s="456"/>
      <c r="AE12" s="472" t="s">
        <v>370</v>
      </c>
      <c r="AH12" s="474"/>
      <c r="AI12" s="474"/>
      <c r="AJ12" s="474"/>
      <c r="AK12" s="474"/>
    </row>
    <row r="13" spans="10:31" ht="14.25">
      <c r="J13" s="451"/>
      <c r="K13" s="451"/>
      <c r="L13" s="447"/>
      <c r="M13" s="447"/>
      <c r="N13" s="447"/>
      <c r="O13" s="1321"/>
      <c r="P13" s="1321"/>
      <c r="Q13" s="1321"/>
      <c r="R13" s="1321"/>
      <c r="S13" s="1321"/>
      <c r="T13" s="1321"/>
      <c r="U13" s="567"/>
      <c r="Z13" s="1321"/>
      <c r="AA13" s="1321"/>
      <c r="AB13" s="1321"/>
      <c r="AC13" s="1321"/>
      <c r="AD13" s="1321"/>
      <c r="AE13" s="1321"/>
    </row>
    <row r="14" spans="10:33" ht="14.25">
      <c r="J14" s="451"/>
      <c r="K14" s="451"/>
      <c r="L14" s="1225" t="s">
        <v>444</v>
      </c>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t="s">
        <v>445</v>
      </c>
    </row>
    <row r="15" spans="10:33" ht="14.25" customHeight="1">
      <c r="J15" s="451"/>
      <c r="K15" s="451"/>
      <c r="L15" s="1288" t="s">
        <v>90</v>
      </c>
      <c r="M15" s="1288" t="s">
        <v>617</v>
      </c>
      <c r="N15" s="1340" t="s">
        <v>596</v>
      </c>
      <c r="O15" s="1340"/>
      <c r="P15" s="1340"/>
      <c r="Q15" s="1340"/>
      <c r="R15" s="1340" t="s">
        <v>597</v>
      </c>
      <c r="S15" s="1340"/>
      <c r="T15" s="1340"/>
      <c r="U15" s="1340"/>
      <c r="V15" s="1340" t="s">
        <v>598</v>
      </c>
      <c r="W15" s="1340"/>
      <c r="X15" s="1340"/>
      <c r="Y15" s="1340"/>
      <c r="Z15" s="1288" t="s">
        <v>603</v>
      </c>
      <c r="AA15" s="1288"/>
      <c r="AB15" s="1288"/>
      <c r="AC15" s="1288"/>
      <c r="AD15" s="1288"/>
      <c r="AE15" s="1288" t="s">
        <v>338</v>
      </c>
      <c r="AF15" s="1320" t="s">
        <v>273</v>
      </c>
      <c r="AG15" s="1225"/>
    </row>
    <row r="16" spans="1:37" s="492" customFormat="1" ht="27.75" customHeight="1">
      <c r="A16" s="553"/>
      <c r="B16" s="553"/>
      <c r="C16" s="553"/>
      <c r="D16" s="553"/>
      <c r="E16" s="553"/>
      <c r="F16" s="553"/>
      <c r="G16" s="559"/>
      <c r="H16" s="559"/>
      <c r="I16" s="500"/>
      <c r="J16" s="498"/>
      <c r="K16" s="498"/>
      <c r="L16" s="1288"/>
      <c r="M16" s="1288"/>
      <c r="N16" s="1340"/>
      <c r="O16" s="1340"/>
      <c r="P16" s="1340"/>
      <c r="Q16" s="1340"/>
      <c r="R16" s="1340"/>
      <c r="S16" s="1340"/>
      <c r="T16" s="1340"/>
      <c r="U16" s="1340"/>
      <c r="V16" s="1340"/>
      <c r="W16" s="1340"/>
      <c r="X16" s="1340"/>
      <c r="Y16" s="1340"/>
      <c r="Z16" s="1225" t="s">
        <v>620</v>
      </c>
      <c r="AA16" s="1225"/>
      <c r="AB16" s="1225" t="s">
        <v>614</v>
      </c>
      <c r="AC16" s="1225"/>
      <c r="AD16" s="1225"/>
      <c r="AE16" s="1288"/>
      <c r="AF16" s="1320"/>
      <c r="AG16" s="1225"/>
      <c r="AH16" s="553"/>
      <c r="AI16" s="553"/>
      <c r="AJ16" s="553"/>
      <c r="AK16" s="553"/>
    </row>
    <row r="17" spans="10:33" ht="14.25" customHeight="1">
      <c r="J17" s="451"/>
      <c r="K17" s="451"/>
      <c r="L17" s="1288"/>
      <c r="M17" s="1288"/>
      <c r="N17" s="1340"/>
      <c r="O17" s="1340"/>
      <c r="P17" s="1340"/>
      <c r="Q17" s="1340"/>
      <c r="R17" s="1340"/>
      <c r="S17" s="1340"/>
      <c r="T17" s="1340"/>
      <c r="U17" s="1340"/>
      <c r="V17" s="1340"/>
      <c r="W17" s="1340"/>
      <c r="X17" s="1340"/>
      <c r="Y17" s="1340"/>
      <c r="Z17" s="503" t="s">
        <v>618</v>
      </c>
      <c r="AA17" s="503" t="s">
        <v>619</v>
      </c>
      <c r="AB17" s="505" t="s">
        <v>272</v>
      </c>
      <c r="AC17" s="1331" t="s">
        <v>271</v>
      </c>
      <c r="AD17" s="1331"/>
      <c r="AE17" s="1288"/>
      <c r="AF17" s="1320"/>
      <c r="AG17" s="1225"/>
    </row>
    <row r="18" spans="10:33" ht="14.25">
      <c r="J18" s="451"/>
      <c r="K18" s="459">
        <v>1</v>
      </c>
      <c r="L18" s="448" t="s">
        <v>91</v>
      </c>
      <c r="M18" s="448" t="s">
        <v>47</v>
      </c>
      <c r="N18" s="1341">
        <f ca="1">OFFSET(N18,0,-1)+1</f>
        <v>3</v>
      </c>
      <c r="O18" s="1341"/>
      <c r="P18" s="1341"/>
      <c r="Q18" s="1341"/>
      <c r="R18" s="1341">
        <f ca="1">OFFSET(N18,0,0)+1</f>
        <v>4</v>
      </c>
      <c r="S18" s="1341"/>
      <c r="T18" s="1341"/>
      <c r="U18" s="1341"/>
      <c r="V18" s="639"/>
      <c r="W18" s="639"/>
      <c r="X18" s="639"/>
      <c r="Y18" s="640">
        <f ca="1">OFFSET(R18,0,0)+1</f>
        <v>5</v>
      </c>
      <c r="Z18" s="457">
        <f ca="1">OFFSET(Z18,0,-1)+1</f>
        <v>6</v>
      </c>
      <c r="AA18" s="457">
        <f ca="1">OFFSET(AA18,0,-1)+1</f>
        <v>7</v>
      </c>
      <c r="AB18" s="457">
        <f ca="1">OFFSET(AB18,0,-1)+1</f>
        <v>8</v>
      </c>
      <c r="AC18" s="1341">
        <f ca="1">OFFSET(AC18,0,-1)+1</f>
        <v>9</v>
      </c>
      <c r="AD18" s="1341"/>
      <c r="AE18" s="457">
        <f ca="1">OFFSET(AE18,0,-2)+1</f>
        <v>10</v>
      </c>
      <c r="AF18" s="492"/>
      <c r="AG18" s="457">
        <f ca="1">OFFSET(AG18,0,-2)+1</f>
        <v>11</v>
      </c>
    </row>
    <row r="19" spans="1:33" ht="22.5">
      <c r="A19" s="1307">
        <v>1</v>
      </c>
      <c r="B19" s="962"/>
      <c r="C19" s="962"/>
      <c r="D19" s="962"/>
      <c r="E19" s="962"/>
      <c r="F19" s="955"/>
      <c r="G19" s="961"/>
      <c r="H19" s="961"/>
      <c r="I19" s="943"/>
      <c r="J19" s="942"/>
      <c r="K19" s="942"/>
      <c r="L19" s="561">
        <f>mergeValue(A19)</f>
        <v>1</v>
      </c>
      <c r="M19" s="609" t="s">
        <v>19</v>
      </c>
      <c r="N19" s="1342"/>
      <c r="O19" s="1342"/>
      <c r="P19" s="1342"/>
      <c r="Q19" s="1342"/>
      <c r="R19" s="1342"/>
      <c r="S19" s="1342"/>
      <c r="T19" s="1342"/>
      <c r="U19" s="1342"/>
      <c r="V19" s="1342"/>
      <c r="W19" s="1342"/>
      <c r="X19" s="1342"/>
      <c r="Y19" s="1342"/>
      <c r="Z19" s="1342"/>
      <c r="AA19" s="1342"/>
      <c r="AB19" s="1342"/>
      <c r="AC19" s="1342"/>
      <c r="AD19" s="1342"/>
      <c r="AE19" s="1342"/>
      <c r="AF19" s="1342"/>
      <c r="AG19" s="549" t="s">
        <v>717</v>
      </c>
    </row>
    <row r="20" spans="1:33" ht="22.5">
      <c r="A20" s="1307"/>
      <c r="B20" s="1307">
        <v>1</v>
      </c>
      <c r="C20" s="962"/>
      <c r="D20" s="962"/>
      <c r="E20" s="962"/>
      <c r="F20" s="955"/>
      <c r="G20" s="964"/>
      <c r="H20" s="965"/>
      <c r="I20" s="944"/>
      <c r="J20" s="939"/>
      <c r="K20" s="937"/>
      <c r="L20" s="561" t="str">
        <f>mergeValue(A20)&amp;"."&amp;mergeValue(B20)</f>
        <v>1.1</v>
      </c>
      <c r="M20" s="515" t="s">
        <v>15</v>
      </c>
      <c r="N20" s="1343"/>
      <c r="O20" s="1343"/>
      <c r="P20" s="1343"/>
      <c r="Q20" s="1343"/>
      <c r="R20" s="1343"/>
      <c r="S20" s="1343"/>
      <c r="T20" s="1343"/>
      <c r="U20" s="1343"/>
      <c r="V20" s="1343"/>
      <c r="W20" s="1343"/>
      <c r="X20" s="1343"/>
      <c r="Y20" s="1343"/>
      <c r="Z20" s="1343"/>
      <c r="AA20" s="1343"/>
      <c r="AB20" s="1343"/>
      <c r="AC20" s="1343"/>
      <c r="AD20" s="1343"/>
      <c r="AE20" s="1343"/>
      <c r="AF20" s="1343"/>
      <c r="AG20" s="549" t="s">
        <v>458</v>
      </c>
    </row>
    <row r="21" spans="1:33" ht="22.5">
      <c r="A21" s="1307"/>
      <c r="B21" s="1307"/>
      <c r="C21" s="1307">
        <v>1</v>
      </c>
      <c r="D21" s="962"/>
      <c r="E21" s="962"/>
      <c r="F21" s="955"/>
      <c r="G21" s="964"/>
      <c r="H21" s="965"/>
      <c r="I21" s="944"/>
      <c r="J21" s="939"/>
      <c r="K21" s="937"/>
      <c r="L21" s="561" t="str">
        <f>mergeValue(A21)&amp;"."&amp;mergeValue(B21)&amp;"."&amp;mergeValue(C21)</f>
        <v>1.1.1</v>
      </c>
      <c r="M21" s="516" t="s">
        <v>7</v>
      </c>
      <c r="N21" s="1343"/>
      <c r="O21" s="1343"/>
      <c r="P21" s="1343"/>
      <c r="Q21" s="1343"/>
      <c r="R21" s="1343"/>
      <c r="S21" s="1343"/>
      <c r="T21" s="1343"/>
      <c r="U21" s="1343"/>
      <c r="V21" s="1343"/>
      <c r="W21" s="1343"/>
      <c r="X21" s="1343"/>
      <c r="Y21" s="1343"/>
      <c r="Z21" s="1343"/>
      <c r="AA21" s="1343"/>
      <c r="AB21" s="1343"/>
      <c r="AC21" s="1343"/>
      <c r="AD21" s="1343"/>
      <c r="AE21" s="1343"/>
      <c r="AF21" s="1343"/>
      <c r="AG21" s="549" t="s">
        <v>599</v>
      </c>
    </row>
    <row r="22" spans="1:33" ht="15" customHeight="1">
      <c r="A22" s="1307"/>
      <c r="B22" s="1307"/>
      <c r="C22" s="1307"/>
      <c r="D22" s="1307">
        <v>1</v>
      </c>
      <c r="E22" s="962"/>
      <c r="F22" s="955"/>
      <c r="G22" s="964"/>
      <c r="H22" s="965"/>
      <c r="I22" s="944"/>
      <c r="J22" s="939"/>
      <c r="K22" s="937"/>
      <c r="L22" s="561" t="str">
        <f>mergeValue(A22)&amp;"."&amp;mergeValue(B22)&amp;"."&amp;mergeValue(C22)&amp;"."&amp;mergeValue(D22)</f>
        <v>1.1.1.1</v>
      </c>
      <c r="M22" s="517" t="s">
        <v>21</v>
      </c>
      <c r="N22" s="1343"/>
      <c r="O22" s="1343"/>
      <c r="P22" s="1343"/>
      <c r="Q22" s="1343"/>
      <c r="R22" s="1343"/>
      <c r="S22" s="1343"/>
      <c r="T22" s="1343"/>
      <c r="U22" s="1343"/>
      <c r="V22" s="1343"/>
      <c r="W22" s="1343"/>
      <c r="X22" s="1343"/>
      <c r="Y22" s="1343"/>
      <c r="Z22" s="1343"/>
      <c r="AA22" s="1343"/>
      <c r="AB22" s="1343"/>
      <c r="AC22" s="1343"/>
      <c r="AD22" s="1343"/>
      <c r="AE22" s="1343"/>
      <c r="AF22" s="1343"/>
      <c r="AG22" s="549" t="s">
        <v>622</v>
      </c>
    </row>
    <row r="23" spans="1:37" ht="20.1" customHeight="1">
      <c r="A23" s="1307"/>
      <c r="B23" s="1307"/>
      <c r="C23" s="1307"/>
      <c r="D23" s="1307"/>
      <c r="E23" s="1307">
        <v>1</v>
      </c>
      <c r="F23" s="955"/>
      <c r="G23" s="964"/>
      <c r="H23" s="965"/>
      <c r="I23" s="966"/>
      <c r="J23" s="956"/>
      <c r="K23" s="1224"/>
      <c r="L23" s="1344" t="str">
        <f>mergeValue(A23)&amp;"."&amp;mergeValue(B23)&amp;"."&amp;mergeValue(C23)&amp;"."&amp;mergeValue(D23)&amp;"."&amp;mergeValue(E23)</f>
        <v>1.1.1.1.1</v>
      </c>
      <c r="M23" s="1345"/>
      <c r="N23" s="1303" t="s">
        <v>83</v>
      </c>
      <c r="O23" s="1339"/>
      <c r="P23" s="1335">
        <v>1</v>
      </c>
      <c r="Q23" s="1336"/>
      <c r="R23" s="1303" t="s">
        <v>83</v>
      </c>
      <c r="S23" s="1339"/>
      <c r="T23" s="1335">
        <v>1</v>
      </c>
      <c r="U23" s="1336"/>
      <c r="V23" s="1303" t="s">
        <v>83</v>
      </c>
      <c r="W23" s="530"/>
      <c r="X23" s="508">
        <v>1</v>
      </c>
      <c r="Y23" s="1035"/>
      <c r="Z23" s="637"/>
      <c r="AA23" s="637"/>
      <c r="AB23" s="1313"/>
      <c r="AC23" s="1303" t="s">
        <v>82</v>
      </c>
      <c r="AD23" s="1313"/>
      <c r="AE23" s="1303" t="s">
        <v>83</v>
      </c>
      <c r="AF23" s="546"/>
      <c r="AG23" s="1332" t="s">
        <v>621</v>
      </c>
      <c r="AH23" s="469" t="str">
        <f>strCheckDate(Z24:AF24)</f>
        <v/>
      </c>
      <c r="AI23" s="473" t="str">
        <f>IF(AND(COUNTIF(AJ18:AJ27,AJ23)&gt;1,AJ23&lt;&gt;""),"ErrUnique:HasDoubleConn","")</f>
        <v/>
      </c>
      <c r="AJ23" s="473"/>
      <c r="AK23" s="473"/>
    </row>
    <row r="24" spans="1:37" ht="20.1" customHeight="1">
      <c r="A24" s="1307"/>
      <c r="B24" s="1307"/>
      <c r="C24" s="1307"/>
      <c r="D24" s="1307"/>
      <c r="E24" s="1307"/>
      <c r="F24" s="955"/>
      <c r="G24" s="964"/>
      <c r="H24" s="965"/>
      <c r="I24" s="966"/>
      <c r="J24" s="956"/>
      <c r="K24" s="1224"/>
      <c r="L24" s="1344"/>
      <c r="M24" s="1345"/>
      <c r="N24" s="1303"/>
      <c r="O24" s="1339"/>
      <c r="P24" s="1335"/>
      <c r="Q24" s="1337"/>
      <c r="R24" s="1303"/>
      <c r="S24" s="1339"/>
      <c r="T24" s="1335"/>
      <c r="U24" s="1338"/>
      <c r="V24" s="1303"/>
      <c r="W24" s="569"/>
      <c r="X24" s="534"/>
      <c r="Y24" s="534"/>
      <c r="Z24" s="540"/>
      <c r="AA24" s="571" t="str">
        <f>AB23&amp;"-"&amp;AD23</f>
        <v>-</v>
      </c>
      <c r="AB24" s="1302"/>
      <c r="AC24" s="1303"/>
      <c r="AD24" s="1302"/>
      <c r="AE24" s="1303"/>
      <c r="AF24" s="638"/>
      <c r="AG24" s="1333"/>
      <c r="AI24" s="473"/>
      <c r="AJ24" s="473"/>
      <c r="AK24" s="473"/>
    </row>
    <row r="25" spans="1:37" ht="20.1" customHeight="1">
      <c r="A25" s="1307"/>
      <c r="B25" s="1307"/>
      <c r="C25" s="1307"/>
      <c r="D25" s="1307"/>
      <c r="E25" s="1307"/>
      <c r="F25" s="955"/>
      <c r="G25" s="964"/>
      <c r="H25" s="965"/>
      <c r="I25" s="966"/>
      <c r="J25" s="956"/>
      <c r="K25" s="1224"/>
      <c r="L25" s="1344"/>
      <c r="M25" s="1345"/>
      <c r="N25" s="1303"/>
      <c r="O25" s="1339"/>
      <c r="P25" s="1335"/>
      <c r="Q25" s="1338"/>
      <c r="R25" s="1303"/>
      <c r="S25" s="570"/>
      <c r="T25" s="527"/>
      <c r="U25" s="534"/>
      <c r="V25" s="539"/>
      <c r="W25" s="539"/>
      <c r="X25" s="539"/>
      <c r="Y25" s="539"/>
      <c r="Z25" s="540"/>
      <c r="AA25" s="540"/>
      <c r="AB25" s="541"/>
      <c r="AC25" s="533"/>
      <c r="AD25" s="533"/>
      <c r="AE25" s="541"/>
      <c r="AF25" s="533"/>
      <c r="AG25" s="1333"/>
      <c r="AI25" s="473"/>
      <c r="AJ25" s="473"/>
      <c r="AK25" s="473"/>
    </row>
    <row r="26" spans="1:37" ht="20.1" customHeight="1">
      <c r="A26" s="1307"/>
      <c r="B26" s="1307"/>
      <c r="C26" s="1307"/>
      <c r="D26" s="1307"/>
      <c r="E26" s="1307"/>
      <c r="F26" s="955"/>
      <c r="G26" s="964"/>
      <c r="H26" s="965"/>
      <c r="I26" s="966"/>
      <c r="J26" s="956"/>
      <c r="K26" s="1224"/>
      <c r="L26" s="1344"/>
      <c r="M26" s="1345"/>
      <c r="N26" s="1303"/>
      <c r="O26" s="542"/>
      <c r="P26" s="544"/>
      <c r="Q26" s="543"/>
      <c r="R26" s="539"/>
      <c r="S26" s="539"/>
      <c r="T26" s="539"/>
      <c r="U26" s="539"/>
      <c r="V26" s="539"/>
      <c r="W26" s="539"/>
      <c r="X26" s="539"/>
      <c r="Y26" s="539"/>
      <c r="Z26" s="540"/>
      <c r="AA26" s="540"/>
      <c r="AB26" s="541"/>
      <c r="AC26" s="533"/>
      <c r="AD26" s="533"/>
      <c r="AE26" s="541"/>
      <c r="AF26" s="533"/>
      <c r="AG26" s="1333"/>
      <c r="AI26" s="473"/>
      <c r="AJ26" s="473"/>
      <c r="AK26" s="473"/>
    </row>
    <row r="27" spans="1:37" s="445" customFormat="1" ht="15" customHeight="1">
      <c r="A27" s="1307"/>
      <c r="B27" s="1307"/>
      <c r="C27" s="1307"/>
      <c r="D27" s="1307"/>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34"/>
      <c r="AH27" s="470"/>
      <c r="AI27" s="470"/>
      <c r="AJ27" s="205"/>
      <c r="AK27" s="205"/>
    </row>
    <row r="28" spans="1:37" s="445" customFormat="1" ht="15" customHeight="1">
      <c r="A28" s="1307"/>
      <c r="B28" s="1307"/>
      <c r="C28" s="1307"/>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5"/>
      <c r="AK28" s="205"/>
    </row>
    <row r="29" spans="1:37" s="445" customFormat="1" ht="15" customHeight="1">
      <c r="A29" s="1307"/>
      <c r="B29" s="1307"/>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5" customFormat="1" ht="15" customHeight="1">
      <c r="A30" s="1307"/>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5" customFormat="1" ht="15" customHeight="1">
      <c r="A31" s="936"/>
      <c r="B31" s="936"/>
      <c r="C31" s="936"/>
      <c r="D31" s="936"/>
      <c r="E31" s="936"/>
      <c r="F31" s="936"/>
      <c r="G31" s="949"/>
      <c r="H31" s="950"/>
      <c r="I31" s="940"/>
      <c r="J31" s="941"/>
      <c r="K31" s="936"/>
      <c r="L31" s="507"/>
      <c r="M31" s="534" t="s">
        <v>307</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270" t="s">
        <v>745</v>
      </c>
      <c r="N33" s="1270"/>
      <c r="O33" s="1270"/>
      <c r="P33" s="1270"/>
      <c r="Q33" s="1270"/>
      <c r="R33" s="1270"/>
      <c r="S33" s="1270"/>
      <c r="T33" s="1270"/>
      <c r="U33" s="1270"/>
      <c r="V33" s="1270"/>
      <c r="W33" s="1270"/>
      <c r="X33" s="1270"/>
      <c r="Y33" s="1270"/>
      <c r="Z33" s="1270"/>
      <c r="AA33" s="1270"/>
      <c r="AB33" s="1270"/>
      <c r="AC33" s="1270"/>
      <c r="AD33" s="1270"/>
      <c r="AE33" s="1270"/>
      <c r="AF33" s="1270"/>
      <c r="AG33" s="1270"/>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algorithmName="SHA-512" hashValue="m2ostk3DwPG9S5RlVdZxA+iJgpjU0dJ93FMcoTWr6879B8b5Sjp09LpKYxnx50EXv6X3Xkbv3IeoUD9RFElUNQ==" saltValue="i0WSdxOmO1uIg9rFukIxBQ==" spinCount="100000" sheet="1" objects="1" scenarios="1" formatColumns="0" formatRows="0"/>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14">
    <dataValidation allowBlank="1" prompt="Для выбора выполните двойной щелчок левой клавиши мыши по соответствующей ячейке." sqref="IX27:JS31 ST27:TO31 ACP27:ADK31 AML27:ANG31 AWH27:AXC31 BGD27:BGY31 BPZ27:BQU31 BZV27:CAQ31 CJR27:CKM31 CTN27:CUI31 DDJ27:DEE31 DNF27:DOA31 DXB27:DXW31 EGX27:EHS31 EQT27:ERO31 FAP27:FBK31 FKL27:FLG31 FUH27:FVC31 GED27:GEY31 GNZ27:GOU31 GXV27:GYQ31 HHR27:HIM31 HRN27:HSI31 IBJ27:ICE31 ILF27:IMA31 IVB27:IVW31 JEX27:JFS31 JOT27:JPO31 JYP27:JZK31 KIL27:KJG31 KSH27:KTC31 LCD27:LCY31 LLZ27:LMU31 LVV27:LWQ31 MFR27:MGM31 MPN27:MQI31 MZJ27:NAE31 NJF27:NKA31 NTB27:NTW31 OCX27:ODS31 OMT27:ONO31 OWP27:OXK31 PGL27:PHG31 PQH27:PRC31 QAD27:QAY31 QJZ27:QKU31 QTV27:QUQ31 RDR27:REM31 RNN27:ROI31 RXJ27:RYE31 SHF27:SIA31 SRB27:SRW31 TAX27:TBS31 TKT27:TLO31 TUP27:TVK31 UEL27:UFG31 UOH27:UPC31 UYD27:UYY31 VHZ27:VIU31 VRV27:VSQ31 WBR27:WCM31 WLN27:WMI31 WVJ27:WWE31 L65563:AG65567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L131099:AG131103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L196635:AG196639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L262171:AG262175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L327707:AG327711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L393243:AG393247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L458779:AG458783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L524315:AG524319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L589851:AG589855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L655387:AG655391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L720923:AG720927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L786459:AG786463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L851995:AG851999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L917531:AG917535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L983067:AG983071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WVJ983067:WWE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23:AB24 AD23:AD24 JN23:JN24 JP23:JP24 TJ23:TJ24 TL23:TL24 ADF23:ADF24 ADH23:ADH24 ANB23:ANB24 AND23:AND24 AWX23:AWX24 AWZ23:AWZ24 BGT23:BGT24 BGV23:BGV24 BQP23:BQP24 BQR23:BQR24 CAL23:CAL24 CAN23:CAN24 CKH23:CKH24 CKJ23:CKJ24 CUD23:CUD24 CUF23:CUF24 DDZ23:DDZ24 DEB23:DEB24 DNV23:DNV24 DNX23:DNX24 DXR23:DXR24 DXT23:DXT24 EHN23:EHN24 EHP23:EHP24 ERJ23:ERJ24 ERL23:ERL24 FBF23:FBF24 FBH23:FBH24 FLB23:FLB24 FLD23:FLD24 FUX23:FUX24 FUZ23:FUZ24 GET23:GET24 GEV23:GEV24 GOP23:GOP24 GOR23:GOR24 GYL23:GYL24 GYN23:GYN24 HIH23:HIH24 HIJ23:HIJ24 HSD23:HSD24 HSF23:HSF24 IBZ23:IBZ24 ICB23:ICB24 ILV23:ILV24 ILX23:ILX24 IVR23:IVR24 IVT23:IVT24 JFN23:JFN24 JFP23:JFP24 JPJ23:JPJ24 JPL23:JPL24 JZF23:JZF24 JZH23:JZH24 KJB23:KJB24 KJD23:KJD24 KSX23:KSX24 KSZ23:KSZ24 LCT23:LCT24 LCV23:LCV24 LMP23:LMP24 LMR23:LMR24 LWL23:LWL24 LWN23:LWN24 MGH23:MGH24 MGJ23:MGJ24 MQD23:MQD24 MQF23:MQF24 MZZ23:MZZ24 NAB23:NAB24 NJV23:NJV24 NJX23:NJX24 NTR23:NTR24 NTT23:NTT24 ODN23:ODN24 ODP23:ODP24 ONJ23:ONJ24 ONL23:ONL24 OXF23:OXF24 OXH23:OXH24 PHB23:PHB24 PHD23:PHD24 PQX23:PQX24 PQZ23:PQZ24 QAT23:QAT24 QAV23:QAV24 QKP23:QKP24 QKR23:QKR24 QUL23:QUL24 QUN23:QUN24 REH23:REH24 REJ23:REJ24 ROD23:ROD24 ROF23:ROF24 RXZ23:RXZ24 RYB23:RYB24 SHV23:SHV24 SHX23:SHX24 SRR23:SRR24 SRT23:SRT24 TBN23:TBN24 TBP23:TBP24 TLJ23:TLJ24 TLL23:TLL24 TVF23:TVF24 TVH23:TVH24 UFB23:UFB24 UFD23:UFD24 UOX23:UOX24 UOZ23:UOZ24 UYT23:UYT24 UYV23:UYV24 VIP23:VIP24 VIR23:VIR24 VSL23:VSL24 VSN23:VSN24 WCH23:WCH24 WCJ23:WCJ24 WMD23:WMD24 WMF23:WMF24 WVZ23:WVZ24 WWB23:WWB24 AB65559:AB65560 AD65559:AD65560 JN65559:JN65560 JP65559:JP65560 TJ65559:TJ65560 TL65559:TL65560 ADF65559:ADF65560 ADH65559:ADH65560 ANB65559:ANB65560 AND65559:AND65560 AWX65559:AWX65560 AWZ65559:AWZ65560 BGT65559:BGT65560 BGV65559:BGV65560 BQP65559:BQP65560 BQR65559:BQR65560 CAL65559:CAL65560 CAN65559:CAN65560 CKH65559:CKH65560 CKJ65559:CKJ65560 CUD65559:CUD65560 CUF65559:CUF65560 DDZ65559:DDZ65560 DEB65559:DEB65560 DNV65559:DNV65560 DNX65559:DNX65560 DXR65559:DXR65560 DXT65559:DXT65560 EHN65559:EHN65560 EHP65559:EHP65560 ERJ65559:ERJ65560 ERL65559:ERL65560 FBF65559:FBF65560 FBH65559:FBH65560 FLB65559:FLB65560 FLD65559:FLD65560 FUX65559:FUX65560 FUZ65559:FUZ65560 GET65559:GET65560 GEV65559:GEV65560 GOP65559:GOP65560 GOR65559:GOR65560 GYL65559:GYL65560 GYN65559:GYN65560 HIH65559:HIH65560 HIJ65559:HIJ65560 HSD65559:HSD65560 HSF65559:HSF65560 IBZ65559:IBZ65560 ICB65559:ICB65560 ILV65559:ILV65560 ILX65559:ILX65560 IVR65559:IVR65560 IVT65559:IVT65560 JFN65559:JFN65560 JFP65559:JFP65560 JPJ65559:JPJ65560 JPL65559:JPL65560 JZF65559:JZF65560 JZH65559:JZH65560 KJB65559:KJB65560 KJD65559:KJD65560 KSX65559:KSX65560 KSZ65559:KSZ65560 LCT65559:LCT65560 LCV65559:LCV65560 LMP65559:LMP65560 LMR65559:LMR65560 LWL65559:LWL65560 LWN65559:LWN65560 MGH65559:MGH65560 MGJ65559:MGJ65560 MQD65559:MQD65560 MQF65559:MQF65560 MZZ65559:MZZ65560 NAB65559:NAB65560 NJV65559:NJV65560 NJX65559:NJX65560 NTR65559:NTR65560 NTT65559:NTT65560 ODN65559:ODN65560 ODP65559:ODP65560 ONJ65559:ONJ65560 ONL65559:ONL65560 OXF65559:OXF65560 OXH65559:OXH65560 PHB65559:PHB65560 PHD65559:PHD65560 PQX65559:PQX65560 PQZ65559:PQZ65560 QAT65559:QAT65560 QAV65559:QAV65560 QKP65559:QKP65560 QKR65559:QKR65560 QUL65559:QUL65560 QUN65559:QUN65560 REH65559:REH65560 REJ65559:REJ65560 ROD65559:ROD65560 ROF65559:ROF65560 RXZ65559:RXZ65560 RYB65559:RYB65560 SHV65559:SHV65560 SHX65559:SHX65560 SRR65559:SRR65560 SRT65559:SRT65560 TBN65559:TBN65560 TBP65559:TBP65560 TLJ65559:TLJ65560 TLL65559:TLL65560 TVF65559:TVF65560 TVH65559:TVH65560 UFB65559:UFB65560 UFD65559:UFD65560 UOX65559:UOX65560 UOZ65559:UOZ65560 UYT65559:UYT65560 UYV65559:UYV65560 VIP65559:VIP65560 VIR65559:VIR65560 VSL65559:VSL65560 VSN65559:VSN65560 WCH65559:WCH65560 WCJ65559:WCJ65560 WMD65559:WMD65560 WMF65559:WMF65560 WVZ65559:WVZ65560 WWB65559:WWB65560 AB131095:AB131096 AD131095:AD131096 JN131095:JN131096 JP131095:JP131096 TJ131095:TJ131096 TL131095:TL131096 ADF131095:ADF131096 ADH131095:ADH131096 ANB131095:ANB131096 AND131095:AND131096 AWX131095:AWX131096 AWZ131095:AWZ131096 BGT131095:BGT131096 BGV131095:BGV131096 BQP131095:BQP131096 BQR131095:BQR131096 CAL131095:CAL131096 CAN131095:CAN131096 CKH131095:CKH131096 CKJ131095:CKJ131096 CUD131095:CUD131096 CUF131095:CUF131096 DDZ131095:DDZ131096 DEB131095:DEB131096 DNV131095:DNV131096 DNX131095:DNX131096 DXR131095:DXR131096 DXT131095:DXT131096 EHN131095:EHN131096 EHP131095:EHP131096 ERJ131095:ERJ131096 ERL131095:ERL131096 FBF131095:FBF131096 FBH131095:FBH131096 FLB131095:FLB131096 FLD131095:FLD131096 FUX131095:FUX131096 FUZ131095:FUZ131096 GET131095:GET131096 GEV131095:GEV131096 GOP131095:GOP131096 GOR131095:GOR131096 GYL131095:GYL131096 GYN131095:GYN131096 HIH131095:HIH131096 HIJ131095:HIJ131096 HSD131095:HSD131096 HSF131095:HSF131096 IBZ131095:IBZ131096 ICB131095:ICB131096 ILV131095:ILV131096 ILX131095:ILX131096 IVR131095:IVR131096 IVT131095:IVT131096 JFN131095:JFN131096 JFP131095:JFP131096 JPJ131095:JPJ131096 JPL131095:JPL131096 JZF131095:JZF131096 JZH131095:JZH131096 KJB131095:KJB131096 KJD131095:KJD131096 KSX131095:KSX131096 KSZ131095:KSZ131096 LCT131095:LCT131096 LCV131095:LCV131096 LMP131095:LMP131096 LMR131095:LMR131096 LWL131095:LWL131096 LWN131095:LWN131096 MGH131095:MGH131096 MGJ131095:MGJ131096 MQD131095:MQD131096 MQF131095:MQF131096 MZZ131095:MZZ131096 NAB131095:NAB131096 NJV131095:NJV131096 NJX131095:NJX131096 NTR131095:NTR131096 NTT131095:NTT131096 ODN131095:ODN131096 ODP131095:ODP131096 ONJ131095:ONJ131096 ONL131095:ONL131096 OXF131095:OXF131096 OXH131095:OXH131096 PHB131095:PHB131096 PHD131095:PHD131096 PQX131095:PQX131096 PQZ131095:PQZ131096 QAT131095:QAT131096 QAV131095:QAV131096 QKP131095:QKP131096 QKR131095:QKR131096 QUL131095:QUL131096 QUN131095:QUN131096 REH131095:REH131096 REJ131095:REJ131096 ROD131095:ROD131096 ROF131095:ROF131096 RXZ131095:RXZ131096 RYB131095:RYB131096 SHV131095:SHV131096 SHX131095:SHX131096 SRR131095:SRR131096 SRT131095:SRT131096 TBN131095:TBN131096 TBP131095:TBP131096 TLJ131095:TLJ131096 TLL131095:TLL131096 TVF131095:TVF131096 TVH131095:TVH131096 UFB131095:UFB131096 UFD131095:UFD131096 UOX131095:UOX131096 UOZ131095:UOZ131096 UYT131095:UYT131096 UYV131095:UYV131096 VIP131095:VIP131096 VIR131095:VIR131096 VSL131095:VSL131096 VSN131095:VSN131096 WCH131095:WCH131096 WCJ131095:WCJ131096 WMD131095:WMD131096 WMF131095:WMF131096 WVZ131095:WVZ131096 WWB131095:WWB131096 AB196631:AB196632 AD196631:AD196632 JN196631:JN196632 JP196631:JP196632 TJ196631:TJ196632 TL196631:TL196632 ADF196631:ADF196632 ADH196631:ADH196632 ANB196631:ANB196632 AND196631:AND196632 AWX196631:AWX196632 AWZ196631:AWZ196632 BGT196631:BGT196632 BGV196631:BGV196632 BQP196631:BQP196632 BQR196631:BQR196632 CAL196631:CAL196632 CAN196631:CAN196632 CKH196631:CKH196632 CKJ196631:CKJ196632 CUD196631:CUD196632 CUF196631:CUF196632 DDZ196631:DDZ196632 DEB196631:DEB196632 DNV196631:DNV196632 DNX196631:DNX196632 DXR196631:DXR196632 DXT196631:DXT196632 EHN196631:EHN196632 EHP196631:EHP196632 ERJ196631:ERJ196632 ERL196631:ERL196632 FBF196631:FBF196632 FBH196631:FBH196632 FLB196631:FLB196632 FLD196631:FLD196632 FUX196631:FUX196632 FUZ196631:FUZ196632 GET196631:GET196632 GEV196631:GEV196632 GOP196631:GOP196632 GOR196631:GOR196632 GYL196631:GYL196632 GYN196631:GYN196632 HIH196631:HIH196632 HIJ196631:HIJ196632 HSD196631:HSD196632 HSF196631:HSF196632 IBZ196631:IBZ196632 ICB196631:ICB196632 ILV196631:ILV196632 ILX196631:ILX196632 IVR196631:IVR196632 IVT196631:IVT196632 JFN196631:JFN196632 JFP196631:JFP196632 JPJ196631:JPJ196632 JPL196631:JPL196632 JZF196631:JZF196632 JZH196631:JZH196632 KJB196631:KJB196632 KJD196631:KJD196632 KSX196631:KSX196632 KSZ196631:KSZ196632 LCT196631:LCT196632 LCV196631:LCV196632 LMP196631:LMP196632 LMR196631:LMR196632 LWL196631:LWL196632 LWN196631:LWN196632 MGH196631:MGH196632 MGJ196631:MGJ196632 MQD196631:MQD196632 MQF196631:MQF196632 MZZ196631:MZZ196632 NAB196631:NAB196632 NJV196631:NJV196632 NJX196631:NJX196632 NTR196631:NTR196632 NTT196631:NTT196632 ODN196631:ODN196632 ODP196631:ODP196632 ONJ196631:ONJ196632 ONL196631:ONL196632 OXF196631:OXF196632 OXH196631:OXH196632 PHB196631:PHB196632 PHD196631:PHD196632 PQX196631:PQX196632 PQZ196631:PQZ196632 QAT196631:QAT196632 QAV196631:QAV196632 QKP196631:QKP196632 QKR196631:QKR196632 QUL196631:QUL196632 QUN196631:QUN196632 REH196631:REH196632 REJ196631:REJ196632 ROD196631:ROD196632 ROF196631:ROF196632 RXZ196631:RXZ196632 RYB196631:RYB196632 SHV196631:SHV196632 SHX196631:SHX196632 SRR196631:SRR196632 SRT196631:SRT196632 TBN196631:TBN196632 TBP196631:TBP196632 TLJ196631:TLJ196632 TLL196631:TLL196632 TVF196631:TVF196632 TVH196631:TVH196632 UFB196631:UFB196632 UFD196631:UFD196632 UOX196631:UOX196632 UOZ196631:UOZ196632 UYT196631:UYT196632 UYV196631:UYV196632 VIP196631:VIP196632 VIR196631:VIR196632 VSL196631:VSL196632 VSN196631:VSN196632 WCH196631:WCH196632 WCJ196631:WCJ196632 WMD196631:WMD196632 WMF196631:WMF196632 WVZ196631:WVZ196632 WWB196631:WWB196632 AB262167:AB262168 AD262167:AD262168 JN262167:JN262168 JP262167:JP262168 TJ262167:TJ262168 TL262167:TL262168 ADF262167:ADF262168 ADH262167:ADH262168 ANB262167:ANB262168 AND262167:AND262168 AWX262167:AWX262168 AWZ262167:AWZ262168 BGT262167:BGT262168 BGV262167:BGV262168 BQP262167:BQP262168 BQR262167:BQR262168 CAL262167:CAL262168 CAN262167:CAN262168 CKH262167:CKH262168 CKJ262167:CKJ262168 CUD262167:CUD262168 CUF262167:CUF262168 DDZ262167:DDZ262168 DEB262167:DEB262168 DNV262167:DNV262168 DNX262167:DNX262168 DXR262167:DXR262168 DXT262167:DXT262168 EHN262167:EHN262168 EHP262167:EHP262168 ERJ262167:ERJ262168 ERL262167:ERL262168 FBF262167:FBF262168 FBH262167:FBH262168 FLB262167:FLB262168 FLD262167:FLD262168 FUX262167:FUX262168 FUZ262167:FUZ262168 GET262167:GET262168 GEV262167:GEV262168 GOP262167:GOP262168 GOR262167:GOR262168 GYL262167:GYL262168 GYN262167:GYN262168 HIH262167:HIH262168 HIJ262167:HIJ262168 HSD262167:HSD262168 HSF262167:HSF262168 IBZ262167:IBZ262168 ICB262167:ICB262168 ILV262167:ILV262168 ILX262167:ILX262168 IVR262167:IVR262168 IVT262167:IVT262168 JFN262167:JFN262168 JFP262167:JFP262168 JPJ262167:JPJ262168 JPL262167:JPL262168 JZF262167:JZF262168 JZH262167:JZH262168 KJB262167:KJB262168 KJD262167:KJD262168 KSX262167:KSX262168 KSZ262167:KSZ262168 LCT262167:LCT262168 LCV262167:LCV262168 LMP262167:LMP262168 LMR262167:LMR262168 LWL262167:LWL262168 LWN262167:LWN262168 MGH262167:MGH262168 MGJ262167:MGJ262168 MQD262167:MQD262168 MQF262167:MQF262168 MZZ262167:MZZ262168 NAB262167:NAB262168 NJV262167:NJV262168 NJX262167:NJX262168 NTR262167:NTR262168 NTT262167:NTT262168 ODN262167:ODN262168 ODP262167:ODP262168 ONJ262167:ONJ262168 ONL262167:ONL262168 OXF262167:OXF262168 OXH262167:OXH262168 PHB262167:PHB262168 PHD262167:PHD262168 PQX262167:PQX262168 PQZ262167:PQZ262168 QAT262167:QAT262168 QAV262167:QAV262168 QKP262167:QKP262168 QKR262167:QKR262168 QUL262167:QUL262168 QUN262167:QUN262168 REH262167:REH262168 REJ262167:REJ262168 ROD262167:ROD262168 ROF262167:ROF262168 RXZ262167:RXZ262168 RYB262167:RYB262168 SHV262167:SHV262168 SHX262167:SHX262168 SRR262167:SRR262168 SRT262167:SRT262168 TBN262167:TBN262168 TBP262167:TBP262168 TLJ262167:TLJ262168 TLL262167:TLL262168 TVF262167:TVF262168 TVH262167:TVH262168 UFB262167:UFB262168 UFD262167:UFD262168 UOX262167:UOX262168 UOZ262167:UOZ262168 UYT262167:UYT262168 UYV262167:UYV262168 VIP262167:VIP262168 VIR262167:VIR262168 VSL262167:VSL262168 VSN262167:VSN262168 WCH262167:WCH262168 WCJ262167:WCJ262168 WMD262167:WMD262168 WMF262167:WMF262168 WVZ262167:WVZ262168 WWB262167:WWB262168 AB327703:AB327704 AD327703:AD327704 JN327703:JN327704 JP327703:JP327704 TJ327703:TJ327704 TL327703:TL327704 ADF327703:ADF327704 ADH327703:ADH327704 ANB327703:ANB327704 AND327703:AND327704 AWX327703:AWX327704 AWZ327703:AWZ327704 BGT327703:BGT327704 BGV327703:BGV327704 BQP327703:BQP327704 BQR327703:BQR327704 CAL327703:CAL327704 CAN327703:CAN327704 CKH327703:CKH327704 CKJ327703:CKJ327704 CUD327703:CUD327704 CUF327703:CUF327704 DDZ327703:DDZ327704 DEB327703:DEB327704 DNV327703:DNV327704 DNX327703:DNX327704 DXR327703:DXR327704 DXT327703:DXT327704 EHN327703:EHN327704 EHP327703:EHP327704 ERJ327703:ERJ327704 ERL327703:ERL327704 FBF327703:FBF327704 FBH327703:FBH327704 FLB327703:FLB327704 FLD327703:FLD327704 FUX327703:FUX327704 FUZ327703:FUZ327704 GET327703:GET327704 GEV327703:GEV327704 GOP327703:GOP327704 GOR327703:GOR327704 GYL327703:GYL327704 GYN327703:GYN327704 HIH327703:HIH327704 HIJ327703:HIJ327704 HSD327703:HSD327704 HSF327703:HSF327704 IBZ327703:IBZ327704 ICB327703:ICB327704 ILV327703:ILV327704 ILX327703:ILX327704 IVR327703:IVR327704 IVT327703:IVT327704 JFN327703:JFN327704 JFP327703:JFP327704 JPJ327703:JPJ327704 JPL327703:JPL327704 JZF327703:JZF327704 JZH327703:JZH327704 KJB327703:KJB327704 KJD327703:KJD327704 KSX327703:KSX327704 KSZ327703:KSZ327704 LCT327703:LCT327704 LCV327703:LCV327704 LMP327703:LMP327704 LMR327703:LMR327704 LWL327703:LWL327704 LWN327703:LWN327704 MGH327703:MGH327704 MGJ327703:MGJ327704 MQD327703:MQD327704 MQF327703:MQF327704 MZZ327703:MZZ327704 NAB327703:NAB327704 NJV327703:NJV327704 NJX327703:NJX327704 NTR327703:NTR327704 NTT327703:NTT327704 ODN327703:ODN327704 ODP327703:ODP327704 ONJ327703:ONJ327704 ONL327703:ONL327704 OXF327703:OXF327704 OXH327703:OXH327704 PHB327703:PHB327704 PHD327703:PHD327704 PQX327703:PQX327704 PQZ327703:PQZ327704 QAT327703:QAT327704 QAV327703:QAV327704 QKP327703:QKP327704 QKR327703:QKR327704 QUL327703:QUL327704 QUN327703:QUN327704 REH327703:REH327704 REJ327703:REJ327704 ROD327703:ROD327704 ROF327703:ROF327704 RXZ327703:RXZ327704 RYB327703:RYB327704 SHV327703:SHV327704 SHX327703:SHX327704 SRR327703:SRR327704 SRT327703:SRT327704 TBN327703:TBN327704 TBP327703:TBP327704 TLJ327703:TLJ327704 TLL327703:TLL327704 TVF327703:TVF327704 TVH327703:TVH327704 UFB327703:UFB327704 UFD327703:UFD327704 UOX327703:UOX327704 UOZ327703:UOZ327704 UYT327703:UYT327704 UYV327703:UYV327704 VIP327703:VIP327704 VIR327703:VIR327704 VSL327703:VSL327704 VSN327703:VSN327704 WCH327703:WCH327704 WCJ327703:WCJ327704 WMD327703:WMD327704 WMF327703:WMF327704 WVZ327703:WVZ327704 WWB327703:WWB327704 AB393239:AB393240 AD393239:AD393240 JN393239:JN393240 JP393239:JP393240 TJ393239:TJ393240 TL393239:TL393240 ADF393239:ADF393240 ADH393239:ADH393240 ANB393239:ANB393240 AND393239:AND393240 AWX393239:AWX393240 AWZ393239:AWZ393240 BGT393239:BGT393240 BGV393239:BGV393240 BQP393239:BQP393240 BQR393239:BQR393240 CAL393239:CAL393240 CAN393239:CAN393240 CKH393239:CKH393240 CKJ393239:CKJ393240 CUD393239:CUD393240 CUF393239:CUF393240 DDZ393239:DDZ393240 DEB393239:DEB393240 DNV393239:DNV393240 DNX393239:DNX393240 DXR393239:DXR393240 DXT393239:DXT393240 EHN393239:EHN393240 EHP393239:EHP393240 ERJ393239:ERJ393240 ERL393239:ERL393240 FBF393239:FBF393240 FBH393239:FBH393240 FLB393239:FLB393240 FLD393239:FLD393240 FUX393239:FUX393240 FUZ393239:FUZ393240 GET393239:GET393240 GEV393239:GEV393240 GOP393239:GOP393240 GOR393239:GOR393240 GYL393239:GYL393240 GYN393239:GYN393240 HIH393239:HIH393240 HIJ393239:HIJ393240 HSD393239:HSD393240 HSF393239:HSF393240 IBZ393239:IBZ393240 ICB393239:ICB393240 ILV393239:ILV393240 ILX393239:ILX393240 IVR393239:IVR393240 IVT393239:IVT393240 JFN393239:JFN393240 JFP393239:JFP393240 JPJ393239:JPJ393240 JPL393239:JPL393240 JZF393239:JZF393240 JZH393239:JZH393240 KJB393239:KJB393240 KJD393239:KJD393240 KSX393239:KSX393240 KSZ393239:KSZ393240 LCT393239:LCT393240 LCV393239:LCV393240 LMP393239:LMP393240 LMR393239:LMR393240 LWL393239:LWL393240 LWN393239:LWN393240 MGH393239:MGH393240 MGJ393239:MGJ393240 MQD393239:MQD393240 MQF393239:MQF393240 MZZ393239:MZZ393240 NAB393239:NAB393240 NJV393239:NJV393240 NJX393239:NJX393240 NTR393239:NTR393240 NTT393239:NTT393240 ODN393239:ODN393240 ODP393239:ODP393240 ONJ393239:ONJ393240 ONL393239:ONL393240 OXF393239:OXF393240 OXH393239:OXH393240 PHB393239:PHB393240 PHD393239:PHD393240 PQX393239:PQX393240 PQZ393239:PQZ393240 QAT393239:QAT393240 QAV393239:QAV393240 QKP393239:QKP393240 QKR393239:QKR393240 QUL393239:QUL393240 QUN393239:QUN393240 REH393239:REH393240 REJ393239:REJ393240 ROD393239:ROD393240 ROF393239:ROF393240 RXZ393239:RXZ393240 RYB393239:RYB393240 SHV393239:SHV393240 SHX393239:SHX393240 SRR393239:SRR393240 SRT393239:SRT393240 TBN393239:TBN393240 TBP393239:TBP393240 TLJ393239:TLJ393240 TLL393239:TLL393240 TVF393239:TVF393240 TVH393239:TVH393240 UFB393239:UFB393240 UFD393239:UFD393240 UOX393239:UOX393240 UOZ393239:UOZ393240 UYT393239:UYT393240 UYV393239:UYV393240 VIP393239:VIP393240 VIR393239:VIR393240 VSL393239:VSL393240 VSN393239:VSN393240 WCH393239:WCH393240 WCJ393239:WCJ393240 WMD393239:WMD393240 WMF393239:WMF393240 WVZ393239:WVZ393240 WWB393239:WWB393240 AB458775:AB458776 AD458775:AD458776 JN458775:JN458776 JP458775:JP458776 TJ458775:TJ458776 TL458775:TL458776 ADF458775:ADF458776 ADH458775:ADH458776 ANB458775:ANB458776 AND458775:AND458776 AWX458775:AWX458776 AWZ458775:AWZ458776 BGT458775:BGT458776 BGV458775:BGV458776 BQP458775:BQP458776 BQR458775:BQR458776 CAL458775:CAL458776 CAN458775:CAN458776 CKH458775:CKH458776 CKJ458775:CKJ458776 CUD458775:CUD458776 CUF458775:CUF458776 DDZ458775:DDZ458776 DEB458775:DEB458776 DNV458775:DNV458776 DNX458775:DNX458776 DXR458775:DXR458776 DXT458775:DXT458776 EHN458775:EHN458776 EHP458775:EHP458776 ERJ458775:ERJ458776 ERL458775:ERL458776 FBF458775:FBF458776 FBH458775:FBH458776 FLB458775:FLB458776 FLD458775:FLD458776 FUX458775:FUX458776 FUZ458775:FUZ458776 GET458775:GET458776 GEV458775:GEV458776 GOP458775:GOP458776 GOR458775:GOR458776 GYL458775:GYL458776 GYN458775:GYN458776 HIH458775:HIH458776 HIJ458775:HIJ458776 HSD458775:HSD458776 HSF458775:HSF458776 IBZ458775:IBZ458776 ICB458775:ICB458776 ILV458775:ILV458776 ILX458775:ILX458776 IVR458775:IVR458776 IVT458775:IVT458776 JFN458775:JFN458776 JFP458775:JFP458776 JPJ458775:JPJ458776 JPL458775:JPL458776 JZF458775:JZF458776 JZH458775:JZH458776 KJB458775:KJB458776 KJD458775:KJD458776 KSX458775:KSX458776 KSZ458775:KSZ458776 LCT458775:LCT458776 LCV458775:LCV458776 LMP458775:LMP458776 LMR458775:LMR458776 LWL458775:LWL458776 LWN458775:LWN458776 MGH458775:MGH458776 MGJ458775:MGJ458776 MQD458775:MQD458776 MQF458775:MQF458776 MZZ458775:MZZ458776 NAB458775:NAB458776 NJV458775:NJV458776 NJX458775:NJX458776 NTR458775:NTR458776 NTT458775:NTT458776 ODN458775:ODN458776 ODP458775:ODP458776 ONJ458775:ONJ458776 ONL458775:ONL458776 OXF458775:OXF458776 OXH458775:OXH458776 PHB458775:PHB458776 PHD458775:PHD458776 PQX458775:PQX458776 PQZ458775:PQZ458776 QAT458775:QAT458776 QAV458775:QAV458776 QKP458775:QKP458776 QKR458775:QKR458776 QUL458775:QUL458776 QUN458775:QUN458776 REH458775:REH458776 REJ458775:REJ458776 ROD458775:ROD458776 ROF458775:ROF458776 RXZ458775:RXZ458776 RYB458775:RYB458776 SHV458775:SHV458776 SHX458775:SHX458776 SRR458775:SRR458776 SRT458775:SRT458776 TBN458775:TBN458776 TBP458775:TBP458776 TLJ458775:TLJ458776 TLL458775:TLL458776 TVF458775:TVF458776 TVH458775:TVH458776 UFB458775:UFB458776 UFD458775:UFD458776 UOX458775:UOX458776 UOZ458775:UOZ458776 UYT458775:UYT458776 UYV458775:UYV458776 VIP458775:VIP458776 VIR458775:VIR458776 VSL458775:VSL458776 VSN458775:VSN458776 WCH458775:WCH458776 WCJ458775:WCJ458776 WMD458775:WMD458776 WMF458775:WMF458776 WVZ458775:WVZ458776 WWB458775:WWB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524311:AB524312 AD524311:AD524312 JN524311:JN524312 JP524311:JP524312 TJ524311:TJ524312 TL524311:TL524312 ADF524311:ADF524312 ADH524311:ADH524312 ANB524311:ANB524312 AND524311:AND524312 AWX524311:AWX524312 AWZ524311:AWZ524312 BGT524311:BGT524312 BGV524311:BGV524312 BQP524311:BQP524312 BQR524311:BQR524312 CAL524311:CAL524312 CAN524311:CAN524312 CKH524311:CKH524312 CKJ524311:CKJ524312 CUD524311:CUD524312 CUF524311:CUF524312 DDZ524311:DDZ524312 DEB524311:DEB524312 DNV524311:DNV524312 DNX524311:DNX524312 DXR524311:DXR524312 DXT524311:DXT524312 EHN524311:EHN524312 EHP524311:EHP524312 ERJ524311:ERJ524312 ERL524311:ERL524312 FBF524311:FBF524312 FBH524311:FBH524312 FLB524311:FLB524312 FLD524311:FLD524312 FUX524311:FUX524312 FUZ524311:FUZ524312 GET524311:GET524312 GEV524311:GEV524312 GOP524311:GOP524312 GOR524311:GOR524312 GYL524311:GYL524312 GYN524311:GYN524312 HIH524311:HIH524312 HIJ524311:HIJ524312 HSD524311:HSD524312 HSF524311:HSF524312 IBZ524311:IBZ524312 ICB524311:ICB524312 ILV524311:ILV524312 ILX524311:ILX524312 IVR524311:IVR524312 IVT524311:IVT524312 JFN524311:JFN524312 JFP524311:JFP524312 JPJ524311:JPJ524312 JPL524311:JPL524312 JZF524311:JZF524312 JZH524311:JZH524312 KJB524311:KJB524312 KJD524311:KJD524312 KSX524311:KSX524312 KSZ524311:KSZ524312 LCT524311:LCT524312 LCV524311:LCV524312 LMP524311:LMP524312 LMR524311:LMR524312 LWL524311:LWL524312 LWN524311:LWN524312 MGH524311:MGH524312 MGJ524311:MGJ524312 MQD524311:MQD524312 MQF524311:MQF524312 MZZ524311:MZZ524312 NAB524311:NAB524312 NJV524311:NJV524312 NJX524311:NJX524312 NTR524311:NTR524312 NTT524311:NTT524312 ODN524311:ODN524312 ODP524311:ODP524312 ONJ524311:ONJ524312 ONL524311:ONL524312 OXF524311:OXF524312 OXH524311:OXH524312 PHB524311:PHB524312 PHD524311:PHD524312 PQX524311:PQX524312 PQZ524311:PQZ524312 QAT524311:QAT524312 QAV524311:QAV524312 QKP524311:QKP524312 QKR524311:QKR524312 QUL524311:QUL524312 QUN524311:QUN524312 REH524311:REH524312 REJ524311:REJ524312 ROD524311:ROD524312 ROF524311:ROF524312 RXZ524311:RXZ524312 RYB524311:RYB524312 SHV524311:SHV524312 SHX524311:SHX524312 SRR524311:SRR524312 SRT524311:SRT524312 TBN524311:TBN524312 TBP524311:TBP524312 TLJ524311:TLJ524312 TLL524311:TLL524312 TVF524311:TVF524312 TVH524311:TVH524312 UFB524311:UFB524312 UFD524311:UFD524312 UOX524311:UOX524312 UOZ524311:UOZ524312 UYT524311:UYT524312 UYV524311:UYV524312 VIP524311:VIP524312 VIR524311:VIR524312 VSL524311:VSL524312 VSN524311:VSN524312 WCH524311:WCH524312 WCJ524311:WCJ524312 WMD524311:WMD524312 WMF524311:WMF524312 WVZ524311:WVZ524312 WWB524311:WWB524312 AB589847:AB589848 AD589847:AD589848 JN589847:JN589848 JP589847:JP589848 TJ589847:TJ589848 TL589847:TL589848 ADF589847:ADF589848 ADH589847:ADH589848 ANB589847:ANB589848 AND589847:AND589848 AWX589847:AWX589848 AWZ589847:AWZ589848 BGT589847:BGT589848 BGV589847:BGV589848 BQP589847:BQP589848 BQR589847:BQR589848 CAL589847:CAL589848 CAN589847:CAN589848 CKH589847:CKH589848 CKJ589847:CKJ589848 CUD589847:CUD589848 CUF589847:CUF589848 DDZ589847:DDZ589848 DEB589847:DEB589848 DNV589847:DNV589848 DNX589847:DNX589848 DXR589847:DXR589848 DXT589847:DXT589848 EHN589847:EHN589848 EHP589847:EHP589848 ERJ589847:ERJ589848 ERL589847:ERL589848 FBF589847:FBF589848 FBH589847:FBH589848 FLB589847:FLB589848 FLD589847:FLD589848 FUX589847:FUX589848 FUZ589847:FUZ589848 GET589847:GET589848 GEV589847:GEV589848 GOP589847:GOP589848 GOR589847:GOR589848 GYL589847:GYL589848 GYN589847:GYN589848 HIH589847:HIH589848 HIJ589847:HIJ589848 HSD589847:HSD589848 HSF589847:HSF589848 IBZ589847:IBZ589848 ICB589847:ICB589848 ILV589847:ILV589848 ILX589847:ILX589848 IVR589847:IVR589848 IVT589847:IVT589848 JFN589847:JFN589848 JFP589847:JFP589848 JPJ589847:JPJ589848 JPL589847:JPL589848 JZF589847:JZF589848 JZH589847:JZH589848 KJB589847:KJB589848 KJD589847:KJD589848 KSX589847:KSX589848 KSZ589847:KSZ589848 LCT589847:LCT589848 LCV589847:LCV589848 LMP589847:LMP589848 LMR589847:LMR589848 LWL589847:LWL589848 LWN589847:LWN589848 MGH589847:MGH589848 MGJ589847:MGJ589848 MQD589847:MQD589848 MQF589847:MQF589848 MZZ589847:MZZ589848 NAB589847:NAB589848 NJV589847:NJV589848 NJX589847:NJX589848 NTR589847:NTR589848 NTT589847:NTT589848 ODN589847:ODN589848 ODP589847:ODP589848 ONJ589847:ONJ589848 ONL589847:ONL589848 OXF589847:OXF589848 OXH589847:OXH589848 PHB589847:PHB589848 PHD589847:PHD589848 PQX589847:PQX589848 PQZ589847:PQZ589848 QAT589847:QAT589848 QAV589847:QAV589848 QKP589847:QKP589848 QKR589847:QKR589848 QUL589847:QUL589848 QUN589847:QUN589848 REH589847:REH589848 REJ589847:REJ589848 ROD589847:ROD589848 ROF589847:ROF589848 RXZ589847:RXZ589848 RYB589847:RYB589848 SHV589847:SHV589848 SHX589847:SHX589848 SRR589847:SRR589848 SRT589847:SRT589848 TBN589847:TBN589848 TBP589847:TBP589848 TLJ589847:TLJ589848 TLL589847:TLL589848 TVF589847:TVF589848 TVH589847:TVH589848 UFB589847:UFB589848 UFD589847:UFD589848 UOX589847:UOX589848 UOZ589847:UOZ589848 UYT589847:UYT589848 UYV589847:UYV589848 VIP589847:VIP589848 VIR589847:VIR589848 VSL589847:VSL589848 VSN589847:VSN589848 WCH589847:WCH589848 WCJ589847:WCJ589848 WMD589847:WMD589848 WMF589847:WMF589848 WVZ589847:WVZ589848 WWB589847:WWB589848 AB655383:AB655384 AD655383:AD655384 JN655383:JN655384 JP655383:JP655384 TJ655383:TJ655384 TL655383:TL655384 ADF655383:ADF655384 ADH655383:ADH655384 ANB655383:ANB655384 AND655383:AND655384 AWX655383:AWX655384 AWZ655383:AWZ655384 BGT655383:BGT655384 BGV655383:BGV655384 BQP655383:BQP655384 BQR655383:BQR655384 CAL655383:CAL655384 CAN655383:CAN655384 CKH655383:CKH655384 CKJ655383:CKJ655384 CUD655383:CUD655384 CUF655383:CUF655384 DDZ655383:DDZ655384 DEB655383:DEB655384 DNV655383:DNV655384 DNX655383:DNX655384 DXR655383:DXR655384 DXT655383:DXT655384 EHN655383:EHN655384 EHP655383:EHP655384 ERJ655383:ERJ655384 ERL655383:ERL655384 FBF655383:FBF655384 FBH655383:FBH655384 FLB655383:FLB655384 FLD655383:FLD655384 FUX655383:FUX655384 FUZ655383:FUZ655384 GET655383:GET655384 GEV655383:GEV655384 GOP655383:GOP655384 GOR655383:GOR655384 GYL655383:GYL655384 GYN655383:GYN655384 HIH655383:HIH655384 HIJ655383:HIJ655384 HSD655383:HSD655384 HSF655383:HSF655384 IBZ655383:IBZ655384 ICB655383:ICB655384 ILV655383:ILV655384 ILX655383:ILX655384 IVR655383:IVR655384 IVT655383:IVT655384 JFN655383:JFN655384 JFP655383:JFP655384 JPJ655383:JPJ655384 JPL655383:JPL655384 JZF655383:JZF655384 JZH655383:JZH655384 KJB655383:KJB655384 KJD655383:KJD655384 KSX655383:KSX655384 KSZ655383:KSZ655384 LCT655383:LCT655384 LCV655383:LCV655384 LMP655383:LMP655384 LMR655383:LMR655384 LWL655383:LWL655384 LWN655383:LWN655384 MGH655383:MGH655384 MGJ655383:MGJ655384 MQD655383:MQD655384 MQF655383:MQF655384 MZZ655383:MZZ655384 NAB655383:NAB655384 NJV655383:NJV655384 NJX655383:NJX655384 NTR655383:NTR655384 NTT655383:NTT655384 ODN655383:ODN655384 ODP655383:ODP655384 ONJ655383:ONJ655384 ONL655383:ONL655384 OXF655383:OXF655384 OXH655383:OXH655384 PHB655383:PHB655384 PHD655383:PHD655384 PQX655383:PQX655384 PQZ655383:PQZ655384 QAT655383:QAT655384 QAV655383:QAV655384 QKP655383:QKP655384 QKR655383:QKR655384 QUL655383:QUL655384 QUN655383:QUN655384 REH655383:REH655384 REJ655383:REJ655384 ROD655383:ROD655384 ROF655383:ROF655384 RXZ655383:RXZ655384 RYB655383:RYB655384 SHV655383:SHV655384 SHX655383:SHX655384 SRR655383:SRR655384 SRT655383:SRT655384 TBN655383:TBN655384 TBP655383:TBP655384 TLJ655383:TLJ655384 TLL655383:TLL655384 TVF655383:TVF655384 TVH655383:TVH655384 UFB655383:UFB655384 UFD655383:UFD655384 UOX655383:UOX655384 UOZ655383:UOZ655384 UYT655383:UYT655384 UYV655383:UYV655384 VIP655383:VIP655384 VIR655383:VIR655384 VSL655383:VSL655384 VSN655383:VSN655384 WCH655383:WCH655384 WCJ655383:WCJ655384 WMD655383:WMD655384 WMF655383:WMF655384 WVZ655383:WVZ655384 WWB655383:WWB655384 AB720919:AB720920 AD720919:AD720920 JN720919:JN720920 JP720919:JP720920 TJ720919:TJ720920 TL720919:TL720920 ADF720919:ADF720920 ADH720919:ADH720920 ANB720919:ANB720920 AND720919:AND720920 AWX720919:AWX720920 AWZ720919:AWZ720920 BGT720919:BGT720920 BGV720919:BGV720920 BQP720919:BQP720920 BQR720919:BQR720920 CAL720919:CAL720920 CAN720919:CAN720920 CKH720919:CKH720920 CKJ720919:CKJ720920 CUD720919:CUD720920 CUF720919:CUF720920 DDZ720919:DDZ720920 DEB720919:DEB720920 DNV720919:DNV720920 DNX720919:DNX720920 DXR720919:DXR720920 DXT720919:DXT720920 EHN720919:EHN720920 EHP720919:EHP720920 ERJ720919:ERJ720920 ERL720919:ERL720920 FBF720919:FBF720920 FBH720919:FBH720920 FLB720919:FLB720920 FLD720919:FLD720920 FUX720919:FUX720920 FUZ720919:FUZ720920 GET720919:GET720920 GEV720919:GEV720920 GOP720919:GOP720920 GOR720919:GOR720920 GYL720919:GYL720920 GYN720919:GYN720920 HIH720919:HIH720920 HIJ720919:HIJ720920 HSD720919:HSD720920 HSF720919:HSF720920 IBZ720919:IBZ720920 ICB720919:ICB720920 ILV720919:ILV720920 ILX720919:ILX720920 IVR720919:IVR720920 IVT720919:IVT720920 JFN720919:JFN720920 JFP720919:JFP720920 JPJ720919:JPJ720920 JPL720919:JPL720920 JZF720919:JZF720920 JZH720919:JZH720920 KJB720919:KJB720920 KJD720919:KJD720920 KSX720919:KSX720920 KSZ720919:KSZ720920 LCT720919:LCT720920 LCV720919:LCV720920 LMP720919:LMP720920 LMR720919:LMR720920 LWL720919:LWL720920 LWN720919:LWN720920 MGH720919:MGH720920 MGJ720919:MGJ720920 MQD720919:MQD720920 MQF720919:MQF720920 MZZ720919:MZZ720920 NAB720919:NAB720920 NJV720919:NJV720920 NJX720919:NJX720920 NTR720919:NTR720920 NTT720919:NTT720920 ODN720919:ODN720920 ODP720919:ODP720920 ONJ720919:ONJ720920 ONL720919:ONL720920 OXF720919:OXF720920 OXH720919:OXH720920 PHB720919:PHB720920 PHD720919:PHD720920 PQX720919:PQX720920 PQZ720919:PQZ720920 QAT720919:QAT720920 QAV720919:QAV720920 QKP720919:QKP720920 QKR720919:QKR720920 QUL720919:QUL720920 QUN720919:QUN720920 REH720919:REH720920 REJ720919:REJ720920 ROD720919:ROD720920 ROF720919:ROF720920 RXZ720919:RXZ720920 RYB720919:RYB720920 SHV720919:SHV720920 SHX720919:SHX720920 SRR720919:SRR720920 SRT720919:SRT720920 TBN720919:TBN720920 TBP720919:TBP720920 TLJ720919:TLJ720920 TLL720919:TLL720920 TVF720919:TVF720920 TVH720919:TVH720920 UFB720919:UFB720920 UFD720919:UFD720920 UOX720919:UOX720920 UOZ720919:UOZ720920 UYT720919:UYT720920 UYV720919:UYV720920 VIP720919:VIP720920 VIR720919:VIR720920 VSL720919:VSL720920 VSN720919:VSN720920 WCH720919:WCH720920 WCJ720919:WCJ720920 WMD720919:WMD720920 WMF720919:WMF720920 WVZ720919:WVZ720920 WWB720919:WWB720920 AB786455:AB786456 AD786455:AD786456 JN786455:JN786456 JP786455:JP786456 TJ786455:TJ786456 TL786455:TL786456 ADF786455:ADF786456 ADH786455:ADH786456 ANB786455:ANB786456 AND786455:AND786456 AWX786455:AWX786456 AWZ786455:AWZ786456 BGT786455:BGT786456 BGV786455:BGV786456 BQP786455:BQP786456 BQR786455:BQR786456 CAL786455:CAL786456 CAN786455:CAN786456 CKH786455:CKH786456 CKJ786455:CKJ786456 CUD786455:CUD786456 CUF786455:CUF786456 DDZ786455:DDZ786456 DEB786455:DEB786456 DNV786455:DNV786456 DNX786455:DNX786456 DXR786455:DXR786456 DXT786455:DXT786456 EHN786455:EHN786456 EHP786455:EHP786456 ERJ786455:ERJ786456 ERL786455:ERL786456 FBF786455:FBF786456 FBH786455:FBH786456 FLB786455:FLB786456 FLD786455:FLD786456 FUX786455:FUX786456 FUZ786455:FUZ786456 GET786455:GET786456 GEV786455:GEV786456 GOP786455:GOP786456 GOR786455:GOR786456 GYL786455:GYL786456 GYN786455:GYN786456 HIH786455:HIH786456 HIJ786455:HIJ786456 HSD786455:HSD786456 HSF786455:HSF786456 IBZ786455:IBZ786456 ICB786455:ICB786456 ILV786455:ILV786456 ILX786455:ILX786456 IVR786455:IVR786456 IVT786455:IVT786456 JFN786455:JFN786456 JFP786455:JFP786456 JPJ786455:JPJ786456 JPL786455:JPL786456 JZF786455:JZF786456 JZH786455:JZH786456 KJB786455:KJB786456 KJD786455:KJD786456 KSX786455:KSX786456 KSZ786455:KSZ786456 LCT786455:LCT786456 LCV786455:LCV786456 LMP786455:LMP786456 LMR786455:LMR786456 LWL786455:LWL786456 LWN786455:LWN786456 MGH786455:MGH786456 MGJ786455:MGJ786456 MQD786455:MQD786456 MQF786455:MQF786456 MZZ786455:MZZ786456 NAB786455:NAB786456 NJV786455:NJV786456 NJX786455:NJX786456 NTR786455:NTR786456 NTT786455:NTT786456 ODN786455:ODN786456 ODP786455:ODP786456 ONJ786455:ONJ786456 ONL786455:ONL786456 OXF786455:OXF786456 OXH786455:OXH786456 PHB786455:PHB786456 PHD786455:PHD786456 PQX786455:PQX786456 PQZ786455:PQZ786456 QAT786455:QAT786456 QAV786455:QAV786456 QKP786455:QKP786456 QKR786455:QKR786456 QUL786455:QUL786456 QUN786455:QUN786456 REH786455:REH786456 REJ786455:REJ786456 ROD786455:ROD786456 ROF786455:ROF786456 RXZ786455:RXZ786456 RYB786455:RYB786456 SHV786455:SHV786456 SHX786455:SHX786456 SRR786455:SRR786456 SRT786455:SRT786456 TBN786455:TBN786456 TBP786455:TBP786456 TLJ786455:TLJ786456 TLL786455:TLL786456 TVF786455:TVF786456 TVH786455:TVH786456 UFB786455:UFB786456 UFD786455:UFD786456 UOX786455:UOX786456 UOZ786455:UOZ786456 UYT786455:UYT786456 UYV786455:UYV786456 VIP786455:VIP786456 VIR786455:VIR786456 VSL786455:VSL786456 VSN786455:VSN786456 WCH786455:WCH786456 WCJ786455:WCJ786456 WMD786455:WMD786456 WMF786455:WMF786456 WVZ786455:WVZ786456 WWB786455:WWB786456 AB851991:AB851992 AD851991:AD851992 JN851991:JN851992 JP851991:JP851992 TJ851991:TJ851992 TL851991:TL851992 ADF851991:ADF851992 ADH851991:ADH851992 ANB851991:ANB851992 AND851991:AND851992 AWX851991:AWX851992 AWZ851991:AWZ851992 BGT851991:BGT851992 BGV851991:BGV851992 BQP851991:BQP851992 BQR851991:BQR851992 CAL851991:CAL851992 CAN851991:CAN851992 CKH851991:CKH851992 CKJ851991:CKJ851992 CUD851991:CUD851992 CUF851991:CUF851992 DDZ851991:DDZ851992 DEB851991:DEB851992 DNV851991:DNV851992 DNX851991:DNX851992 DXR851991:DXR851992 DXT851991:DXT851992 EHN851991:EHN851992 EHP851991:EHP851992 ERJ851991:ERJ851992 ERL851991:ERL851992 FBF851991:FBF851992 FBH851991:FBH851992 FLB851991:FLB851992 FLD851991:FLD851992 FUX851991:FUX851992 FUZ851991:FUZ851992 GET851991:GET851992 GEV851991:GEV851992 GOP851991:GOP851992 GOR851991:GOR851992 GYL851991:GYL851992 GYN851991:GYN851992 HIH851991:HIH851992 HIJ851991:HIJ851992 HSD851991:HSD851992 HSF851991:HSF851992 IBZ851991:IBZ851992 ICB851991:ICB851992 ILV851991:ILV851992 ILX851991:ILX851992 IVR851991:IVR851992 IVT851991:IVT851992 JFN851991:JFN851992 JFP851991:JFP851992 JPJ851991:JPJ851992 JPL851991:JPL851992 JZF851991:JZF851992 JZH851991:JZH851992 KJB851991:KJB851992 KJD851991:KJD851992 KSX851991:KSX851992 KSZ851991:KSZ851992 LCT851991:LCT851992 LCV851991:LCV851992 LMP851991:LMP851992 LMR851991:LMR851992 LWL851991:LWL851992 LWN851991:LWN851992 MGH851991:MGH851992 MGJ851991:MGJ851992 MQD851991:MQD851992 MQF851991:MQF851992 MZZ851991:MZZ851992 NAB851991:NAB851992 NJV851991:NJV851992 NJX851991:NJX851992 NTR851991:NTR851992 NTT851991:NTT851992 ODN851991:ODN851992 ODP851991:ODP851992 ONJ851991:ONJ851992 ONL851991:ONL851992 OXF851991:OXF851992 OXH851991:OXH851992 PHB851991:PHB851992 PHD851991:PHD851992 PQX851991:PQX851992 PQZ851991:PQZ851992 QAT851991:QAT851992 QAV851991:QAV851992 QKP851991:QKP851992 QKR851991:QKR851992 QUL851991:QUL851992 QUN851991:QUN851992 REH851991:REH851992 REJ851991:REJ851992 ROD851991:ROD851992 ROF851991:ROF851992 RXZ851991:RXZ851992 RYB851991:RYB851992 SHV851991:SHV851992 SHX851991:SHX851992 SRR851991:SRR851992 SRT851991:SRT851992 TBN851991:TBN851992 TBP851991:TBP851992 TLJ851991:TLJ851992 TLL851991:TLL851992 TVF851991:TVF851992 TVH851991:TVH851992 UFB851991:UFB851992 UFD851991:UFD851992 UOX851991:UOX851992 UOZ851991:UOZ851992 UYT851991:UYT851992 UYV851991:UYV851992 VIP851991:VIP851992 VIR851991:VIR851992 VSL851991:VSL851992 VSN851991:VSN851992 WCH851991:WCH851992 WCJ851991:WCJ851992 WMD851991:WMD851992 WMF851991:WMF851992 WVZ851991:WVZ851992 WWB851991:WWB851992 AB917527:AB917528 AD917527:AD917528 JN917527:JN917528 JP917527:JP917528 TJ917527:TJ917528 TL917527:TL917528 ADF917527:ADF917528 ADH917527:ADH917528 ANB917527:ANB917528 AND917527:AND917528 AWX917527:AWX917528 AWZ917527:AWZ917528 BGT917527:BGT917528 BGV917527:BGV917528 BQP917527:BQP917528 BQR917527:BQR917528 CAL917527:CAL917528 CAN917527:CAN917528 CKH917527:CKH917528 CKJ917527:CKJ917528 CUD917527:CUD917528 CUF917527:CUF917528 DDZ917527:DDZ917528 DEB917527:DEB917528 DNV917527:DNV917528 DNX917527:DNX917528 DXR917527:DXR917528 DXT917527:DXT917528 EHN917527:EHN917528 EHP917527:EHP917528 ERJ917527:ERJ917528 ERL917527:ERL917528 FBF917527:FBF917528 FBH917527:FBH917528 FLB917527:FLB917528 FLD917527:FLD917528 FUX917527:FUX917528 FUZ917527:FUZ917528 GET917527:GET917528 GEV917527:GEV917528 GOP917527:GOP917528 GOR917527:GOR917528 GYL917527:GYL917528 GYN917527:GYN917528 HIH917527:HIH917528 HIJ917527:HIJ917528 HSD917527:HSD917528 HSF917527:HSF917528 IBZ917527:IBZ917528 ICB917527:ICB917528 ILV917527:ILV917528 ILX917527:ILX917528 IVR917527:IVR917528 IVT917527:IVT917528 JFN917527:JFN917528 JFP917527:JFP917528 JPJ917527:JPJ917528 JPL917527:JPL917528 JZF917527:JZF917528 JZH917527:JZH917528 KJB917527:KJB917528 KJD917527:KJD917528 KSX917527:KSX917528 KSZ917527:KSZ917528 LCT917527:LCT917528 LCV917527:LCV917528 LMP917527:LMP917528 LMR917527:LMR917528 LWL917527:LWL917528 LWN917527:LWN917528 MGH917527:MGH917528 MGJ917527:MGJ917528 MQD917527:MQD917528 MQF917527:MQF917528 MZZ917527:MZZ917528 NAB917527:NAB917528 NJV917527:NJV917528 NJX917527:NJX917528 NTR917527:NTR917528 NTT917527:NTT917528 ODN917527:ODN917528 ODP917527:ODP917528 ONJ917527:ONJ917528 ONL917527:ONL917528 OXF917527:OXF917528 OXH917527:OXH917528 PHB917527:PHB917528 PHD917527:PHD917528 PQX917527:PQX917528 PQZ917527:PQZ917528 QAT917527:QAT917528 QAV917527:QAV917528 QKP917527:QKP917528 QKR917527:QKR917528 QUL917527:QUL917528 QUN917527:QUN917528 REH917527:REH917528 REJ917527:REJ917528 ROD917527:ROD917528 ROF917527:ROF917528 RXZ917527:RXZ917528 RYB917527:RYB917528 SHV917527:SHV917528 SHX917527:SHX917528 SRR917527:SRR917528 SRT917527:SRT917528 TBN917527:TBN917528 TBP917527:TBP917528 TLJ917527:TLJ917528 TLL917527:TLL917528 TVF917527:TVF917528 TVH917527:TVH917528 UFB917527:UFB917528 UFD917527:UFD917528 UOX917527:UOX917528 UOZ917527:UOZ917528 UYT917527:UYT917528 UYV917527:UYV917528 VIP917527:VIP917528 VIR917527:VIR917528 VSL917527:VSL917528 VSN917527:VSN917528 WCH917527:WCH917528 WCJ917527:WCJ917528 WMD917527:WMD917528 WMF917527:WMF917528 WVZ917527:WVZ917528 WWB917527:WWB917528 AB983063:AB983064 AD983063:AD983064 JN983063:JN983064 JP983063:JP983064 TJ983063:TJ983064 TL983063:TL983064 ADF983063:ADF983064 ADH983063:ADH983064 ANB983063:ANB983064 AND983063:AND983064 AWX983063:AWX983064 AWZ983063:AWZ983064 BGT983063:BGT983064 BGV983063:BGV983064 BQP983063:BQP983064 BQR983063:BQR983064 CAL983063:CAL983064 CAN983063:CAN983064 CKH983063:CKH983064 CKJ983063:CKJ983064 CUD983063:CUD983064 CUF983063:CUF983064 DDZ983063:DDZ983064 DEB983063:DEB983064 DNV983063:DNV983064 DNX983063:DNX983064 DXR983063:DXR983064 DXT983063:DXT983064 EHN983063:EHN983064 EHP983063:EHP983064 ERJ983063:ERJ983064 ERL983063:ERL983064 FBF983063:FBF983064 FBH983063:FBH983064 FLB983063:FLB983064 FLD983063:FLD983064 FUX983063:FUX983064 FUZ983063:FUZ983064 GET983063:GET983064 GEV983063:GEV983064 GOP983063:GOP983064 GOR983063:GOR983064 GYL983063:GYL983064 GYN983063:GYN983064 HIH983063:HIH983064 HIJ983063:HIJ983064 HSD983063:HSD983064 HSF983063:HSF983064 IBZ983063:IBZ983064 ICB983063:ICB983064 ILV983063:ILV983064 ILX983063:ILX983064 IVR983063:IVR983064 IVT983063:IVT983064 JFN983063:JFN983064 JFP983063:JFP983064 JPJ983063:JPJ983064 JPL983063:JPL983064 JZF983063:JZF983064 JZH983063:JZH983064 KJB983063:KJB983064 KJD983063:KJD983064 KSX983063:KSX983064 KSZ983063:KSZ983064 LCT983063:LCT983064 LCV983063:LCV983064 LMP983063:LMP983064 LMR983063:LMR983064 LWL983063:LWL983064 LWN983063:LWN983064 MGH983063:MGH983064 MGJ983063:MGJ983064 MQD983063:MQD983064 MQF983063:MQF983064 MZZ983063:MZZ983064 NAB983063:NAB983064 NJV983063:NJV983064 NJX983063:NJX983064 NTR983063:NTR983064 NTT983063:NTT983064 ODN983063:ODN983064 ODP983063:ODP983064 ONJ983063:ONJ983064 ONL983063:ONL983064 OXF983063:OXF983064 OXH983063:OXH983064 PHB983063:PHB983064 PHD983063:PHD983064 PQX983063:PQX983064 PQZ983063:PQZ983064 QAT983063:QAT983064 QAV983063:QAV983064 QKP983063:QKP983064 QKR983063:QKR983064 QUL983063:QUL983064 QUN983063:QUN983064 REH983063:REH983064 REJ983063:REJ983064 ROD983063:ROD983064 ROF983063:ROF983064 RXZ983063:RXZ983064 RYB983063:RYB983064 SHV983063:SHV983064 SHX983063:SHX983064 SRR983063:SRR983064 SRT983063:SRT983064 TBN983063:TBN983064 TBP983063:TBP983064 TLJ983063:TLJ983064 TLL983063:TLL983064 TVF983063:TVF983064 TVH983063:TVH983064 UFB983063:UFB983064 UFD983063:UFD983064 UOX983063:UOX983064 UOZ983063:UOZ983064 UYT983063:UYT983064 UYV983063:UYV983064 VIP983063:VIP983064 VIR983063:VIR983064 VSL983063:VSL983064 VSN983063:VSN983064 WCH983063:WCH983064 WCJ983063:WCJ983064 WMD983063:WMD983064 WMF983063:WMF983064 WVZ983063:WVZ983064 WWB983063:WWB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WWE983059:WWE983063">
      <formula1>900</formula1>
    </dataValidation>
    <dataValidation allowBlank="1" showInputMessage="1" showErrorMessage="1" prompt="Для выбора выполните двойной щелчок левой клавиши мыши по соответствующей ячейке." sqref="N23 R23 V23 AC23:AC24 AE23 IZ23 JD23 JH23 JO23:JO24 JQ23 SV23 SZ23 TD23 TK23:TK24 TM23 ACR23 ACV23 ACZ23 ADG23:ADG24 ADI23 AMN23 AMR23 AMV23 ANC23:ANC24 ANE23 AWJ23 AWN23 AWR23 AWY23:AWY24 AXA23 BGF23 BGJ23 BGN23 BGU23:BGU24 BGW23 BQB23 BQF23 BQJ23 BQQ23:BQQ24 BQS23 BZX23 CAB23 CAF23 CAM23:CAM24 CAO23 CJT23 CJX23 CKB23 CKI23:CKI24 CKK23 CTP23 CTT23 CTX23 CUE23:CUE24 CUG23 DDL23 DDP23 DDT23 DEA23:DEA24 DEC23 DNH23 DNL23 DNP23 DNW23:DNW24 DNY23 DXD23 DXH23 DXL23 DXS23:DXS24 DXU23 EGZ23 EHD23 EHH23 EHO23:EHO24 EHQ23 EQV23 EQZ23 ERD23 ERK23:ERK24 ERM23 FAR23 FAV23 FAZ23 FBG23:FBG24 FBI23 FKN23 FKR23 FKV23 FLC23:FLC24 FLE23 FUJ23 FUN23 FUR23 FUY23:FUY24 FVA23 GEF23 GEJ23 GEN23 GEU23:GEU24 GEW23 GOB23 GOF23 GOJ23 GOQ23:GOQ24 GOS23 GXX23 GYB23 GYF23 GYM23:GYM24 GYO23 HHT23 HHX23 HIB23 HII23:HII24 HIK23 HRP23 HRT23 HRX23 HSE23:HSE24 HSG23 IBL23 IBP23 IBT23 ICA23:ICA24 ICC23 ILH23 ILL23 ILP23 ILW23:ILW24 ILY23 IVD23 IVH23 IVL23 IVS23:IVS24 IVU23 JEZ23 JFD23 JFH23 JFO23:JFO24 JFQ23 JOV23 JOZ23 JPD23 JPK23:JPK24 JPM23 JYR23 JYV23 JYZ23 JZG23:JZG24 JZI23 KIN23 KIR23 KIV23 KJC23:KJC24 KJE23 KSJ23 KSN23 KSR23 KSY23:KSY24 KTA23 LCF23 LCJ23 LCN23 LCU23:LCU24 LCW23 LMB23 LMF23 LMJ23 LMQ23:LMQ24 LMS23 LVX23 LWB23 LWF23 LWM23:LWM24 LWO23 MFT23 MFX23 MGB23 MGI23:MGI24 MGK23 MPP23 MPT23 MPX23 MQE23:MQE24 MQG23 MZL23 MZP23 MZT23 NAA23:NAA24 NAC23 NJH23 NJL23 NJP23 NJW23:NJW24 NJY23 NTD23 NTH23 NTL23 NTS23:NTS24 NTU23 OCZ23 ODD23 ODH23 ODO23:ODO24 ODQ23 OMV23 OMZ23 OND23 ONK23:ONK24 ONM23 OWR23 OWV23 OWZ23 OXG23:OXG24 OXI23 PGN23 PGR23 PGV23 PHC23:PHC24 PHE23 PQJ23 PQN23 PQR23 PQY23:PQY24 PRA23 QAF23 QAJ23 QAN23 QAU23:QAU24 QAW23 QKB23 QKF23 QKJ23 QKQ23:QKQ24 QKS23 QTX23 QUB23 QUF23 QUM23:QUM24 QUO23 RDT23 RDX23 REB23 REI23:REI24 REK23 RNP23 RNT23 RNX23 ROE23:ROE24 ROG23 RXL23 RXP23 RXT23 RYA23:RYA24 RYC23 SHH23 SHL23 SHP23 SHW23:SHW24 SHY23 SRD23 SRH23 SRL23 SRS23:SRS24 SRU23 TAZ23 TBD23 TBH23 TBO23:TBO24 TBQ23 TKV23 TKZ23 TLD23 TLK23:TLK24 TLM23 TUR23 TUV23 TUZ23 TVG23:TVG24 TVI23 UEN23 UER23 UEV23 UFC23:UFC24 UFE23 UOJ23 UON23 UOR23 UOY23:UOY24 UPA23 UYF23 UYJ23 UYN23 UYU23:UYU24 UYW23 VIB23 VIF23 VIJ23 VIQ23:VIQ24 VIS23 VRX23 VSB23 VSF23 VSM23:VSM24 VSO23 WBT23 WBX23 WCB23 WCI23:WCI24 WCK23 WLP23 WLT23 WLX23 WME23:WME24 WMG23 WVL23 WVP23 WVT23 WWA23:WWA24 WWC23 N65559 R65559 V65559 AC65559:AC65560 AE65559 IZ65559 JD65559 JH65559 JO65559:JO65560 JQ65559 SV65559 SZ65559 TD65559 TK65559:TK65560 TM65559 ACR65559 ACV65559 ACZ65559 ADG65559:ADG65560 ADI65559 AMN65559 AMR65559 AMV65559 ANC65559:ANC65560 ANE65559 AWJ65559 AWN65559 AWR65559 AWY65559:AWY65560 AXA65559 BGF65559 BGJ65559 BGN65559 BGU65559:BGU65560 BGW65559 BQB65559 BQF65559 BQJ65559 BQQ65559:BQQ65560 BQS65559 BZX65559 CAB65559 CAF65559 CAM65559:CAM65560 CAO65559 CJT65559 CJX65559 CKB65559 CKI65559:CKI65560 CKK65559 CTP65559 CTT65559 CTX65559 CUE65559:CUE65560 CUG65559 DDL65559 DDP65559 DDT65559 DEA65559:DEA65560 DEC65559 DNH65559 DNL65559 DNP65559 DNW65559:DNW65560 DNY65559 DXD65559 DXH65559 DXL65559 DXS65559:DXS65560 DXU65559 EGZ65559 EHD65559 EHH65559 EHO65559:EHO65560 EHQ65559 EQV65559 EQZ65559 ERD65559 ERK65559:ERK65560 ERM65559 FAR65559 FAV65559 FAZ65559 FBG65559:FBG65560 FBI65559 FKN65559 FKR65559 FKV65559 FLC65559:FLC65560 FLE65559 FUJ65559 FUN65559 FUR65559 FUY65559:FUY65560 FVA65559 GEF65559 GEJ65559 GEN65559 GEU65559:GEU65560 GEW65559 GOB65559 GOF65559 GOJ65559 GOQ65559:GOQ65560 GOS65559 GXX65559 GYB65559 GYF65559 GYM65559:GYM65560 GYO65559 HHT65559 HHX65559 HIB65559 HII65559:HII65560 HIK65559 HRP65559 HRT65559 HRX65559 HSE65559:HSE65560 HSG65559 IBL65559 IBP65559 IBT65559 ICA65559:ICA65560 ICC65559 ILH65559 ILL65559 ILP65559 ILW65559:ILW65560 ILY65559 IVD65559 IVH65559 IVL65559 IVS65559:IVS65560 IVU65559 JEZ65559 JFD65559 JFH65559 JFO65559:JFO65560 JFQ65559 JOV65559 JOZ65559 JPD65559 JPK65559:JPK65560 JPM65559 JYR65559 JYV65559 JYZ65559 JZG65559:JZG65560 JZI65559 KIN65559 KIR65559 KIV65559 KJC65559:KJC65560 KJE65559 KSJ65559 KSN65559 KSR65559 KSY65559:KSY65560 KTA65559 LCF65559 LCJ65559 LCN65559 LCU65559:LCU65560 LCW65559 LMB65559 LMF65559 LMJ65559 LMQ65559:LMQ65560 LMS65559 LVX65559 LWB65559 LWF65559 LWM65559:LWM65560 LWO65559 MFT65559 MFX65559 MGB65559 MGI65559:MGI65560 MGK65559 MPP65559 MPT65559 MPX65559 MQE65559:MQE65560 MQG65559 MZL65559 MZP65559 MZT65559 NAA65559:NAA65560 NAC65559 NJH65559 NJL65559 NJP65559 NJW65559:NJW65560 NJY65559 NTD65559 NTH65559 NTL65559 NTS65559:NTS65560 NTU65559 OCZ65559 ODD65559 ODH65559 ODO65559:ODO65560 ODQ65559 OMV65559 OMZ65559 OND65559 ONK65559:ONK65560 ONM65559 OWR65559 OWV65559 OWZ65559 OXG65559:OXG65560 OXI65559 PGN65559 PGR65559 PGV65559 PHC65559:PHC65560 PHE65559 PQJ65559 PQN65559 PQR65559 PQY65559:PQY65560 PRA65559 QAF65559 QAJ65559 QAN65559 QAU65559:QAU65560 QAW65559 QKB65559 QKF65559 QKJ65559 QKQ65559:QKQ65560 QKS65559 QTX65559 QUB65559 QUF65559 QUM65559:QUM65560 QUO65559 RDT65559 RDX65559 REB65559 REI65559:REI65560 REK65559 RNP65559 RNT65559 RNX65559 ROE65559:ROE65560 ROG65559 RXL65559 RXP65559 RXT65559 RYA65559:RYA65560 RYC65559 SHH65559 SHL65559 SHP65559 SHW65559:SHW65560 SHY65559 SRD65559 SRH65559 SRL65559 SRS65559:SRS65560 SRU65559 TAZ65559 TBD65559 TBH65559 TBO65559:TBO65560 TBQ65559 TKV65559 TKZ65559 TLD65559 TLK65559:TLK65560 TLM65559 TUR65559 TUV65559 TUZ65559 TVG65559:TVG65560 TVI65559 UEN65559 UER65559 UEV65559 UFC65559:UFC65560 UFE65559 UOJ65559 UON65559 UOR65559 UOY65559:UOY65560 UPA65559 UYF65559 UYJ65559 UYN65559 UYU65559:UYU65560 UYW65559 VIB65559 VIF65559 VIJ65559 VIQ65559:VIQ65560 VIS65559 VRX65559 VSB65559 VSF65559 VSM65559:VSM65560 VSO65559 WBT65559 WBX65559 WCB65559 WCI65559:WCI65560 WCK65559 WLP65559 WLT65559 WLX65559 WME65559:WME65560 WMG65559 WVL65559 WVP65559 WVT65559 WWA65559:WWA65560 WWC65559 N131095 R131095 V131095 AC131095:AC131096 AE131095 IZ131095 JD131095 JH131095 JO131095:JO131096 JQ131095 SV131095 SZ131095 TD131095 TK131095:TK131096 TM131095 ACR131095 ACV131095 ACZ131095 ADG131095:ADG131096 ADI131095 AMN131095 AMR131095 AMV131095 ANC131095:ANC131096 ANE131095 AWJ131095 AWN131095 AWR131095 AWY131095:AWY131096 AXA131095 BGF131095 BGJ131095 BGN131095 BGU131095:BGU131096 BGW131095 BQB131095 BQF131095 BQJ131095 BQQ131095:BQQ131096 BQS131095 BZX131095 CAB131095 CAF131095 CAM131095:CAM131096 CAO131095 CJT131095 CJX131095 CKB131095 CKI131095:CKI131096 CKK131095 CTP131095 CTT131095 CTX131095 CUE131095:CUE131096 CUG131095 DDL131095 DDP131095 DDT131095 DEA131095:DEA131096 DEC131095 DNH131095 DNL131095 DNP131095 DNW131095:DNW131096 DNY131095 DXD131095 DXH131095 DXL131095 DXS131095:DXS131096 DXU131095 EGZ131095 EHD131095 EHH131095 EHO131095:EHO131096 EHQ131095 EQV131095 EQZ131095 ERD131095 ERK131095:ERK131096 ERM131095 FAR131095 FAV131095 FAZ131095 FBG131095:FBG131096 FBI131095 FKN131095 FKR131095 FKV131095 FLC131095:FLC131096 FLE131095 FUJ131095 FUN131095 FUR131095 FUY131095:FUY131096 FVA131095 GEF131095 GEJ131095 GEN131095 GEU131095:GEU131096 GEW131095 GOB131095 GOF131095 GOJ131095 GOQ131095:GOQ131096 GOS131095 GXX131095 GYB131095 GYF131095 GYM131095:GYM131096 GYO131095 HHT131095 HHX131095 HIB131095 HII131095:HII131096 HIK131095 HRP131095 HRT131095 HRX131095 HSE131095:HSE131096 HSG131095 IBL131095 IBP131095 IBT131095 ICA131095:ICA131096 ICC131095 ILH131095 ILL131095 ILP131095 ILW131095:ILW131096 ILY131095 IVD131095 IVH131095 IVL131095 IVS131095:IVS131096 IVU131095 JEZ131095 JFD131095 JFH131095 JFO131095:JFO131096 JFQ131095 JOV131095 JOZ131095 JPD131095 JPK131095:JPK131096 JPM131095 JYR131095 JYV131095 JYZ131095 JZG131095:JZG131096 JZI131095 KIN131095 KIR131095 KIV131095 KJC131095:KJC131096 KJE131095 KSJ131095 KSN131095 KSR131095 KSY131095:KSY131096 KTA131095 LCF131095 LCJ131095 LCN131095 LCU131095:LCU131096 LCW131095 LMB131095 LMF131095 LMJ131095 LMQ131095:LMQ131096 LMS131095 LVX131095 LWB131095 LWF131095 LWM131095:LWM131096 LWO131095 MFT131095 MFX131095 MGB131095 MGI131095:MGI131096 MGK131095 MPP131095 MPT131095 MPX131095 MQE131095:MQE131096 MQG131095 MZL131095 MZP131095 MZT131095 NAA131095:NAA131096 NAC131095 NJH131095 NJL131095 NJP131095 NJW131095:NJW131096 NJY131095 NTD131095 NTH131095 NTL131095 NTS131095:NTS131096 NTU131095 OCZ131095 ODD131095 ODH131095 ODO131095:ODO131096 ODQ131095 OMV131095 OMZ131095 OND131095 ONK131095:ONK131096 ONM131095 OWR131095 OWV131095 OWZ131095 OXG131095:OXG131096 OXI131095 PGN131095 PGR131095 PGV131095 PHC131095:PHC131096 PHE131095 PQJ131095 PQN131095 PQR131095 PQY131095:PQY131096 PRA131095 QAF131095 QAJ131095 QAN131095 QAU131095:QAU131096 QAW131095 QKB131095 QKF131095 QKJ131095 QKQ131095:QKQ131096 QKS131095 QTX131095 QUB131095 QUF131095 QUM131095:QUM131096 QUO131095 RDT131095 RDX131095 REB131095 REI131095:REI131096 REK131095 RNP131095 RNT131095 RNX131095 ROE131095:ROE131096 ROG131095 RXL131095 RXP131095 RXT131095 RYA131095:RYA131096 RYC131095 SHH131095 SHL131095 SHP131095 SHW131095:SHW131096 SHY131095 SRD131095 SRH131095 SRL131095 SRS131095:SRS131096 SRU131095 TAZ131095 TBD131095 TBH131095 TBO131095:TBO131096 TBQ131095 TKV131095 TKZ131095 TLD131095 TLK131095:TLK131096 TLM131095 TUR131095 TUV131095 TUZ131095 TVG131095:TVG131096 TVI131095 UEN131095 UER131095 UEV131095 UFC131095:UFC131096 UFE131095 UOJ131095 UON131095 UOR131095 UOY131095:UOY131096 UPA131095 UYF131095 UYJ131095 UYN131095 UYU131095:UYU131096 UYW131095 VIB131095 VIF131095 VIJ131095 VIQ131095:VIQ131096 VIS131095 VRX131095 VSB131095 VSF131095 VSM131095:VSM131096 VSO131095 WBT131095 WBX131095 WCB131095 WCI131095:WCI131096 WCK131095 WLP131095 WLT131095 WLX131095 WME131095:WME131096 WMG131095 WVL131095 WVP131095 WVT131095 WWA131095:WWA131096 WWC131095 N196631 R196631 V196631 AC196631:AC196632 AE196631 IZ196631 JD196631 JH196631 JO196631:JO196632 JQ196631 SV196631 SZ196631 TD196631 TK196631:TK196632 TM196631 ACR196631 ACV196631 ACZ196631 ADG196631:ADG196632 ADI196631 AMN196631 AMR196631 AMV196631 ANC196631:ANC196632 ANE196631 AWJ196631 AWN196631 AWR196631 AWY196631:AWY196632 AXA196631 BGF196631 BGJ196631 BGN196631 BGU196631:BGU196632 BGW196631 BQB196631 BQF196631 BQJ196631 BQQ196631:BQQ196632 BQS196631 BZX196631 CAB196631 CAF196631 CAM196631:CAM196632 CAO196631 CJT196631 CJX196631 CKB196631 CKI196631:CKI196632 CKK196631 CTP196631 CTT196631 CTX196631 CUE196631:CUE196632 CUG196631 DDL196631 DDP196631 DDT196631 DEA196631:DEA196632 DEC196631 DNH196631 DNL196631 DNP196631 DNW196631:DNW196632"/>
    <dataValidation allowBlank="1" showInputMessage="1" showErrorMessage="1" prompt="Для выбора выполните двойной щелчок левой клавиши мыши по соответствующей ячейке." sqref="DNY196631 DXD196631 DXH196631 DXL196631 DXS196631:DXS196632 DXU196631 EGZ196631 EHD196631 EHH196631 EHO196631:EHO196632 EHQ196631 EQV196631 EQZ196631 ERD196631 ERK196631:ERK196632 ERM196631 FAR196631 FAV196631 FAZ196631 FBG196631:FBG196632 FBI196631 FKN196631 FKR196631 FKV196631 FLC196631:FLC196632 FLE196631 FUJ196631 FUN196631 FUR196631 FUY196631:FUY196632 FVA196631 GEF196631 GEJ196631 GEN196631 GEU196631:GEU196632 GEW196631 GOB196631 GOF196631 GOJ196631 GOQ196631:GOQ196632 GOS196631 GXX196631 GYB196631 GYF196631 GYM196631:GYM196632 GYO196631 HHT196631 HHX196631 HIB196631 HII196631:HII196632 HIK196631 HRP196631 HRT196631 HRX196631 HSE196631:HSE196632 HSG196631 IBL196631 IBP196631 IBT196631 ICA196631:ICA196632 ICC196631 ILH196631 ILL196631 ILP196631 ILW196631:ILW196632 ILY196631 IVD196631 IVH196631 IVL196631 IVS196631:IVS196632 IVU196631 JEZ196631 JFD196631 JFH196631 JFO196631:JFO196632 JFQ196631 JOV196631 JOZ196631 JPD196631 JPK196631:JPK196632 JPM196631 JYR196631 JYV196631 JYZ196631 JZG196631:JZG196632 JZI196631 KIN196631 KIR196631 KIV196631 KJC196631:KJC196632 KJE196631 KSJ196631 KSN196631 KSR196631 KSY196631:KSY196632 KTA196631 LCF196631 LCJ196631 LCN196631 LCU196631:LCU196632 LCW196631 LMB196631 LMF196631 LMJ196631 LMQ196631:LMQ196632 LMS196631 LVX196631 LWB196631 LWF196631 LWM196631:LWM196632 LWO196631 MFT196631 MFX196631 MGB196631 MGI196631:MGI196632 MGK196631 MPP196631 MPT196631 MPX196631 MQE196631:MQE196632 MQG196631 MZL196631 MZP196631 MZT196631 NAA196631:NAA196632 NAC196631 NJH196631 NJL196631 NJP196631 NJW196631:NJW196632 NJY196631 NTD196631 NTH196631 NTL196631 NTS196631:NTS196632 NTU196631 OCZ196631 ODD196631 ODH196631 ODO196631:ODO196632 ODQ196631 OMV196631 OMZ196631 OND196631 ONK196631:ONK196632 ONM196631 OWR196631 OWV196631 OWZ196631 OXG196631:OXG196632 OXI196631 PGN196631 PGR196631 PGV196631 PHC196631:PHC196632 PHE196631 PQJ196631 PQN196631 PQR196631 PQY196631:PQY196632 PRA196631 QAF196631 QAJ196631 QAN196631 QAU196631:QAU196632 QAW196631 QKB196631 QKF196631 QKJ196631 QKQ196631:QKQ196632 QKS196631 QTX196631 QUB196631 QUF196631 QUM196631:QUM196632 QUO196631 RDT196631 RDX196631 REB196631 REI196631:REI196632 REK196631 RNP196631 RNT196631 RNX196631 ROE196631:ROE196632 ROG196631 RXL196631 RXP196631 RXT196631 RYA196631:RYA196632 RYC196631 SHH196631 SHL196631 SHP196631 SHW196631:SHW196632 SHY196631 SRD196631 SRH196631 SRL196631 SRS196631:SRS196632 SRU196631 TAZ196631 TBD196631 TBH196631 TBO196631:TBO196632 TBQ196631 TKV196631 TKZ196631 TLD196631 TLK196631:TLK196632 TLM196631 TUR196631 TUV196631 TUZ196631 TVG196631:TVG196632 TVI196631 UEN196631 UER196631 UEV196631 UFC196631:UFC196632 UFE196631 UOJ196631 UON196631 UOR196631 UOY196631:UOY196632 UPA196631 UYF196631 UYJ196631 UYN196631 UYU196631:UYU196632 UYW196631 VIB196631 VIF196631 VIJ196631 VIQ196631:VIQ196632 VIS196631 VRX196631 VSB196631 VSF196631 VSM196631:VSM196632 VSO196631 WBT196631 WBX196631 WCB196631 WCI196631:WCI196632 WCK196631 WLP196631 WLT196631 WLX196631 WME196631:WME196632 WMG196631 WVL196631 WVP196631 WVT196631 WWA196631:WWA196632 WWC196631 N262167 R262167 V262167 AC262167:AC262168 AE262167 IZ262167 JD262167 JH262167 JO262167:JO262168 JQ262167 SV262167 SZ262167 TD262167 TK262167:TK262168 TM262167 ACR262167 ACV262167 ACZ262167 ADG262167:ADG262168 ADI262167 AMN262167 AMR262167 AMV262167 ANC262167:ANC262168 ANE262167 AWJ262167 AWN262167 AWR262167 AWY262167:AWY262168 AXA262167 BGF262167 BGJ262167 BGN262167 BGU262167:BGU262168 BGW262167 BQB262167 BQF262167 BQJ262167 BQQ262167:BQQ262168 BQS262167 BZX262167 CAB262167 CAF262167 CAM262167:CAM262168 CAO262167 CJT262167 CJX262167 CKB262167 CKI262167:CKI262168 CKK262167 CTP262167 CTT262167 CTX262167 CUE262167:CUE262168 CUG262167 DDL262167 DDP262167 DDT262167 DEA262167:DEA262168 DEC262167 DNH262167 DNL262167 DNP262167 DNW262167:DNW262168 DNY262167 DXD262167 DXH262167 DXL262167 DXS262167:DXS262168 DXU262167 EGZ262167 EHD262167 EHH262167 EHO262167:EHO262168 EHQ262167 EQV262167 EQZ262167 ERD262167 ERK262167:ERK262168 ERM262167 FAR262167 FAV262167 FAZ262167 FBG262167:FBG262168 FBI262167 FKN262167 FKR262167 FKV262167 FLC262167:FLC262168 FLE262167 FUJ262167 FUN262167 FUR262167 FUY262167:FUY262168 FVA262167 GEF262167 GEJ262167 GEN262167 GEU262167:GEU262168 GEW262167 GOB262167 GOF262167 GOJ262167 GOQ262167:GOQ262168 GOS262167 GXX262167 GYB262167 GYF262167 GYM262167:GYM262168 GYO262167 HHT262167 HHX262167 HIB262167 HII262167:HII262168 HIK262167 HRP262167 HRT262167 HRX262167 HSE262167:HSE262168 HSG262167 IBL262167 IBP262167 IBT262167 ICA262167:ICA262168 ICC262167 ILH262167 ILL262167 ILP262167 ILW262167:ILW262168 ILY262167 IVD262167 IVH262167 IVL262167 IVS262167:IVS262168 IVU262167 JEZ262167 JFD262167 JFH262167 JFO262167:JFO262168 JFQ262167 JOV262167 JOZ262167 JPD262167 JPK262167:JPK262168 JPM262167 JYR262167 JYV262167 JYZ262167 JZG262167:JZG262168 JZI262167 KIN262167 KIR262167 KIV262167 KJC262167:KJC262168 KJE262167 KSJ262167 KSN262167 KSR262167 KSY262167:KSY262168 KTA262167 LCF262167 LCJ262167 LCN262167 LCU262167:LCU262168 LCW262167 LMB262167 LMF262167 LMJ262167 LMQ262167:LMQ262168 LMS262167 LVX262167 LWB262167 LWF262167 LWM262167:LWM262168 LWO262167 MFT262167 MFX262167 MGB262167 MGI262167:MGI262168 MGK262167 MPP262167 MPT262167 MPX262167 MQE262167:MQE262168 MQG262167 MZL262167 MZP262167 MZT262167 NAA262167:NAA262168 NAC262167 NJH262167 NJL262167 NJP262167 NJW262167:NJW262168 NJY262167 NTD262167 NTH262167 NTL262167 NTS262167:NTS262168 NTU262167 OCZ262167 ODD262167 ODH262167 ODO262167:ODO262168 ODQ262167 OMV262167 OMZ262167 OND262167 ONK262167:ONK262168 ONM262167 OWR262167 OWV262167 OWZ262167 OXG262167:OXG262168 OXI262167 PGN262167 PGR262167 PGV262167 PHC262167:PHC262168 PHE262167 PQJ262167 PQN262167 PQR262167 PQY262167:PQY262168 PRA262167 QAF262167 QAJ262167 QAN262167 QAU262167:QAU262168 QAW262167 QKB262167 QKF262167 QKJ262167 QKQ262167:QKQ262168 QKS262167 QTX262167 QUB262167 QUF262167 QUM262167:QUM262168 QUO262167 RDT262167 RDX262167 REB262167 REI262167:REI262168 REK262167 RNP262167 RNT262167 RNX262167 ROE262167:ROE262168 ROG262167 RXL262167 RXP262167 RXT262167 RYA262167:RYA262168 RYC262167 SHH262167 SHL262167 SHP262167 SHW262167:SHW262168 SHY262167 SRD262167 SRH262167 SRL262167 SRS262167:SRS262168 SRU262167 TAZ262167 TBD262167 TBH262167 TBO262167:TBO262168 TBQ262167 TKV262167 TKZ262167 TLD262167 TLK262167:TLK262168 TLM262167 TUR262167 TUV262167 TUZ262167 TVG262167:TVG262168 TVI262167 UEN262167 UER262167 UEV262167 UFC262167:UFC262168 UFE262167 UOJ262167 UON262167 UOR262167 UOY262167:UOY262168 UPA262167 UYF262167 UYJ262167 UYN262167 UYU262167:UYU262168 UYW262167 VIB262167 VIF262167 VIJ262167 VIQ262167:VIQ262168 VIS262167 VRX262167 VSB262167 VSF262167 VSM262167:VSM262168 VSO262167 WBT262167 WBX262167 WCB262167 WCI262167:WCI262168 WCK262167 WLP262167 WLT262167 WLX262167 WME262167:WME262168 WMG262167 WVL262167 WVP262167 WVT262167 WWA262167:WWA262168 WWC262167 N327703 R327703 V327703 AC327703:AC327704 AE327703 IZ327703 JD327703 JH327703 JO327703:JO327704 JQ327703 SV327703 SZ327703 TD327703 TK327703:TK327704 TM327703 ACR327703 ACV327703 ACZ327703 ADG327703:ADG327704 ADI327703 AMN327703 AMR327703 AMV327703 ANC327703:ANC327704 ANE327703 AWJ327703 AWN327703 AWR327703 AWY327703:AWY327704 AXA327703 BGF327703 BGJ327703 BGN327703 BGU327703:BGU327704 BGW327703 BQB327703 BQF327703 BQJ327703 BQQ327703:BQQ327704 BQS327703 BZX327703 CAB327703 CAF327703 CAM327703:CAM327704 CAO327703 CJT327703 CJX327703 CKB327703 CKI327703:CKI327704 CKK327703 CTP327703 CTT327703 CTX327703 CUE327703:CUE327704 CUG327703 DDL327703 DDP327703 DDT327703 DEA327703:DEA327704 DEC327703 DNH327703 DNL327703 DNP327703 DNW327703:DNW327704 DNY327703 DXD327703 DXH327703 DXL327703 DXS327703:DXS327704 DXU327703 EGZ327703 EHD327703 EHH327703 EHO327703:EHO327704 EHQ327703 EQV327703 EQZ327703 ERD327703 ERK327703:ERK327704 ERM327703 FAR327703 FAV327703 FAZ327703 FBG327703:FBG327704 FBI327703 FKN327703 FKR327703 FKV327703 FLC327703:FLC327704 FLE327703 FUJ327703 FUN327703 FUR327703 FUY327703:FUY327704 FVA327703 GEF327703 GEJ327703 GEN327703 GEU327703:GEU327704 GEW327703 GOB327703 GOF327703 GOJ327703 GOQ327703:GOQ327704 GOS327703 GXX327703 GYB327703 GYF327703 GYM327703:GYM327704 GYO327703 HHT327703 HHX327703 HIB327703 HII327703:HII327704 HIK327703 HRP327703 HRT327703 HRX327703 HSE327703:HSE327704 HSG327703 IBL327703 IBP327703 IBT327703 ICA327703:ICA327704 ICC327703 ILH327703 ILL327703 ILP327703 ILW327703:ILW327704 ILY327703 IVD327703 IVH327703 IVL327703 IVS327703:IVS327704 IVU327703 JEZ327703 JFD327703 JFH327703 JFO327703:JFO327704 JFQ327703 JOV327703 JOZ327703 JPD327703 JPK327703:JPK327704 JPM327703 JYR327703 JYV327703 JYZ327703 JZG327703:JZG327704 JZI327703 KIN327703 KIR327703 KIV327703 KJC327703:KJC327704 KJE327703 KSJ327703 KSN327703 KSR327703 KSY327703:KSY327704 KTA327703 LCF327703 LCJ327703 LCN327703 LCU327703:LCU327704 LCW327703 LMB327703 LMF327703 LMJ327703 LMQ327703:LMQ327704 LMS327703 LVX327703 LWB327703 LWF327703 LWM327703:LWM327704 LWO327703 MFT327703 MFX327703 MGB327703 MGI327703:MGI327704 MGK327703 MPP327703 MPT327703 MPX327703 MQE327703:MQE327704 MQG327703 MZL327703 MZP327703 MZT327703 NAA327703:NAA327704 NAC327703 NJH327703 NJL327703 NJP327703 NJW327703:NJW327704 NJY327703 NTD327703 NTH327703 NTL327703 NTS327703:NTS327704 NTU327703 OCZ327703 ODD327703 ODH327703 ODO327703:ODO327704 ODQ327703 OMV327703 OMZ327703 OND327703 ONK327703:ONK327704 ONM327703 OWR327703 OWV327703 OWZ327703 OXG327703:OXG327704 OXI327703 PGN327703 PGR327703 PGV327703 PHC327703:PHC327704 PHE327703 PQJ327703 PQN327703 PQR327703 PQY327703:PQY327704 PRA327703 QAF327703 QAJ327703 QAN327703 QAU327703:QAU327704 QAW327703 QKB327703 QKF327703 QKJ327703 QKQ327703:QKQ327704 QKS327703 QTX327703 QUB327703 QUF327703 QUM327703:QUM327704 QUO327703 RDT327703 RDX327703 REB327703 REI327703:REI327704 REK327703 RNP327703 RNT327703 RNX327703 ROE327703:ROE327704 ROG327703 RXL327703 RXP327703 RXT327703 RYA327703:RYA327704 RYC327703 SHH327703 SHL327703 SHP327703 SHW327703:SHW327704 SHY327703 SRD327703 SRH327703 SRL327703 SRS327703:SRS327704 SRU327703 TAZ327703 TBD327703 TBH327703 TBO327703:TBO327704 TBQ327703 TKV327703 TKZ327703 TLD327703 TLK327703:TLK327704 TLM327703 TUR327703 TUV327703 TUZ327703 TVG327703:TVG327704 TVI327703 UEN327703 UER327703 UEV327703 UFC327703:UFC327704 UFE327703 UOJ327703 UON327703 UOR327703 UOY327703:UOY327704 UPA327703 UYF327703 UYJ327703 UYN327703 UYU327703:UYU327704 UYW327703 VIB327703 VIF327703 VIJ327703 VIQ327703:VIQ327704 VIS327703 VRX327703 VSB327703 VSF327703 VSM327703:VSM327704 VSO327703 WBT327703 WBX327703 WCB327703 WCI327703:WCI327704 WCK327703 WLP327703 WLT327703 WLX327703 WME327703:WME327704 WMG327703 WVL327703 WVP327703 WVT327703 WWA327703:WWA327704 WWC327703 N393239 R393239 V393239 AC393239:AC393240 AE393239 IZ393239 JD393239 JH393239 JO393239:JO393240 JQ393239 SV393239 SZ393239 TD393239 TK393239:TK393240 TM393239 ACR393239 ACV393239 ACZ393239 ADG393239:ADG393240 ADI393239 AMN393239 AMR393239 AMV393239 ANC393239:ANC393240 ANE393239 AWJ393239 AWN393239 AWR393239 AWY393239:AWY393240 AXA393239 BGF393239 BGJ393239 BGN393239 BGU393239:BGU393240 BGW393239 BQB393239 BQF393239 BQJ393239 BQQ393239:BQQ393240 BQS393239 BZX393239 CAB393239 CAF393239 CAM393239:CAM393240 CAO393239 CJT393239 CJX393239 CKB393239 CKI393239:CKI393240 CKK393239 CTP393239 CTT393239 CTX393239 CUE393239:CUE393240 CUG393239 DDL393239 DDP393239 DDT393239 DEA393239:DEA393240 DEC393239 DNH393239 DNL393239 DNP393239 DNW393239:DNW393240 DNY393239 DXD393239 DXH393239 DXL393239 DXS393239:DXS393240 DXU393239 EGZ393239 EHD393239 EHH393239 EHO393239:EHO393240 EHQ393239 EQV393239 EQZ393239 ERD393239 ERK393239:ERK393240 ERM393239 FAR393239 FAV393239 FAZ393239 FBG393239:FBG393240 FBI393239 FKN393239 FKR393239 FKV393239 FLC393239:FLC393240 FLE393239 FUJ393239 FUN393239 FUR393239 FUY393239:FUY393240 FVA393239 GEF393239 GEJ393239 GEN393239 GEU393239:GEU393240 GEW393239 GOB393239 GOF393239 GOJ393239 GOQ393239:GOQ393240 GOS393239 GXX393239 GYB393239 GYF393239 GYM393239:GYM393240 GYO393239 HHT393239 HHX393239 HIB393239 HII393239:HII393240 HIK393239 HRP393239 HRT393239 HRX393239 HSE393239:HSE393240 HSG393239 IBL393239 IBP393239 IBT393239 ICA393239:ICA393240 ICC393239 ILH393239 ILL393239 ILP393239"/>
    <dataValidation allowBlank="1" showInputMessage="1" showErrorMessage="1" prompt="Для выбора выполните двойной щелчок левой клавиши мыши по соответствующей ячейке." sqref="ILW393239:ILW393240 ILY393239 IVD393239 IVH393239 IVL393239 IVS393239:IVS393240 IVU393239 JEZ393239 JFD393239 JFH393239 JFO393239:JFO393240 JFQ393239 JOV393239 JOZ393239 JPD393239 JPK393239:JPK393240 JPM393239 JYR393239 JYV393239 JYZ393239 JZG393239:JZG393240 JZI393239 KIN393239 KIR393239 KIV393239 KJC393239:KJC393240 KJE393239 KSJ393239 KSN393239 KSR393239 KSY393239:KSY393240 KTA393239 LCF393239 LCJ393239 LCN393239 LCU393239:LCU393240 LCW393239 LMB393239 LMF393239 LMJ393239 LMQ393239:LMQ393240 LMS393239 LVX393239 LWB393239 LWF393239 LWM393239:LWM393240 LWO393239 MFT393239 MFX393239 MGB393239 MGI393239:MGI393240 MGK393239 MPP393239 MPT393239 MPX393239 MQE393239:MQE393240 MQG393239 MZL393239 MZP393239 MZT393239 NAA393239:NAA393240 NAC393239 NJH393239 NJL393239 NJP393239 NJW393239:NJW393240 NJY393239 NTD393239 NTH393239 NTL393239 NTS393239:NTS393240 NTU393239 OCZ393239 ODD393239 ODH393239 ODO393239:ODO393240 ODQ393239 OMV393239 OMZ393239 OND393239 ONK393239:ONK393240 ONM393239 OWR393239 OWV393239 OWZ393239 OXG393239:OXG393240 OXI393239 PGN393239 PGR393239 PGV393239 PHC393239:PHC393240 PHE393239 PQJ393239 PQN393239 PQR393239 PQY393239:PQY393240 PRA393239 QAF393239 QAJ393239 QAN393239 QAU393239:QAU393240 QAW393239 QKB393239 QKF393239 QKJ393239 QKQ393239:QKQ393240 QKS393239 QTX393239 QUB393239 QUF393239 QUM393239:QUM393240 QUO393239 RDT393239 RDX393239 REB393239 REI393239:REI393240 REK393239 RNP393239 RNT393239 RNX393239 ROE393239:ROE393240 ROG393239 RXL393239 RXP393239 RXT393239 RYA393239:RYA393240 RYC393239 SHH393239 SHL393239 SHP393239 SHW393239:SHW393240 SHY393239 SRD393239 SRH393239 SRL393239 SRS393239:SRS393240 SRU393239 TAZ393239 TBD393239 TBH393239 TBO393239:TBO393240 TBQ393239 TKV393239 TKZ393239 TLD393239 TLK393239:TLK393240 TLM393239 TUR393239 TUV393239 TUZ393239 TVG393239:TVG393240 TVI393239 UEN393239 UER393239 UEV393239 UFC393239:UFC393240 UFE393239 UOJ393239 UON393239 UOR393239 UOY393239:UOY393240 UPA393239 UYF393239 UYJ393239 UYN393239 UYU393239:UYU393240 UYW393239 VIB393239 VIF393239 VIJ393239 VIQ393239:VIQ393240 VIS393239 VRX393239 VSB393239 VSF393239 VSM393239:VSM393240 VSO393239 WBT393239 WBX393239 WCB393239 WCI393239:WCI393240 WCK393239 WLP393239 WLT393239 WLX393239 WME393239:WME393240 WMG393239 WVL393239 WVP393239 WVT393239 WWA393239:WWA393240 WWC393239 N458775 R458775 V458775 AC458775:AC458776 AE458775 IZ458775 JD458775 JH458775 JO458775:JO458776 JQ458775 SV458775 SZ458775 TD458775 TK458775:TK458776 TM458775 ACR458775 ACV458775 ACZ458775 ADG458775:ADG458776 ADI458775 AMN458775 AMR458775 AMV458775 ANC458775:ANC458776 ANE458775 AWJ458775 AWN458775 AWR458775 AWY458775:AWY458776 AXA458775 BGF458775 BGJ458775 BGN458775 BGU458775:BGU458776 BGW458775 BQB458775 BQF458775 BQJ458775 BQQ458775:BQQ458776 BQS458775 BZX458775 CAB458775 CAF458775 CAM458775:CAM458776 CAO458775 CJT458775 CJX458775 CKB458775 CKI458775:CKI458776 CKK458775 CTP458775 CTT458775 CTX458775 CUE458775:CUE458776 CUG458775 DDL458775 DDP458775 DDT458775 DEA458775:DEA458776 DEC458775 DNH458775 DNL458775 DNP458775 DNW458775:DNW458776 DNY458775 DXD458775 DXH458775 DXL458775 DXS458775:DXS458776 DXU458775 EGZ458775 EHD458775 EHH458775 EHO458775:EHO458776 EHQ458775 EQV458775 EQZ458775 ERD458775 ERK458775:ERK458776 ERM458775 FAR458775 FAV458775 FAZ458775 FBG458775:FBG458776 FBI458775 FKN458775 FKR458775 FKV458775 FLC458775:FLC458776 FLE458775 FUJ458775 FUN458775 FUR458775 FUY458775:FUY458776 FVA458775 GEF458775 GEJ458775 GEN458775 GEU458775:GEU458776 GEW458775 GOB458775 GOF458775 GOJ458775 GOQ458775:GOQ458776 GOS458775 GXX458775 GYB458775 GYF458775 GYM458775:GYM458776 GYO458775 HHT458775 HHX458775 HIB458775 HII458775:HII458776 HIK458775 HRP458775 HRT458775 HRX458775 HSE458775:HSE458776 HSG458775 IBL458775 IBP458775 IBT458775 ICA458775:ICA458776 ICC458775 ILH458775 ILL458775 ILP458775 ILW458775:ILW458776 ILY458775 IVD458775 IVH458775 IVL458775 IVS458775:IVS458776 IVU458775 JEZ458775 JFD458775 JFH458775 JFO458775:JFO458776 JFQ458775 JOV458775 JOZ458775 JPD458775 JPK458775:JPK458776 JPM458775 JYR458775 JYV458775 JYZ458775 JZG458775:JZG458776 JZI458775 KIN458775 KIR458775 KIV458775 KJC458775:KJC458776 KJE458775 KSJ458775 KSN458775 KSR458775 KSY458775:KSY458776 KTA458775 LCF458775 LCJ458775 LCN458775 LCU458775:LCU458776 LCW458775 LMB458775 LMF458775 LMJ458775 LMQ458775:LMQ458776 LMS458775 LVX458775 LWB458775 LWF458775 LWM458775:LWM458776 LWO458775 MFT458775 MFX458775 MGB458775 MGI458775:MGI458776 MGK458775 MPP458775 MPT458775 MPX458775 MQE458775:MQE458776 MQG458775 MZL458775 MZP458775 MZT458775 NAA458775:NAA458776 NAC458775 NJH458775 NJL458775 NJP458775 NJW458775:NJW458776 NJY458775 NTD458775 NTH458775 NTL458775 NTS458775:NTS458776 NTU458775 OCZ458775 ODD458775 ODH458775 ODO458775:ODO458776 ODQ458775 OMV458775 OMZ458775 OND458775 ONK458775:ONK458776 ONM458775 OWR458775 OWV458775 OWZ458775 OXG458775:OXG458776 OXI458775 PGN458775 PGR458775 PGV458775 PHC458775:PHC458776 PHE458775 PQJ458775 PQN458775 PQR458775 PQY458775:PQY458776 PRA458775 QAF458775 QAJ458775 QAN458775 QAU458775:QAU458776 QAW458775 QKB458775 QKF458775 QKJ458775 QKQ458775:QKQ458776 QKS458775 QTX458775 QUB458775 QUF458775 QUM458775:QUM458776 QUO458775 RDT458775 RDX458775 REB458775 REI458775:REI458776 REK458775 RNP458775 RNT458775 RNX458775 ROE458775:ROE458776 ROG458775 RXL458775 RXP458775 RXT458775 RYA458775:RYA458776 RYC458775 SHH458775 SHL458775 SHP458775 SHW458775:SHW458776 SHY458775 SRD458775 SRH458775 SRL458775 SRS458775:SRS458776 SRU458775 TAZ458775 TBD458775 TBH458775 TBO458775:TBO458776 TBQ458775 TKV458775 TKZ458775 TLD458775 TLK458775:TLK458776 TLM458775 TUR458775 TUV458775 TUZ458775 TVG458775:TVG458776 TVI458775 UEN458775 UER458775 UEV458775 UFC458775:UFC458776 UFE458775 UOJ458775 UON458775 UOR458775 UOY458775:UOY458776 UPA458775 UYF458775 UYJ458775 UYN458775 UYU458775:UYU458776 UYW458775 VIB458775 VIF458775 VIJ458775 VIQ458775:VIQ458776 VIS458775 VRX458775 VSB458775 VSF458775 VSM458775:VSM458776 VSO458775 WBT458775 WBX458775 WCB458775 WCI458775:WCI458776 WCK458775 WLP458775 WLT458775 WLX458775 WME458775:WME458776 WMG458775 WVL458775 WVP458775 WVT458775 WWA458775:WWA458776 WWC458775 N524311 R524311 V524311 AC524311:AC524312 AE524311 IZ524311 JD524311 JH524311 JO524311:JO524312 JQ524311 SV524311 SZ524311 TD524311 TK524311:TK524312 TM524311 ACR524311 ACV524311 ACZ524311 ADG524311:ADG524312 ADI524311 AMN524311 AMR524311 AMV524311 ANC524311:ANC524312 ANE524311 AWJ524311 AWN524311 AWR524311 AWY524311:AWY524312 AXA524311 BGF524311 BGJ524311 BGN524311 BGU524311:BGU524312 BGW524311 BQB524311 BQF524311 BQJ524311 BQQ524311:BQQ524312 BQS524311 BZX524311 CAB524311 CAF524311 CAM524311:CAM524312 CAO524311 CJT524311 CJX524311 CKB524311 CKI524311:CKI524312 CKK524311 CTP524311 CTT524311 CTX524311 CUE524311:CUE524312 CUG524311 DDL524311 DDP524311 DDT524311 DEA524311:DEA524312 DEC524311 DNH524311 DNL524311 DNP524311 DNW524311:DNW524312 DNY524311 DXD524311 DXH524311 DXL524311 DXS524311:DXS524312 DXU524311 EGZ524311 EHD524311 EHH524311 EHO524311:EHO524312 EHQ524311 EQV524311 EQZ524311 ERD524311 ERK524311:ERK524312 ERM524311 FAR524311 FAV524311 FAZ524311 FBG524311:FBG524312 FBI524311 FKN524311 FKR524311 FKV524311 FLC524311:FLC524312 FLE524311 FUJ524311 FUN524311 FUR524311 FUY524311:FUY524312 FVA524311 GEF524311 GEJ524311 GEN524311 GEU524311:GEU524312 GEW524311 GOB524311 GOF524311 GOJ524311 GOQ524311:GOQ524312 GOS524311 GXX524311 GYB524311 GYF524311 GYM524311:GYM524312 GYO524311 HHT524311 HHX524311 HIB524311 HII524311:HII524312 HIK524311 HRP524311 HRT524311 HRX524311 HSE524311:HSE524312 HSG524311 IBL524311 IBP524311 IBT524311 ICA524311:ICA524312 ICC524311 ILH524311 ILL524311 ILP524311 ILW524311:ILW524312 ILY524311 IVD524311 IVH524311 IVL524311 IVS524311:IVS524312 IVU524311 JEZ524311 JFD524311 JFH524311 JFO524311:JFO524312 JFQ524311 JOV524311 JOZ524311 JPD524311 JPK524311:JPK524312 JPM524311 JYR524311 JYV524311 JYZ524311 JZG524311:JZG524312 JZI524311 KIN524311 KIR524311 KIV524311 KJC524311:KJC524312 KJE524311 KSJ524311 KSN524311 KSR524311 KSY524311:KSY524312 KTA524311 LCF524311 LCJ524311 LCN524311 LCU524311:LCU524312 LCW524311 LMB524311 LMF524311 LMJ524311 LMQ524311:LMQ524312 LMS524311 LVX524311 LWB524311 LWF524311 LWM524311:LWM524312 LWO524311 MFT524311 MFX524311 MGB524311 MGI524311:MGI524312 MGK524311 MPP524311 MPT524311 MPX524311 MQE524311:MQE524312 MQG524311 MZL524311 MZP524311 MZT524311 NAA524311:NAA524312 NAC524311 NJH524311 NJL524311 NJP524311 NJW524311:NJW524312 NJY524311 NTD524311 NTH524311 NTL524311 NTS524311:NTS524312 NTU524311 OCZ524311 ODD524311 ODH524311 ODO524311:ODO524312 ODQ524311 OMV524311 OMZ524311 OND524311 ONK524311:ONK524312 ONM524311 OWR524311 OWV524311 OWZ524311 OXG524311:OXG524312 OXI524311 PGN524311 PGR524311 PGV524311 PHC524311:PHC524312 PHE524311 PQJ524311 PQN524311 PQR524311 PQY524311:PQY524312 PRA524311 QAF524311 QAJ524311 QAN524311 QAU524311:QAU524312 QAW524311 QKB524311 QKF524311 QKJ524311 QKQ524311:QKQ524312 QKS524311 QTX524311 QUB524311 QUF524311 QUM524311:QUM524312 QUO524311 RDT524311 RDX524311 REB524311 REI524311:REI524312 REK524311 RNP524311 RNT524311 RNX524311 ROE524311:ROE524312 ROG524311 RXL524311 RXP524311 RXT524311 RYA524311:RYA524312 RYC524311 SHH524311 SHL524311 SHP524311 SHW524311:SHW524312 SHY524311 SRD524311 SRH524311 SRL524311 SRS524311:SRS524312 SRU524311 TAZ524311 TBD524311 TBH524311 TBO524311:TBO524312 TBQ524311 TKV524311 TKZ524311 TLD524311 TLK524311:TLK524312 TLM524311 TUR524311 TUV524311 TUZ524311 TVG524311:TVG524312 TVI524311 UEN524311 UER524311 UEV524311 UFC524311:UFC524312 UFE524311 UOJ524311 UON524311 UOR524311 UOY524311:UOY524312 UPA524311 UYF524311 UYJ524311 UYN524311 UYU524311:UYU524312 UYW524311 VIB524311 VIF524311 VIJ524311 VIQ524311:VIQ524312 VIS524311 VRX524311 VSB524311 VSF524311 VSM524311:VSM524312 VSO524311 WBT524311 WBX524311 WCB524311 WCI524311:WCI524312 WCK524311 WLP524311 WLT524311 WLX524311 WME524311:WME524312 WMG524311 WVL524311 WVP524311 WVT524311 WWA524311:WWA524312 WWC524311 N589847 R589847 V589847 AC589847:AC589848 AE589847 IZ589847 JD589847 JH589847 JO589847:JO589848 JQ589847 SV589847 SZ589847 TD589847 TK589847:TK589848 TM589847 ACR589847 ACV589847 ACZ589847 ADG589847:ADG589848 ADI589847 AMN589847 AMR589847 AMV589847 ANC589847:ANC589848 ANE589847 AWJ589847 AWN589847 AWR589847 AWY589847:AWY589848 AXA589847 BGF589847 BGJ589847 BGN589847 BGU589847:BGU589848 BGW589847 BQB589847 BQF589847 BQJ589847 BQQ589847:BQQ589848 BQS589847 BZX589847 CAB589847 CAF589847 CAM589847:CAM589848 CAO589847 CJT589847 CJX589847 CKB589847 CKI589847:CKI589848 CKK589847 CTP589847 CTT589847 CTX589847 CUE589847:CUE589848 CUG589847 DDL589847 DDP589847 DDT589847 DEA589847:DEA589848 DEC589847 DNH589847 DNL589847 DNP589847 DNW589847:DNW589848 DNY589847 DXD589847 DXH589847 DXL589847 DXS589847:DXS589848 DXU589847 EGZ589847 EHD589847 EHH589847 EHO589847:EHO589848 EHQ589847 EQV589847 EQZ589847 ERD589847 ERK589847:ERK589848 ERM589847 FAR589847 FAV589847 FAZ589847 FBG589847:FBG589848 FBI589847 FKN589847 FKR589847 FKV589847 FLC589847:FLC589848 FLE589847 FUJ589847 FUN589847 FUR589847 FUY589847:FUY589848 FVA589847 GEF589847 GEJ589847 GEN589847 GEU589847:GEU589848 GEW589847 GOB589847 GOF589847 GOJ589847 GOQ589847:GOQ589848 GOS589847 GXX589847 GYB589847 GYF589847 GYM589847:GYM589848 GYO589847 HHT589847 HHX589847 HIB589847 HII589847:HII589848 HIK589847 HRP589847 HRT589847 HRX589847 HSE589847:HSE589848 HSG589847 IBL589847 IBP589847 IBT589847 ICA589847:ICA589848 ICC589847 ILH589847 ILL589847 ILP589847 ILW589847:ILW589848 ILY589847 IVD589847 IVH589847 IVL589847 IVS589847:IVS589848 IVU589847 JEZ589847 JFD589847 JFH589847 JFO589847:JFO589848 JFQ589847 JOV589847 JOZ589847 JPD589847 JPK589847:JPK589848 JPM589847 JYR589847 JYV589847 JYZ589847 JZG589847:JZG589848 JZI589847 KIN589847 KIR589847 KIV589847 KJC589847:KJC589848 KJE589847 KSJ589847 KSN589847 KSR589847 KSY589847:KSY589848 KTA589847 LCF589847 LCJ589847 LCN589847 LCU589847:LCU589848 LCW589847 LMB589847 LMF589847 LMJ589847 LMQ589847:LMQ589848 LMS589847 LVX589847 LWB589847 LWF589847 LWM589847:LWM589848 LWO589847 MFT589847 MFX589847 MGB589847 MGI589847:MGI589848 MGK589847 MPP589847 MPT589847 MPX589847 MQE589847:MQE589848 MQG589847 MZL589847 MZP589847 MZT589847 NAA589847:NAA589848 NAC589847 NJH589847 NJL589847"/>
    <dataValidation allowBlank="1" showInputMessage="1" showErrorMessage="1" prompt="Для выбора выполните двойной щелчок левой клавиши мыши по соответствующей ячейке." sqref="NJP589847 NJW589847:NJW589848 NJY589847 NTD589847 NTH589847 NTL589847 NTS589847:NTS589848 NTU589847 OCZ589847 ODD589847 ODH589847 ODO589847:ODO589848 ODQ589847 OMV589847 OMZ589847 OND589847 ONK589847:ONK589848 ONM589847 OWR589847 OWV589847 OWZ589847 OXG589847:OXG589848 OXI589847 PGN589847 PGR589847 PGV589847 PHC589847:PHC589848 PHE589847 PQJ589847 PQN589847 PQR589847 PQY589847:PQY589848 PRA589847 QAF589847 QAJ589847 QAN589847 QAU589847:QAU589848 QAW589847 QKB589847 QKF589847 QKJ589847 QKQ589847:QKQ589848 QKS589847 QTX589847 QUB589847 QUF589847 QUM589847:QUM589848 QUO589847 RDT589847 RDX589847 REB589847 REI589847:REI589848 REK589847 RNP589847 RNT589847 RNX589847 ROE589847:ROE589848 ROG589847 RXL589847 RXP589847 RXT589847 RYA589847:RYA589848 RYC589847 SHH589847 SHL589847 SHP589847 SHW589847:SHW589848 SHY589847 SRD589847 SRH589847 SRL589847 SRS589847:SRS589848 SRU589847 TAZ589847 TBD589847 TBH589847 TBO589847:TBO589848 TBQ589847 TKV589847 TKZ589847 TLD589847 TLK589847:TLK589848 TLM589847 TUR589847 TUV589847 TUZ589847 TVG589847:TVG589848 TVI589847 UEN589847 UER589847 UEV589847 UFC589847:UFC589848 UFE589847 UOJ589847 UON589847 UOR589847 UOY589847:UOY589848 UPA589847 UYF589847 UYJ589847 UYN589847 UYU589847:UYU589848 UYW589847 VIB589847 VIF589847 VIJ589847 VIQ589847:VIQ589848 VIS589847 VRX589847 VSB589847 VSF589847 VSM589847:VSM589848 VSO589847 WBT589847 WBX589847 WCB589847 WCI589847:WCI589848 WCK589847 WLP589847 WLT589847 WLX589847 WME589847:WME589848 WMG589847 WVL589847 WVP589847 WVT589847 WWA589847:WWA589848 WWC589847 N655383 R655383 V655383 AC655383:AC655384 AE655383 IZ655383 JD655383 JH655383 JO655383:JO655384 JQ655383 SV655383 SZ655383 TD655383 TK655383:TK655384 TM655383 ACR655383 ACV655383 ACZ655383 ADG655383:ADG655384 ADI655383 AMN655383 AMR655383 AMV655383 ANC655383:ANC655384 ANE655383 AWJ655383 AWN655383 AWR655383 AWY655383:AWY655384 AXA655383 BGF655383 BGJ655383 BGN655383 BGU655383:BGU655384 BGW655383 BQB655383 BQF655383 BQJ655383 BQQ655383:BQQ655384 BQS655383 BZX655383 CAB655383 CAF655383 CAM655383:CAM655384 CAO655383 CJT655383 CJX655383 CKB655383 CKI655383:CKI655384 CKK655383 CTP655383 CTT655383 CTX655383 CUE655383:CUE655384 CUG655383 DDL655383 DDP655383 DDT655383 DEA655383:DEA655384 DEC655383 DNH655383 DNL655383 DNP655383 DNW655383:DNW655384 DNY655383 DXD655383 DXH655383 DXL655383 DXS655383:DXS655384 DXU655383 EGZ655383 EHD655383 EHH655383 EHO655383:EHO655384 EHQ655383 EQV655383 EQZ655383 ERD655383 ERK655383:ERK655384 ERM655383 FAR655383 FAV655383 FAZ655383 FBG655383:FBG655384 FBI655383 FKN655383 FKR655383 FKV655383 FLC655383:FLC655384 FLE655383 FUJ655383 FUN655383 FUR655383 FUY655383:FUY655384 FVA655383 GEF655383 GEJ655383 GEN655383 GEU655383:GEU655384 GEW655383 GOB655383 GOF655383 GOJ655383 GOQ655383:GOQ655384 GOS655383 GXX655383 GYB655383 GYF655383 GYM655383:GYM655384 GYO655383 HHT655383 HHX655383 HIB655383 HII655383:HII655384 HIK655383 HRP655383 HRT655383 HRX655383 HSE655383:HSE655384 HSG655383 IBL655383 IBP655383 IBT655383 ICA655383:ICA655384 ICC655383 ILH655383 ILL655383 ILP655383 ILW655383:ILW655384 ILY655383 IVD655383 IVH655383 IVL655383 IVS655383:IVS655384 IVU655383 JEZ655383 JFD655383 JFH655383 JFO655383:JFO655384 JFQ655383 JOV655383 JOZ655383 JPD655383 JPK655383:JPK655384 JPM655383 JYR655383 JYV655383 JYZ655383 JZG655383:JZG655384 JZI655383 KIN655383 KIR655383 KIV655383 KJC655383:KJC655384 KJE655383 KSJ655383 KSN655383 KSR655383 KSY655383:KSY655384 KTA655383 LCF655383 LCJ655383 LCN655383 LCU655383:LCU655384 LCW655383 LMB655383 LMF655383 LMJ655383 LMQ655383:LMQ655384 LMS655383 LVX655383 LWB655383 LWF655383 LWM655383:LWM655384 LWO655383 MFT655383 MFX655383 MGB655383 MGI655383:MGI655384 MGK655383 MPP655383 MPT655383 MPX655383 MQE655383:MQE655384 MQG655383 MZL655383 MZP655383 MZT655383 NAA655383:NAA655384 NAC655383 NJH655383 NJL655383 NJP655383 NJW655383:NJW655384 NJY655383 NTD655383 NTH655383 NTL655383 NTS655383:NTS655384 NTU655383 OCZ655383 ODD655383 ODH655383 ODO655383:ODO655384 ODQ655383 OMV655383 OMZ655383 OND655383 ONK655383:ONK655384 ONM655383 OWR655383 OWV655383 OWZ655383 OXG655383:OXG655384 OXI655383 PGN655383 PGR655383 PGV655383 PHC655383:PHC655384 PHE655383 PQJ655383 PQN655383 PQR655383 PQY655383:PQY655384 PRA655383 QAF655383 QAJ655383 QAN655383 QAU655383:QAU655384 QAW655383 QKB655383 QKF655383 QKJ655383 QKQ655383:QKQ655384 QKS655383 QTX655383 QUB655383 QUF655383 QUM655383:QUM655384 QUO655383 RDT655383 RDX655383 REB655383 REI655383:REI655384 REK655383 RNP655383 RNT655383 RNX655383 ROE655383:ROE655384 ROG655383 RXL655383 RXP655383 RXT655383 RYA655383:RYA655384 RYC655383 SHH655383 SHL655383 SHP655383 SHW655383:SHW655384 SHY655383 SRD655383 SRH655383 SRL655383 SRS655383:SRS655384 SRU655383 TAZ655383 TBD655383 TBH655383 TBO655383:TBO655384 TBQ655383 TKV655383 TKZ655383 TLD655383 TLK655383:TLK655384 TLM655383 TUR655383 TUV655383 TUZ655383 TVG655383:TVG655384 TVI655383 UEN655383 UER655383 UEV655383 UFC655383:UFC655384 UFE655383 UOJ655383 UON655383 UOR655383 UOY655383:UOY655384 UPA655383 UYF655383 UYJ655383 UYN655383 UYU655383:UYU655384 UYW655383 VIB655383 VIF655383 VIJ655383 VIQ655383:VIQ655384 VIS655383 VRX655383 VSB655383 VSF655383 VSM655383:VSM655384 VSO655383 WBT655383 WBX655383 WCB655383 WCI655383:WCI655384 WCK655383 WLP655383 WLT655383 WLX655383 WME655383:WME655384 WMG655383 WVL655383 WVP655383 WVT655383 WWA655383:WWA655384 WWC655383 N720919 R720919 V720919 AC720919:AC720920 AE720919 IZ720919 JD720919 JH720919 JO720919:JO720920 JQ720919 SV720919 SZ720919 TD720919 TK720919:TK720920 TM720919 ACR720919 ACV720919 ACZ720919 ADG720919:ADG720920 ADI720919 AMN720919 AMR720919 AMV720919 ANC720919:ANC720920 ANE720919 AWJ720919 AWN720919 AWR720919 AWY720919:AWY720920 AXA720919 BGF720919 BGJ720919 BGN720919 BGU720919:BGU720920 BGW720919 BQB720919 BQF720919 BQJ720919 BQQ720919:BQQ720920 BQS720919 BZX720919 CAB720919 CAF720919 CAM720919:CAM720920 CAO720919 CJT720919 CJX720919 CKB720919 CKI720919:CKI720920 CKK720919 CTP720919 CTT720919 CTX720919 CUE720919:CUE720920 CUG720919 DDL720919 DDP720919 DDT720919 DEA720919:DEA720920 DEC720919 DNH720919 DNL720919 DNP720919 DNW720919:DNW720920 DNY720919 DXD720919 DXH720919 DXL720919 DXS720919:DXS720920 DXU720919 EGZ720919 EHD720919 EHH720919 EHO720919:EHO720920 EHQ720919 EQV720919 EQZ720919 ERD720919 ERK720919:ERK720920 ERM720919 FAR720919 FAV720919 FAZ720919 FBG720919:FBG720920 FBI720919 FKN720919 FKR720919 FKV720919 FLC720919:FLC720920 FLE720919 FUJ720919 FUN720919 FUR720919 FUY720919:FUY720920 FVA720919 GEF720919 GEJ720919 GEN720919 GEU720919:GEU720920 GEW720919 GOB720919 GOF720919 GOJ720919 GOQ720919:GOQ720920 GOS720919 GXX720919 GYB720919 GYF720919 GYM720919:GYM720920 GYO720919 HHT720919 HHX720919 HIB720919 HII720919:HII720920 HIK720919 HRP720919 HRT720919 HRX720919 HSE720919:HSE720920 HSG720919 IBL720919 IBP720919 IBT720919 ICA720919:ICA720920 ICC720919 ILH720919 ILL720919 ILP720919 ILW720919:ILW720920 ILY720919 IVD720919 IVH720919 IVL720919 IVS720919:IVS720920 IVU720919 JEZ720919 JFD720919 JFH720919 JFO720919:JFO720920 JFQ720919 JOV720919 JOZ720919 JPD720919 JPK720919:JPK720920 JPM720919 JYR720919 JYV720919 JYZ720919 JZG720919:JZG720920 JZI720919 KIN720919 KIR720919 KIV720919 KJC720919:KJC720920 KJE720919 KSJ720919 KSN720919 KSR720919 KSY720919:KSY720920 KTA720919 LCF720919 LCJ720919 LCN720919 LCU720919:LCU720920 LCW720919 LMB720919 LMF720919 LMJ720919 LMQ720919:LMQ720920 LMS720919 LVX720919 LWB720919 LWF720919 LWM720919:LWM720920 LWO720919 MFT720919 MFX720919 MGB720919 MGI720919:MGI720920 MGK720919 MPP720919 MPT720919 MPX720919 MQE720919:MQE720920 MQG720919 MZL720919 MZP720919 MZT720919 NAA720919:NAA720920 NAC720919 NJH720919 NJL720919 NJP720919 NJW720919:NJW720920 NJY720919 NTD720919 NTH720919 NTL720919 NTS720919:NTS720920 NTU720919 OCZ720919 ODD720919 ODH720919 ODO720919:ODO720920 ODQ720919 OMV720919 OMZ720919 OND720919 ONK720919:ONK720920 ONM720919 OWR720919 OWV720919 OWZ720919 OXG720919:OXG720920 OXI720919 PGN720919 PGR720919 PGV720919 PHC720919:PHC720920 PHE720919 PQJ720919 PQN720919 PQR720919 PQY720919:PQY720920 PRA720919 QAF720919 QAJ720919 QAN720919 QAU720919:QAU720920 QAW720919 QKB720919 QKF720919 QKJ720919 QKQ720919:QKQ720920 QKS720919 QTX720919 QUB720919 QUF720919 QUM720919:QUM720920 QUO720919 RDT720919 RDX720919 REB720919 REI720919:REI720920 REK720919 RNP720919 RNT720919 RNX720919 ROE720919:ROE720920 ROG720919 RXL720919 RXP720919 RXT720919 RYA720919:RYA720920 RYC720919 SHH720919 SHL720919 SHP720919 SHW720919:SHW720920 SHY720919 SRD720919 SRH720919 SRL720919 SRS720919:SRS720920 SRU720919 TAZ720919 TBD720919 TBH720919 TBO720919:TBO720920 TBQ720919 TKV720919 TKZ720919 TLD720919 TLK720919:TLK720920 TLM720919 TUR720919 TUV720919 TUZ720919 TVG720919:TVG720920 TVI720919 UEN720919 UER720919 UEV720919 UFC720919:UFC720920 UFE720919 UOJ720919 UON720919 UOR720919 UOY720919:UOY720920 UPA720919 UYF720919 UYJ720919 UYN720919 UYU720919:UYU720920 UYW720919 VIB720919 VIF720919 VIJ720919 VIQ720919:VIQ720920 VIS720919 VRX720919 VSB720919 VSF720919 VSM720919:VSM720920 VSO720919 WBT720919 WBX720919 WCB720919 WCI720919:WCI720920 WCK720919 WLP720919 WLT720919 WLX720919 WME720919:WME720920 WMG720919 WVL720919 WVP720919 WVT720919 WWA720919:WWA720920 WWC720919 N786455 R786455 V786455 AC786455:AC786456 AE786455 IZ786455 JD786455 JH786455 JO786455:JO786456 JQ786455 SV786455 SZ786455 TD786455 TK786455:TK786456 TM786455 ACR786455 ACV786455 ACZ786455 ADG786455:ADG786456 ADI786455 AMN786455 AMR786455 AMV786455 ANC786455:ANC786456 ANE786455 AWJ786455 AWN786455 AWR786455 AWY786455:AWY786456 AXA786455 BGF786455 BGJ786455 BGN786455 BGU786455:BGU786456 BGW786455 BQB786455 BQF786455 BQJ786455 BQQ786455:BQQ786456 BQS786455 BZX786455 CAB786455 CAF786455 CAM786455:CAM786456 CAO786455 CJT786455 CJX786455 CKB786455 CKI786455:CKI786456 CKK786455 CTP786455 CTT786455 CTX786455 CUE786455:CUE786456 CUG786455 DDL786455 DDP786455 DDT786455 DEA786455:DEA786456 DEC786455 DNH786455 DNL786455 DNP786455 DNW786455:DNW786456 DNY786455 DXD786455 DXH786455 DXL786455 DXS786455:DXS786456 DXU786455 EGZ786455 EHD786455 EHH786455 EHO786455:EHO786456 EHQ786455 EQV786455 EQZ786455 ERD786455 ERK786455:ERK786456 ERM786455 FAR786455 FAV786455 FAZ786455 FBG786455:FBG786456 FBI786455 FKN786455 FKR786455 FKV786455 FLC786455:FLC786456 FLE786455 FUJ786455 FUN786455 FUR786455 FUY786455:FUY786456 FVA786455 GEF786455 GEJ786455 GEN786455 GEU786455:GEU786456 GEW786455 GOB786455 GOF786455 GOJ786455 GOQ786455:GOQ786456 GOS786455 GXX786455 GYB786455 GYF786455 GYM786455:GYM786456 GYO786455 HHT786455 HHX786455 HIB786455 HII786455:HII786456 HIK786455 HRP786455 HRT786455 HRX786455 HSE786455:HSE786456 HSG786455 IBL786455 IBP786455 IBT786455 ICA786455:ICA786456 ICC786455 ILH786455 ILL786455 ILP786455 ILW786455:ILW786456 ILY786455 IVD786455 IVH786455 IVL786455 IVS786455:IVS786456 IVU786455 JEZ786455 JFD786455 JFH786455 JFO786455:JFO786456 JFQ786455 JOV786455 JOZ786455 JPD786455 JPK786455:JPK786456 JPM786455 JYR786455 JYV786455 JYZ786455 JZG786455:JZG786456 JZI786455 KIN786455 KIR786455 KIV786455 KJC786455:KJC786456 KJE786455 KSJ786455 KSN786455 KSR786455 KSY786455:KSY786456 KTA786455 LCF786455 LCJ786455 LCN786455 LCU786455:LCU786456 LCW786455 LMB786455 LMF786455 LMJ786455 LMQ786455:LMQ786456 LMS786455 LVX786455 LWB786455 LWF786455 LWM786455:LWM786456 LWO786455 MFT786455 MFX786455 MGB786455 MGI786455:MGI786456 MGK786455 MPP786455 MPT786455 MPX786455 MQE786455:MQE786456 MQG786455 MZL786455 MZP786455 MZT786455 NAA786455:NAA786456 NAC786455 NJH786455 NJL786455 NJP786455 NJW786455:NJW786456 NJY786455 NTD786455 NTH786455 NTL786455 NTS786455:NTS786456 NTU786455 OCZ786455 ODD786455 ODH786455 ODO786455:ODO786456 ODQ786455 OMV786455 OMZ786455 OND786455 ONK786455:ONK786456 ONM786455 OWR786455 OWV786455 OWZ786455 OXG786455:OXG786456 OXI786455 PGN786455 PGR786455 PGV786455 PHC786455:PHC786456 PHE786455 PQJ786455 PQN786455 PQR786455 PQY786455:PQY786456 PRA786455 QAF786455 QAJ786455 QAN786455 QAU786455:QAU786456 QAW786455 QKB786455 QKF786455 QKJ786455 QKQ786455:QKQ786456 QKS786455 QTX786455 QUB786455 QUF786455 QUM786455:QUM786456 QUO786455 RDT786455 RDX786455 REB786455 REI786455:REI786456 REK786455 RNP786455 RNT786455 RNX786455 ROE786455:ROE786456 ROG786455 RXL786455 RXP786455 RXT786455 RYA786455:RYA786456 RYC786455 SHH786455"/>
    <dataValidation allowBlank="1" showInputMessage="1" showErrorMessage="1" prompt="Для выбора выполните двойной щелчок левой клавиши мыши по соответствующей ячейке." sqref="SHL786455 SHP786455 SHW786455:SHW786456 SHY786455 SRD786455 SRH786455 SRL786455 SRS786455:SRS786456 SRU786455 TAZ786455 TBD786455 TBH786455 TBO786455:TBO786456 TBQ786455 TKV786455 TKZ786455 TLD786455 TLK786455:TLK786456 TLM786455 TUR786455 TUV786455 TUZ786455 TVG786455:TVG786456 TVI786455 UEN786455 UER786455 UEV786455 UFC786455:UFC786456 UFE786455 UOJ786455 UON786455 UOR786455 UOY786455:UOY786456 UPA786455 UYF786455 UYJ786455 UYN786455 UYU786455:UYU786456 UYW786455 VIB786455 VIF786455 VIJ786455 VIQ786455:VIQ786456 VIS786455 VRX786455 VSB786455 VSF786455 VSM786455:VSM786456 VSO786455 WBT786455 WBX786455 WCB786455 WCI786455:WCI786456 WCK786455 WLP786455 WLT786455 WLX786455 WME786455:WME786456 WMG786455 WVL786455 WVP786455 WVT786455 WWA786455:WWA786456 WWC786455 N851991 R851991 V851991 AC851991:AC851992 AE851991 IZ851991 JD851991 JH851991 JO851991:JO851992 JQ851991 SV851991 SZ851991 TD851991 TK851991:TK851992 TM851991 ACR851991 ACV851991 ACZ851991 ADG851991:ADG851992 ADI851991 AMN851991 AMR851991 AMV851991 ANC851991:ANC851992 ANE851991 AWJ851991 AWN851991 AWR851991 AWY851991:AWY851992 AXA851991 BGF851991 BGJ851991 BGN851991 BGU851991:BGU851992 BGW851991 BQB851991 BQF851991 BQJ851991 BQQ851991:BQQ851992 BQS851991 BZX851991 CAB851991 CAF851991 CAM851991:CAM851992 CAO851991 CJT851991 CJX851991 CKB851991 CKI851991:CKI851992 CKK851991 CTP851991 CTT851991 CTX851991 CUE851991:CUE851992 CUG851991 DDL851991 DDP851991 DDT851991 DEA851991:DEA851992 DEC851991 DNH851991 DNL851991 DNP851991 DNW851991:DNW851992 DNY851991 DXD851991 DXH851991 DXL851991 DXS851991:DXS851992 DXU851991 EGZ851991 EHD851991 EHH851991 EHO851991:EHO851992 EHQ851991 EQV851991 EQZ851991 ERD851991 ERK851991:ERK851992 ERM851991 FAR851991 FAV851991 FAZ851991 FBG851991:FBG851992 FBI851991 FKN851991 FKR851991 FKV851991 FLC851991:FLC851992 FLE851991 FUJ851991 FUN851991 FUR851991 FUY851991:FUY851992 FVA851991 GEF851991 GEJ851991 GEN851991 GEU851991:GEU851992 GEW851991 GOB851991 GOF851991 GOJ851991 GOQ851991:GOQ851992 GOS851991 GXX851991 GYB851991 GYF851991 GYM851991:GYM851992 GYO851991 HHT851991 HHX851991 HIB851991 HII851991:HII851992 HIK851991 HRP851991 HRT851991 HRX851991 HSE851991:HSE851992 HSG851991 IBL851991 IBP851991 IBT851991 ICA851991:ICA851992 ICC851991 ILH851991 ILL851991 ILP851991 ILW851991:ILW851992 ILY851991 IVD851991 IVH851991 IVL851991 IVS851991:IVS851992 IVU851991 JEZ851991 JFD851991 JFH851991 JFO851991:JFO851992 JFQ851991 JOV851991 JOZ851991 JPD851991 JPK851991:JPK851992 JPM851991 JYR851991 JYV851991 JYZ851991 JZG851991:JZG851992 JZI851991 KIN851991 KIR851991 KIV851991 KJC851991:KJC851992 KJE851991 KSJ851991 KSN851991 KSR851991 KSY851991:KSY851992 KTA851991 LCF851991 LCJ851991 LCN851991 LCU851991:LCU851992 LCW851991 LMB851991 LMF851991 LMJ851991 LMQ851991:LMQ851992 LMS851991 LVX851991 LWB851991 LWF851991 LWM851991:LWM851992 LWO851991 MFT851991 MFX851991 MGB851991 MGI851991:MGI851992 MGK851991 MPP851991 MPT851991 MPX851991 MQE851991:MQE851992 MQG851991 MZL851991 MZP851991 MZT851991 NAA851991:NAA851992 NAC851991 NJH851991 NJL851991 NJP851991 NJW851991:NJW851992 NJY851991 NTD851991 NTH851991 NTL851991 NTS851991:NTS851992 NTU851991 OCZ851991 ODD851991 ODH851991 ODO851991:ODO851992 ODQ851991 OMV851991 OMZ851991 OND851991 ONK851991:ONK851992 ONM851991 OWR851991 OWV851991 OWZ851991 OXG851991:OXG851992 OXI851991 PGN851991 PGR851991 PGV851991 PHC851991:PHC851992 PHE851991 PQJ851991 PQN851991 PQR851991 PQY851991:PQY851992 PRA851991 QAF851991 QAJ851991 QAN851991 QAU851991:QAU851992 QAW851991 QKB851991 QKF851991 QKJ851991 QKQ851991:QKQ851992 QKS851991 QTX851991 QUB851991 QUF851991 QUM851991:QUM851992 QUO851991 RDT851991 RDX851991 REB851991 REI851991:REI851992 REK851991 RNP851991 RNT851991 RNX851991 ROE851991:ROE851992 ROG851991 RXL851991 RXP851991 RXT851991 RYA851991:RYA851992 RYC851991 SHH851991 SHL851991 SHP851991 SHW851991:SHW851992 SHY851991 SRD851991 SRH851991 SRL851991 SRS851991:SRS851992 SRU851991 TAZ851991 TBD851991 TBH851991 TBO851991:TBO851992 TBQ851991 TKV851991 TKZ851991 TLD851991 TLK851991:TLK851992 TLM851991 TUR851991 TUV851991 TUZ851991 TVG851991:TVG851992 TVI851991 UEN851991 UER851991 UEV851991 UFC851991:UFC851992 UFE851991 UOJ851991 UON851991 UOR851991 UOY851991:UOY851992 UPA851991 UYF851991 UYJ851991 UYN851991 UYU851991:UYU851992 UYW851991 VIB851991 VIF851991 VIJ851991 VIQ851991:VIQ851992 VIS851991 VRX851991 VSB851991 VSF851991 VSM851991:VSM851992 VSO851991 WBT851991 WBX851991 WCB851991 WCI851991:WCI851992 WCK851991 WLP851991 WLT851991 WLX851991 WME851991:WME851992 WMG851991 WVL851991 WVP851991 WVT851991 WWA851991:WWA851992 WWC851991 N917527 R917527 V917527 AC917527:AC917528 AE917527 IZ917527 JD917527 JH917527 JO917527:JO917528 JQ917527 SV917527 SZ917527 TD917527 TK917527:TK917528 TM917527 ACR917527 ACV917527 ACZ917527 ADG917527:ADG917528 ADI917527 AMN917527 AMR917527 AMV917527 ANC917527:ANC917528 ANE917527 AWJ917527 AWN917527 AWR917527 AWY917527:AWY917528 AXA917527 BGF917527 BGJ917527 BGN917527 BGU917527:BGU917528 BGW917527 BQB917527 BQF917527 BQJ917527 BQQ917527:BQQ917528 BQS917527 BZX917527 CAB917527 CAF917527 CAM917527:CAM917528 CAO917527 CJT917527 CJX917527 CKB917527 CKI917527:CKI917528 CKK917527 CTP917527 CTT917527 CTX917527 CUE917527:CUE917528 CUG917527 DDL917527 DDP917527 DDT917527 DEA917527:DEA917528 DEC917527 DNH917527 DNL917527 DNP917527 DNW917527:DNW917528 DNY917527 DXD917527 DXH917527 DXL917527 DXS917527:DXS917528 DXU917527 EGZ917527 EHD917527 EHH917527 EHO917527:EHO917528 EHQ917527 EQV917527 EQZ917527 ERD917527 ERK917527:ERK917528 ERM917527 FAR917527 FAV917527 FAZ917527 FBG917527:FBG917528 FBI917527 FKN917527 FKR917527 FKV917527 FLC917527:FLC917528 FLE917527 FUJ917527 FUN917527 FUR917527 FUY917527:FUY917528 FVA917527 GEF917527 GEJ917527 GEN917527 GEU917527:GEU917528 GEW917527 GOB917527 GOF917527 GOJ917527 GOQ917527:GOQ917528 GOS917527 GXX917527 GYB917527 GYF917527 GYM917527:GYM917528 GYO917527 HHT917527 HHX917527 HIB917527 HII917527:HII917528 HIK917527 HRP917527 HRT917527 HRX917527 HSE917527:HSE917528 HSG917527 IBL917527 IBP917527 IBT917527 ICA917527:ICA917528 ICC917527 ILH917527 ILL917527 ILP917527 ILW917527:ILW917528 ILY917527 IVD917527 IVH917527 IVL917527 IVS917527:IVS917528 IVU917527 JEZ917527 JFD917527 JFH917527 JFO917527:JFO917528 JFQ917527 JOV917527 JOZ917527 JPD917527 JPK917527:JPK917528 JPM917527 JYR917527 JYV917527 JYZ917527 JZG917527:JZG917528 JZI917527 KIN917527 KIR917527 KIV917527 KJC917527:KJC917528 KJE917527 KSJ917527 KSN917527 KSR917527 KSY917527:KSY917528 KTA917527 LCF917527 LCJ917527 LCN917527 LCU917527:LCU917528 LCW917527 LMB917527 LMF917527 LMJ917527 LMQ917527:LMQ917528 LMS917527 LVX917527 LWB917527 LWF917527 LWM917527:LWM917528 LWO917527 MFT917527 MFX917527 MGB917527 MGI917527:MGI917528 MGK917527 MPP917527 MPT917527 MPX917527 MQE917527:MQE917528 MQG917527 MZL917527 MZP917527 MZT917527 NAA917527:NAA917528 NAC917527 NJH917527 NJL917527 NJP917527 NJW917527:NJW917528 NJY917527 NTD917527 NTH917527 NTL917527 NTS917527:NTS917528 NTU917527 OCZ917527 ODD917527 ODH917527 ODO917527:ODO917528 ODQ917527 OMV917527 OMZ917527 OND917527 ONK917527:ONK917528 ONM917527 OWR917527 OWV917527 OWZ917527 OXG917527:OXG917528 OXI917527 PGN917527 PGR917527 PGV917527 PHC917527:PHC917528 PHE917527 PQJ917527 PQN917527 PQR917527 PQY917527:PQY917528 PRA917527 QAF917527 QAJ917527 QAN917527 QAU917527:QAU917528 QAW917527 QKB917527 QKF917527 QKJ917527 QKQ917527:QKQ917528 QKS917527 QTX917527 QUB917527 QUF917527 QUM917527:QUM917528 QUO917527 RDT917527 RDX917527 REB917527 REI917527:REI917528 REK917527 RNP917527 RNT917527 RNX917527 ROE917527:ROE917528 ROG917527 RXL917527 RXP917527 RXT917527 RYA917527:RYA917528 RYC917527 SHH917527 SHL917527 SHP917527 SHW917527:SHW917528 SHY917527 SRD917527 SRH917527 SRL917527 SRS917527:SRS917528 SRU917527 TAZ917527 TBD917527 TBH917527 TBO917527:TBO917528 TBQ917527 TKV917527 TKZ917527 TLD917527 TLK917527:TLK917528 TLM917527 TUR917527 TUV917527 TUZ917527 TVG917527:TVG917528 TVI917527 UEN917527 UER917527 UEV917527 UFC917527:UFC917528 UFE917527 UOJ917527 UON917527 UOR917527 UOY917527:UOY917528 UPA917527 UYF917527 UYJ917527 UYN917527 UYU917527:UYU917528 UYW917527 VIB917527 VIF917527 VIJ917527 VIQ917527:VIQ917528 VIS917527 VRX917527 VSB917527 VSF917527 VSM917527:VSM917528 VSO917527 WBT917527 WBX917527 WCB917527 WCI917527:WCI917528 WCK917527 WLP917527 WLT917527 WLX917527 WME917527:WME917528 WMG917527 WVL917527 WVP917527 WVT917527 WWA917527:WWA917528 WWC917527 N983063 R983063 V983063 AC983063:AC983064 AE983063 IZ983063 JD983063 JH983063 JO983063:JO983064 JQ983063 SV983063 SZ983063 TD983063 TK983063:TK983064 TM983063 ACR983063 ACV983063 ACZ983063 ADG983063:ADG983064 ADI983063 AMN983063 AMR983063 AMV983063 ANC983063:ANC983064 ANE983063 AWJ983063 AWN983063 AWR983063 AWY983063:AWY983064 AXA983063 BGF983063 BGJ983063 BGN983063 BGU983063:BGU983064 BGW983063 BQB983063 BQF983063 BQJ983063 BQQ983063:BQQ983064 BQS983063 BZX983063 CAB983063 CAF983063 CAM983063:CAM983064 CAO983063 CJT983063 CJX983063 CKB983063 CKI983063:CKI983064 CKK983063 CTP983063 CTT983063 CTX983063 CUE983063:CUE983064 CUG983063 DDL983063 DDP983063 DDT983063 DEA983063:DEA983064 DEC983063 DNH983063 DNL983063 DNP983063 DNW983063:DNW983064 DNY983063 DXD983063 DXH983063 DXL983063 DXS983063:DXS983064 DXU983063 EGZ983063 EHD983063 EHH983063 EHO983063:EHO983064 EHQ983063 EQV983063 EQZ983063 ERD983063 ERK983063:ERK983064 ERM983063 FAR983063 FAV983063 FAZ983063 FBG983063:FBG983064 FBI983063 FKN983063 FKR983063 FKV983063 FLC983063:FLC983064 FLE983063 FUJ983063 FUN983063 FUR983063 FUY983063:FUY983064 FVA983063 GEF983063 GEJ983063 GEN983063 GEU983063:GEU983064 GEW983063 GOB983063 GOF983063 GOJ983063 GOQ983063:GOQ983064 GOS983063 GXX983063 GYB983063 GYF983063 GYM983063:GYM983064 GYO983063 HHT983063 HHX983063 HIB983063 HII983063:HII983064 HIK983063 HRP983063 HRT983063 HRX983063 HSE983063:HSE983064 HSG983063 IBL983063 IBP983063 IBT983063 ICA983063:ICA983064 ICC983063 ILH983063 ILL983063 ILP983063 ILW983063:ILW983064 ILY983063 IVD983063 IVH983063 IVL983063 IVS983063:IVS983064 IVU983063 JEZ983063 JFD983063 JFH983063 JFO983063:JFO983064 JFQ983063 JOV983063 JOZ983063 JPD983063 JPK983063:JPK983064 JPM983063 JYR983063 JYV983063 JYZ983063 JZG983063:JZG983064 JZI983063 KIN983063 KIR983063 KIV983063 KJC983063:KJC983064 KJE983063 KSJ983063 KSN983063 KSR983063 KSY983063:KSY983064 KTA983063 LCF983063 LCJ983063 LCN983063 LCU983063:LCU983064 LCW983063 LMB983063 LMF983063 LMJ983063 LMQ983063:LMQ983064 LMS983063 LVX983063 LWB983063 LWF983063 LWM983063:LWM983064 LWO983063 MFT983063 MFX983063 MGB983063 MGI983063:MGI983064 MGK983063 MPP983063 MPT983063 MPX983063 MQE983063:MQE983064 MQG983063 MZL983063 MZP983063 MZT983063 NAA983063:NAA983064 NAC983063 NJH983063 NJL983063 NJP983063 NJW983063:NJW983064 NJY983063 NTD983063 NTH983063 NTL983063 NTS983063:NTS983064 NTU983063 OCZ983063 ODD983063 ODH983063 ODO983063:ODO983064 ODQ983063 OMV983063 OMZ983063 OND983063 ONK983063:ONK983064 ONM983063 OWR983063 OWV983063 OWZ983063 OXG983063:OXG983064 OXI983063 PGN983063 PGR983063 PGV983063 PHC983063:PHC983064 PHE983063 PQJ983063 PQN983063 PQR983063 PQY983063:PQY983064 PRA983063 QAF983063 QAJ983063 QAN983063 QAU983063:QAU983064 QAW983063 QKB983063 QKF983063 QKJ983063 QKQ983063:QKQ983064 QKS983063 QTX983063 QUB983063 QUF983063 QUM983063:QUM983064 QUO983063 RDT983063 RDX983063 REB983063 REI983063:REI983064 REK983063 RNP983063 RNT983063 RNX983063 ROE983063:ROE983064 ROG983063 RXL983063 RXP983063 RXT983063 RYA983063:RYA983064 RYC983063 SHH983063 SHL983063 SHP983063 SHW983063:SHW983064 SHY983063 SRD983063 SRH983063 SRL983063 SRS983063:SRS983064 SRU983063 TAZ983063 TBD983063 TBH983063 TBO983063:TBO983064 TBQ983063 TKV983063 TKZ983063 TLD983063 TLK983063:TLK983064 TLM983063 TUR983063 TUV983063 TUZ983063 TVG983063:TVG983064 TVI983063 UEN983063 UER983063 UEV983063 UFC983063:UFC983064 UFE983063 UOJ983063 UON983063 UOR983063 UOY983063:UOY983064 UPA983063 UYF983063 UYJ983063 UYN983063 UYU983063:UYU983064 UYW983063 VIB983063 VIF983063 VIJ983063 VIQ983063:VIQ983064 VIS983063 VRX983063 VSB983063 VSF983063 VSM983063:VSM983064 VSO983063 WBT983063 WBX983063 WCB983063 WCI983063:WCI983064 WCK983063 WLP983063 WLT983063 WLX983063 WME983063:WME983064 WMG983063 WVL983063 WVP983063 WVT983063 WWA983063:WWA983064 WWC983063"/>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ee8b9ad-cca4-4767-acd6-7fedd71acef6}">
  <sheetPr codeName="List05_9">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206</v>
      </c>
    </row>
    <row r="2" spans="6:9" ht="22.5">
      <c r="F2" s="1271" t="s">
        <v>469</v>
      </c>
      <c r="G2" s="1272"/>
      <c r="H2" s="1273"/>
      <c r="I2" s="407"/>
    </row>
    <row r="3" ht="3" customHeight="1"/>
    <row r="4" spans="1:20" s="182" customFormat="1" ht="11.25">
      <c r="A4" s="206"/>
      <c r="B4" s="206"/>
      <c r="C4" s="206"/>
      <c r="D4" s="206"/>
      <c r="F4" s="1225" t="s">
        <v>444</v>
      </c>
      <c r="G4" s="1225"/>
      <c r="H4" s="1225"/>
      <c r="I4" s="1274"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4"/>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03.09.2021</v>
      </c>
      <c r="I7" s="188" t="s">
        <v>471</v>
      </c>
      <c r="J7" s="312"/>
      <c r="K7" s="206"/>
      <c r="L7" s="206"/>
      <c r="M7" s="206"/>
      <c r="N7" s="206"/>
      <c r="O7" s="206"/>
      <c r="P7" s="206"/>
      <c r="Q7" s="206"/>
      <c r="R7" s="206"/>
      <c r="S7" s="206"/>
      <c r="T7" s="206"/>
    </row>
    <row r="8" spans="1:20" s="182" customFormat="1" ht="45">
      <c r="A8" s="1275">
        <v>1</v>
      </c>
      <c r="B8" s="206"/>
      <c r="C8" s="206"/>
      <c r="D8" s="206"/>
      <c r="F8" s="313" t="str">
        <f>"2."&amp;mergeValue(A8)</f>
        <v>2.1</v>
      </c>
      <c r="G8" s="389" t="s">
        <v>472</v>
      </c>
      <c r="H8" s="297"/>
      <c r="I8" s="188" t="s">
        <v>567</v>
      </c>
      <c r="J8" s="312"/>
      <c r="K8" s="206"/>
      <c r="L8" s="206"/>
      <c r="M8" s="206"/>
      <c r="N8" s="206"/>
      <c r="O8" s="206"/>
      <c r="P8" s="206"/>
      <c r="Q8" s="206"/>
      <c r="R8" s="206"/>
      <c r="S8" s="206"/>
      <c r="T8" s="206"/>
    </row>
    <row r="9" spans="1:20" s="182" customFormat="1" ht="22.5">
      <c r="A9" s="1275"/>
      <c r="B9" s="206"/>
      <c r="C9" s="206"/>
      <c r="D9" s="206"/>
      <c r="F9" s="313" t="str">
        <f>"3."&amp;mergeValue(A9)</f>
        <v>3.1</v>
      </c>
      <c r="G9" s="389" t="s">
        <v>473</v>
      </c>
      <c r="H9" s="297"/>
      <c r="I9" s="188" t="s">
        <v>565</v>
      </c>
      <c r="J9" s="312"/>
      <c r="K9" s="206"/>
      <c r="L9" s="206"/>
      <c r="M9" s="206"/>
      <c r="N9" s="206"/>
      <c r="O9" s="206"/>
      <c r="P9" s="206"/>
      <c r="Q9" s="206"/>
      <c r="R9" s="206"/>
      <c r="S9" s="206"/>
      <c r="T9" s="206"/>
    </row>
    <row r="10" spans="1:20" s="182" customFormat="1" ht="22.5">
      <c r="A10" s="1275"/>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5"/>
      <c r="B11" s="1275">
        <v>1</v>
      </c>
      <c r="C11" s="321"/>
      <c r="D11" s="321"/>
      <c r="F11" s="313" t="str">
        <f>"4."&amp;mergeValue(A11)&amp;"."&amp;mergeValue(B11)</f>
        <v>4.1.1</v>
      </c>
      <c r="G11" s="304" t="s">
        <v>569</v>
      </c>
      <c r="H11" s="297" t="str">
        <f>IF(region_name="","",region_name)</f>
        <v>Свердловская область</v>
      </c>
      <c r="I11" s="188" t="s">
        <v>477</v>
      </c>
      <c r="J11" s="312"/>
      <c r="K11" s="206"/>
      <c r="L11" s="206"/>
      <c r="M11" s="206"/>
      <c r="N11" s="206"/>
      <c r="O11" s="206"/>
      <c r="P11" s="206"/>
      <c r="Q11" s="206"/>
      <c r="R11" s="206"/>
      <c r="S11" s="206"/>
      <c r="T11" s="206"/>
    </row>
    <row r="12" spans="1:20" s="182" customFormat="1" ht="22.5">
      <c r="A12" s="1275"/>
      <c r="B12" s="1275"/>
      <c r="C12" s="1275">
        <v>1</v>
      </c>
      <c r="D12" s="321"/>
      <c r="F12" s="313" t="str">
        <f>"4."&amp;mergeValue(A12)&amp;"."&amp;mergeValue(B12)&amp;"."&amp;mergeValue(C12)</f>
        <v>4.1.1.1</v>
      </c>
      <c r="G12" s="318" t="s">
        <v>475</v>
      </c>
      <c r="H12" s="297"/>
      <c r="I12" s="188" t="s">
        <v>478</v>
      </c>
      <c r="J12" s="312"/>
      <c r="K12" s="206"/>
      <c r="L12" s="206"/>
      <c r="M12" s="206"/>
      <c r="N12" s="206"/>
      <c r="O12" s="206"/>
      <c r="P12" s="206"/>
      <c r="Q12" s="206"/>
      <c r="R12" s="206"/>
      <c r="S12" s="206"/>
      <c r="T12" s="206"/>
    </row>
    <row r="13" spans="1:20" s="182" customFormat="1" ht="39" customHeight="1">
      <c r="A13" s="1275"/>
      <c r="B13" s="1275"/>
      <c r="C13" s="1275"/>
      <c r="D13" s="321">
        <v>1</v>
      </c>
      <c r="F13" s="313" t="str">
        <f>"4."&amp;mergeValue(A13)&amp;"."&amp;mergeValue(B13)&amp;"."&amp;mergeValue(C13)&amp;"."&amp;mergeValue(D13)</f>
        <v>4.1.1.1.1</v>
      </c>
      <c r="G13" s="392" t="s">
        <v>476</v>
      </c>
      <c r="H13" s="297"/>
      <c r="I13" s="1276" t="s">
        <v>568</v>
      </c>
      <c r="J13" s="312"/>
      <c r="K13" s="206"/>
      <c r="L13" s="206"/>
      <c r="M13" s="206"/>
      <c r="N13" s="206"/>
      <c r="O13" s="206"/>
      <c r="P13" s="206"/>
      <c r="Q13" s="206"/>
      <c r="R13" s="206"/>
      <c r="S13" s="206"/>
      <c r="T13" s="206"/>
    </row>
    <row r="14" spans="1:20" s="182" customFormat="1" ht="18.75">
      <c r="A14" s="1275"/>
      <c r="B14" s="1275"/>
      <c r="C14" s="1275"/>
      <c r="D14" s="321"/>
      <c r="F14" s="315"/>
      <c r="G14" s="143" t="s">
        <v>4</v>
      </c>
      <c r="H14" s="320"/>
      <c r="I14" s="1276"/>
      <c r="J14" s="312"/>
      <c r="K14" s="206"/>
      <c r="L14" s="206"/>
      <c r="M14" s="206"/>
      <c r="N14" s="206"/>
      <c r="O14" s="206"/>
      <c r="P14" s="206"/>
      <c r="Q14" s="206"/>
      <c r="R14" s="206"/>
      <c r="S14" s="206"/>
      <c r="T14" s="206"/>
    </row>
    <row r="15" spans="1:20" s="182" customFormat="1" ht="18.75">
      <c r="A15" s="1275"/>
      <c r="B15" s="1275"/>
      <c r="C15" s="321"/>
      <c r="D15" s="321"/>
      <c r="F15" s="393"/>
      <c r="G15" s="187" t="s">
        <v>400</v>
      </c>
      <c r="H15" s="394"/>
      <c r="I15" s="395"/>
      <c r="J15" s="312"/>
      <c r="K15" s="206"/>
      <c r="L15" s="206"/>
      <c r="M15" s="206"/>
      <c r="N15" s="206"/>
      <c r="O15" s="206"/>
      <c r="P15" s="206"/>
      <c r="Q15" s="206"/>
      <c r="R15" s="206"/>
      <c r="S15" s="206"/>
      <c r="T15" s="206"/>
    </row>
    <row r="16" spans="1:20" s="182" customFormat="1" ht="18.75">
      <c r="A16" s="1275"/>
      <c r="B16" s="206"/>
      <c r="C16" s="206"/>
      <c r="D16" s="206"/>
      <c r="F16" s="315"/>
      <c r="G16" s="148" t="s">
        <v>482</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481</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0" t="s">
        <v>570</v>
      </c>
      <c r="H19" s="1270"/>
      <c r="I19" s="218"/>
      <c r="J19" s="307"/>
      <c r="K19" s="307"/>
      <c r="L19" s="307"/>
      <c r="M19" s="307"/>
      <c r="N19" s="307"/>
      <c r="O19" s="307"/>
      <c r="P19" s="307"/>
      <c r="Q19" s="307"/>
      <c r="R19" s="307"/>
      <c r="S19" s="307"/>
      <c r="T19" s="307"/>
    </row>
  </sheetData>
  <sheetProtection algorithmName="SHA-512" hashValue="ImDXg6dnRJPCBXev6Ex+hgR6/yCRUsvRAWhtbtG67Khu2mQmPI2AXMamdqLCz2eZn2WCnbNbWAeeZeGNYEN7Gw==" saltValue="ga0JBgKvvVWHRvt6KDhxz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paperSize="1"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24d2199-bb85-44c3-a511-4141be176687}">
  <sheetPr codeName="modUpdTemplLogger">
    <tabColor indexed="24"/>
  </sheetPr>
  <dimension ref="A1:D33"/>
  <sheetViews>
    <sheetView showGridLines="0" workbookViewId="0" topLeftCell="A1">
      <selection pane="topLeft" activeCell="A1" sqref="A1"/>
    </sheetView>
  </sheetViews>
  <sheetFormatPr defaultColWidth="9.14285714285714" defaultRowHeight="11.25"/>
  <cols>
    <col min="1" max="1" width="30.7142857142857" style="12" customWidth="1"/>
    <col min="2" max="2" width="80.7142857142857" style="12" customWidth="1"/>
    <col min="3" max="3" width="30.7142857142857" style="12" customWidth="1"/>
    <col min="4" max="16384" width="9.14285714285714" style="11"/>
  </cols>
  <sheetData>
    <row r="1" spans="1:4" ht="24" customHeight="1">
      <c r="A1" s="110" t="s">
        <v>68</v>
      </c>
      <c r="B1" s="110" t="s">
        <v>69</v>
      </c>
      <c r="C1" s="110" t="s">
        <v>70</v>
      </c>
      <c r="D1" s="10"/>
    </row>
    <row r="2" spans="1:3" ht="11.25">
      <c r="A2" s="1185">
        <v>44181.382951388892</v>
      </c>
      <c r="B2" s="12" t="s">
        <v>755</v>
      </c>
      <c r="C2" s="12" t="s">
        <v>438</v>
      </c>
    </row>
    <row r="3" spans="1:3" ht="11.25">
      <c r="A3" s="1185">
        <v>44181.382974537039</v>
      </c>
      <c r="B3" s="12" t="s">
        <v>756</v>
      </c>
      <c r="C3" s="12" t="s">
        <v>438</v>
      </c>
    </row>
    <row r="4" spans="1:3" ht="67.5">
      <c r="A4" s="1185">
        <v>44181.382974537039</v>
      </c>
      <c r="B4" s="12" t="s">
        <v>757</v>
      </c>
      <c r="C4" s="12" t="s">
        <v>438</v>
      </c>
    </row>
    <row r="5" spans="1:3" ht="11.25">
      <c r="A5" s="1185">
        <v>44181.382974537039</v>
      </c>
      <c r="B5" s="12" t="s">
        <v>758</v>
      </c>
      <c r="C5" s="12" t="s">
        <v>438</v>
      </c>
    </row>
    <row r="6" spans="1:3" ht="11.25">
      <c r="A6" s="1185">
        <v>44181.383379629631</v>
      </c>
      <c r="B6" s="12" t="s">
        <v>759</v>
      </c>
      <c r="C6" s="12" t="s">
        <v>438</v>
      </c>
    </row>
    <row r="7" spans="1:3" ht="11.25">
      <c r="A7" s="1185">
        <v>44181.384687500002</v>
      </c>
      <c r="B7" s="12" t="s">
        <v>760</v>
      </c>
      <c r="C7" s="12" t="s">
        <v>761</v>
      </c>
    </row>
    <row r="8" spans="1:3" ht="11.25">
      <c r="A8" s="1185">
        <v>44181.384699074071</v>
      </c>
      <c r="B8" s="12" t="s">
        <v>755</v>
      </c>
      <c r="C8" s="12" t="s">
        <v>438</v>
      </c>
    </row>
    <row r="9" spans="1:3" ht="11.25">
      <c r="A9" s="1185">
        <v>44181.384710648148</v>
      </c>
      <c r="B9" s="12" t="s">
        <v>756</v>
      </c>
      <c r="C9" s="12" t="s">
        <v>438</v>
      </c>
    </row>
    <row r="10" spans="1:3" ht="67.5">
      <c r="A10" s="1185">
        <v>44181.384710648148</v>
      </c>
      <c r="B10" s="12" t="s">
        <v>757</v>
      </c>
      <c r="C10" s="12" t="s">
        <v>438</v>
      </c>
    </row>
    <row r="11" spans="1:3" ht="11.25">
      <c r="A11" s="1185">
        <v>44181.384710648148</v>
      </c>
      <c r="B11" s="12" t="s">
        <v>758</v>
      </c>
      <c r="C11" s="12" t="s">
        <v>438</v>
      </c>
    </row>
    <row r="12" spans="1:3" ht="11.25">
      <c r="A12" s="1185">
        <v>44181.384733796294</v>
      </c>
      <c r="B12" s="12" t="s">
        <v>759</v>
      </c>
      <c r="C12" s="12" t="s">
        <v>438</v>
      </c>
    </row>
    <row r="13" spans="1:3" ht="22.5">
      <c r="A13" s="1185">
        <v>44181.38653935185</v>
      </c>
      <c r="B13" s="12" t="s">
        <v>762</v>
      </c>
      <c r="C13" s="12" t="s">
        <v>438</v>
      </c>
    </row>
    <row r="14" spans="1:3" ht="11.25">
      <c r="A14" s="1185">
        <v>44442.477210648147</v>
      </c>
      <c r="B14" s="12" t="s">
        <v>755</v>
      </c>
      <c r="C14" s="12" t="s">
        <v>438</v>
      </c>
    </row>
    <row r="15" spans="1:3" ht="11.25">
      <c r="A15" s="1185">
        <v>44442.477233796293</v>
      </c>
      <c r="B15" s="12" t="s">
        <v>756</v>
      </c>
      <c r="C15" s="12" t="s">
        <v>438</v>
      </c>
    </row>
    <row r="16" spans="1:3" ht="67.5">
      <c r="A16" s="1185">
        <v>44442.477233796293</v>
      </c>
      <c r="B16" s="12" t="s">
        <v>757</v>
      </c>
      <c r="C16" s="12" t="s">
        <v>438</v>
      </c>
    </row>
    <row r="17" spans="1:3" ht="11.25">
      <c r="A17" s="1185">
        <v>44442.477233796293</v>
      </c>
      <c r="B17" s="12" t="s">
        <v>758</v>
      </c>
      <c r="C17" s="12" t="s">
        <v>438</v>
      </c>
    </row>
    <row r="18" spans="1:3" ht="11.25">
      <c r="A18" s="1185">
        <v>44442.477256944447</v>
      </c>
      <c r="B18" s="12" t="s">
        <v>759</v>
      </c>
      <c r="C18" s="12" t="s">
        <v>438</v>
      </c>
    </row>
    <row r="19" spans="1:3" ht="22.5">
      <c r="A19" s="1185">
        <v>44442.477418981478</v>
      </c>
      <c r="B19" s="12" t="s">
        <v>763</v>
      </c>
      <c r="C19" s="12" t="s">
        <v>438</v>
      </c>
    </row>
    <row r="20" spans="1:3" ht="22.5">
      <c r="A20" s="1185">
        <v>44442.477442129632</v>
      </c>
      <c r="B20" s="12" t="s">
        <v>764</v>
      </c>
      <c r="C20" s="12" t="s">
        <v>438</v>
      </c>
    </row>
    <row r="21" spans="1:3" ht="11.25">
      <c r="A21" s="1185">
        <v>44442.477442129632</v>
      </c>
      <c r="B21" s="12" t="s">
        <v>765</v>
      </c>
      <c r="C21" s="12" t="s">
        <v>438</v>
      </c>
    </row>
    <row r="22" spans="1:3" ht="22.5">
      <c r="A22" s="1185">
        <v>44442.477476851855</v>
      </c>
      <c r="B22" s="12" t="s">
        <v>766</v>
      </c>
      <c r="C22" s="12" t="s">
        <v>438</v>
      </c>
    </row>
    <row r="23" spans="1:3" ht="33.75">
      <c r="A23" s="1185">
        <v>44442.477511574078</v>
      </c>
      <c r="B23" s="12" t="s">
        <v>770</v>
      </c>
      <c r="C23" s="12" t="s">
        <v>438</v>
      </c>
    </row>
    <row r="24" spans="1:3" ht="11.25">
      <c r="A24" s="1185">
        <v>44442.477731481478</v>
      </c>
      <c r="B24" s="12" t="s">
        <v>755</v>
      </c>
      <c r="C24" s="12" t="s">
        <v>438</v>
      </c>
    </row>
    <row r="25" spans="1:3" ht="11.25">
      <c r="A25" s="1185">
        <v>44442.477743055555</v>
      </c>
      <c r="B25" s="12" t="s">
        <v>977</v>
      </c>
      <c r="C25" s="12" t="s">
        <v>438</v>
      </c>
    </row>
    <row r="26" spans="1:3" ht="11.25">
      <c r="A26" s="1185">
        <v>44442.478946759256</v>
      </c>
      <c r="B26" s="12" t="s">
        <v>755</v>
      </c>
      <c r="C26" s="12" t="s">
        <v>438</v>
      </c>
    </row>
    <row r="27" spans="1:3" ht="11.25">
      <c r="A27" s="1185">
        <v>44442.47896990741</v>
      </c>
      <c r="B27" s="12" t="s">
        <v>977</v>
      </c>
      <c r="C27" s="12" t="s">
        <v>438</v>
      </c>
    </row>
    <row r="28" spans="1:3" ht="11.25">
      <c r="A28" s="1185">
        <v>44449.307800925926</v>
      </c>
      <c r="B28" s="12" t="s">
        <v>755</v>
      </c>
      <c r="C28" s="12" t="s">
        <v>438</v>
      </c>
    </row>
    <row r="29" spans="1:3" ht="11.25">
      <c r="A29" s="1185">
        <v>44449.307812500003</v>
      </c>
      <c r="B29" s="12" t="s">
        <v>977</v>
      </c>
      <c r="C29" s="12" t="s">
        <v>438</v>
      </c>
    </row>
    <row r="30" spans="1:3" ht="11.25">
      <c r="A30" s="1185">
        <v>44449.431423611109</v>
      </c>
      <c r="B30" s="12" t="s">
        <v>755</v>
      </c>
      <c r="C30" s="12" t="s">
        <v>438</v>
      </c>
    </row>
    <row r="31" spans="1:3" ht="11.25">
      <c r="A31" s="1185">
        <v>44449.431469907409</v>
      </c>
      <c r="B31" s="12" t="s">
        <v>977</v>
      </c>
      <c r="C31" s="12" t="s">
        <v>438</v>
      </c>
    </row>
    <row r="32" spans="1:3" ht="11.25">
      <c r="A32" s="1185">
        <v>44725.438680555555</v>
      </c>
      <c r="B32" s="12" t="s">
        <v>755</v>
      </c>
      <c r="C32" s="12" t="s">
        <v>438</v>
      </c>
    </row>
    <row r="33" spans="1:3" ht="11.25">
      <c r="A33" s="1185">
        <v>44725.438692129632</v>
      </c>
      <c r="B33" s="12" t="s">
        <v>977</v>
      </c>
      <c r="C33" s="12" t="s">
        <v>438</v>
      </c>
    </row>
  </sheetData>
  <sheetProtection password="FA9C" sheet="1" objects="1" scenarios="1" formatColumns="0" formatRows="0" autoFilter="0"/>
  <pageMargins left="0.75" right="0.75" top="1" bottom="1" header="0.5" footer="0.5"/>
  <pageSetup orientation="portrait" paperSize="9" r:id="rId2"/>
  <headerFooter alignWithMargins="0"/>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a132d45-34dc-4d6b-b29e-21492605fd47}">
  <sheetPr codeName="List06_9">
    <tabColor rgb="FFEAEBEE"/>
    <pageSetUpPr fitToPage="1"/>
  </sheetPr>
  <dimension ref="A4:AC32"/>
  <sheetViews>
    <sheetView showGridLines="0" workbookViewId="0" topLeftCell="I4">
      <selection pane="topLeft" activeCell="A1" sqref="A1"/>
    </sheetView>
  </sheetViews>
  <sheetFormatPr defaultColWidth="10.5736607142857" defaultRowHeight="14.25"/>
  <cols>
    <col min="1" max="6" width="10.5714285714286" style="469" hidden="1" customWidth="1"/>
    <col min="7" max="8" width="9.14285714285714" style="475" hidden="1" customWidth="1"/>
    <col min="9" max="9" width="3.71428571428571" style="453" customWidth="1"/>
    <col min="10" max="11" width="3.71428571428571" style="452" customWidth="1"/>
    <col min="12" max="12" width="12.7142857142857" style="446" customWidth="1"/>
    <col min="13" max="13" width="47.4285714285714" style="446" customWidth="1"/>
    <col min="14" max="14" width="2.71428571428571" style="446" hidden="1" customWidth="1"/>
    <col min="15" max="18" width="23.7142857142857" style="446" customWidth="1"/>
    <col min="19" max="19" width="11.7142857142857" style="446" customWidth="1"/>
    <col min="20" max="20" width="3.71428571428571" style="446" customWidth="1"/>
    <col min="21" max="21" width="11.7142857142857" style="446" customWidth="1"/>
    <col min="22" max="22" width="8.57142857142857" style="446" hidden="1" customWidth="1"/>
    <col min="23" max="23" width="4.71428571428571" style="446" customWidth="1"/>
    <col min="24" max="24" width="115.714285714286" style="446" customWidth="1"/>
    <col min="25" max="25" width="10.5714285714286" style="955"/>
    <col min="26" max="29" width="10.5714285714286" style="469"/>
    <col min="30" max="246" width="10.5714285714286" style="446"/>
    <col min="247" max="254" width="0" style="446" hidden="1" customWidth="1"/>
    <col min="255" max="257" width="3.71428571428571" style="446" customWidth="1"/>
    <col min="258" max="258" width="12.7142857142857" style="446" customWidth="1"/>
    <col min="259" max="259" width="47.4285714285714" style="446" customWidth="1"/>
    <col min="260" max="260" width="0" style="446" hidden="1" customWidth="1"/>
    <col min="261" max="261" width="24.7142857142857" style="446" customWidth="1"/>
    <col min="262" max="262" width="14.7142857142857" style="446" customWidth="1"/>
    <col min="263" max="264" width="15.7142857142857" style="446" customWidth="1"/>
    <col min="265" max="265" width="11.7142857142857" style="446" customWidth="1"/>
    <col min="266" max="266" width="6.42857142857143" style="446" customWidth="1"/>
    <col min="267" max="267" width="11.7142857142857" style="446" customWidth="1"/>
    <col min="268" max="268" width="0" style="446" hidden="1" customWidth="1"/>
    <col min="269" max="269" width="3.71428571428571" style="446" customWidth="1"/>
    <col min="270" max="270" width="11.1428571428571" style="446" customWidth="1"/>
    <col min="271" max="502" width="10.5714285714286" style="446"/>
    <col min="503" max="510" width="0" style="446" hidden="1" customWidth="1"/>
    <col min="511" max="513" width="3.71428571428571" style="446" customWidth="1"/>
    <col min="514" max="514" width="12.7142857142857" style="446" customWidth="1"/>
    <col min="515" max="515" width="47.4285714285714" style="446" customWidth="1"/>
    <col min="516" max="516" width="0" style="446" hidden="1" customWidth="1"/>
    <col min="517" max="517" width="24.7142857142857" style="446" customWidth="1"/>
    <col min="518" max="518" width="14.7142857142857" style="446" customWidth="1"/>
    <col min="519" max="520" width="15.7142857142857" style="446" customWidth="1"/>
    <col min="521" max="521" width="11.7142857142857" style="446" customWidth="1"/>
    <col min="522" max="522" width="6.42857142857143" style="446" customWidth="1"/>
    <col min="523" max="523" width="11.7142857142857" style="446" customWidth="1"/>
    <col min="524" max="524" width="0" style="446" hidden="1" customWidth="1"/>
    <col min="525" max="525" width="3.71428571428571" style="446" customWidth="1"/>
    <col min="526" max="526" width="11.1428571428571" style="446" customWidth="1"/>
    <col min="527" max="758" width="10.5714285714286" style="446"/>
    <col min="759" max="766" width="0" style="446" hidden="1" customWidth="1"/>
    <col min="767" max="769" width="3.71428571428571" style="446" customWidth="1"/>
    <col min="770" max="770" width="12.7142857142857" style="446" customWidth="1"/>
    <col min="771" max="771" width="47.4285714285714" style="446" customWidth="1"/>
    <col min="772" max="772" width="0" style="446" hidden="1" customWidth="1"/>
    <col min="773" max="773" width="24.7142857142857" style="446" customWidth="1"/>
    <col min="774" max="774" width="14.7142857142857" style="446" customWidth="1"/>
    <col min="775" max="776" width="15.7142857142857" style="446" customWidth="1"/>
    <col min="777" max="777" width="11.7142857142857" style="446" customWidth="1"/>
    <col min="778" max="778" width="6.42857142857143" style="446" customWidth="1"/>
    <col min="779" max="779" width="11.7142857142857" style="446" customWidth="1"/>
    <col min="780" max="780" width="0" style="446" hidden="1" customWidth="1"/>
    <col min="781" max="781" width="3.71428571428571" style="446" customWidth="1"/>
    <col min="782" max="782" width="11.1428571428571" style="446" customWidth="1"/>
    <col min="783" max="1014" width="10.5714285714286" style="446"/>
    <col min="1015" max="1022" width="0" style="446" hidden="1" customWidth="1"/>
    <col min="1023" max="1025" width="3.71428571428571" style="446" customWidth="1"/>
    <col min="1026" max="1026" width="12.7142857142857" style="446" customWidth="1"/>
    <col min="1027" max="1027" width="47.4285714285714" style="446" customWidth="1"/>
    <col min="1028" max="1028" width="0" style="446" hidden="1" customWidth="1"/>
    <col min="1029" max="1029" width="24.7142857142857" style="446" customWidth="1"/>
    <col min="1030" max="1030" width="14.7142857142857" style="446" customWidth="1"/>
    <col min="1031" max="1032" width="15.7142857142857" style="446" customWidth="1"/>
    <col min="1033" max="1033" width="11.7142857142857" style="446" customWidth="1"/>
    <col min="1034" max="1034" width="6.42857142857143" style="446" customWidth="1"/>
    <col min="1035" max="1035" width="11.7142857142857" style="446" customWidth="1"/>
    <col min="1036" max="1036" width="0" style="446" hidden="1" customWidth="1"/>
    <col min="1037" max="1037" width="3.71428571428571" style="446" customWidth="1"/>
    <col min="1038" max="1038" width="11.1428571428571" style="446" customWidth="1"/>
    <col min="1039" max="1270" width="10.5714285714286" style="446"/>
    <col min="1271" max="1278" width="0" style="446" hidden="1" customWidth="1"/>
    <col min="1279" max="1281" width="3.71428571428571" style="446" customWidth="1"/>
    <col min="1282" max="1282" width="12.7142857142857" style="446" customWidth="1"/>
    <col min="1283" max="1283" width="47.4285714285714" style="446" customWidth="1"/>
    <col min="1284" max="1284" width="0" style="446" hidden="1" customWidth="1"/>
    <col min="1285" max="1285" width="24.7142857142857" style="446" customWidth="1"/>
    <col min="1286" max="1286" width="14.7142857142857" style="446" customWidth="1"/>
    <col min="1287" max="1288" width="15.7142857142857" style="446" customWidth="1"/>
    <col min="1289" max="1289" width="11.7142857142857" style="446" customWidth="1"/>
    <col min="1290" max="1290" width="6.42857142857143" style="446" customWidth="1"/>
    <col min="1291" max="1291" width="11.7142857142857" style="446" customWidth="1"/>
    <col min="1292" max="1292" width="0" style="446" hidden="1" customWidth="1"/>
    <col min="1293" max="1293" width="3.71428571428571" style="446" customWidth="1"/>
    <col min="1294" max="1294" width="11.1428571428571" style="446" customWidth="1"/>
    <col min="1295" max="1526" width="10.5714285714286" style="446"/>
    <col min="1527" max="1534" width="0" style="446" hidden="1" customWidth="1"/>
    <col min="1535" max="1537" width="3.71428571428571" style="446" customWidth="1"/>
    <col min="1538" max="1538" width="12.7142857142857" style="446" customWidth="1"/>
    <col min="1539" max="1539" width="47.4285714285714" style="446" customWidth="1"/>
    <col min="1540" max="1540" width="0" style="446" hidden="1" customWidth="1"/>
    <col min="1541" max="1541" width="24.7142857142857" style="446" customWidth="1"/>
    <col min="1542" max="1542" width="14.7142857142857" style="446" customWidth="1"/>
    <col min="1543" max="1544" width="15.7142857142857" style="446" customWidth="1"/>
    <col min="1545" max="1545" width="11.7142857142857" style="446" customWidth="1"/>
    <col min="1546" max="1546" width="6.42857142857143" style="446" customWidth="1"/>
    <col min="1547" max="1547" width="11.7142857142857" style="446" customWidth="1"/>
    <col min="1548" max="1548" width="0" style="446" hidden="1" customWidth="1"/>
    <col min="1549" max="1549" width="3.71428571428571" style="446" customWidth="1"/>
    <col min="1550" max="1550" width="11.1428571428571" style="446" customWidth="1"/>
    <col min="1551" max="1782" width="10.5714285714286" style="446"/>
    <col min="1783" max="1790" width="0" style="446" hidden="1" customWidth="1"/>
    <col min="1791" max="1793" width="3.71428571428571" style="446" customWidth="1"/>
    <col min="1794" max="1794" width="12.7142857142857" style="446" customWidth="1"/>
    <col min="1795" max="1795" width="47.4285714285714" style="446" customWidth="1"/>
    <col min="1796" max="1796" width="0" style="446" hidden="1" customWidth="1"/>
    <col min="1797" max="1797" width="24.7142857142857" style="446" customWidth="1"/>
    <col min="1798" max="1798" width="14.7142857142857" style="446" customWidth="1"/>
    <col min="1799" max="1800" width="15.7142857142857" style="446" customWidth="1"/>
    <col min="1801" max="1801" width="11.7142857142857" style="446" customWidth="1"/>
    <col min="1802" max="1802" width="6.42857142857143" style="446" customWidth="1"/>
    <col min="1803" max="1803" width="11.7142857142857" style="446" customWidth="1"/>
    <col min="1804" max="1804" width="0" style="446" hidden="1" customWidth="1"/>
    <col min="1805" max="1805" width="3.71428571428571" style="446" customWidth="1"/>
    <col min="1806" max="1806" width="11.1428571428571" style="446" customWidth="1"/>
    <col min="1807" max="2038" width="10.5714285714286" style="446"/>
    <col min="2039" max="2046" width="0" style="446" hidden="1" customWidth="1"/>
    <col min="2047" max="2049" width="3.71428571428571" style="446" customWidth="1"/>
    <col min="2050" max="2050" width="12.7142857142857" style="446" customWidth="1"/>
    <col min="2051" max="2051" width="47.4285714285714" style="446" customWidth="1"/>
    <col min="2052" max="2052" width="0" style="446" hidden="1" customWidth="1"/>
    <col min="2053" max="2053" width="24.7142857142857" style="446" customWidth="1"/>
    <col min="2054" max="2054" width="14.7142857142857" style="446" customWidth="1"/>
    <col min="2055" max="2056" width="15.7142857142857" style="446" customWidth="1"/>
    <col min="2057" max="2057" width="11.7142857142857" style="446" customWidth="1"/>
    <col min="2058" max="2058" width="6.42857142857143" style="446" customWidth="1"/>
    <col min="2059" max="2059" width="11.7142857142857" style="446" customWidth="1"/>
    <col min="2060" max="2060" width="0" style="446" hidden="1" customWidth="1"/>
    <col min="2061" max="2061" width="3.71428571428571" style="446" customWidth="1"/>
    <col min="2062" max="2062" width="11.1428571428571" style="446" customWidth="1"/>
    <col min="2063" max="2294" width="10.5714285714286" style="446"/>
    <col min="2295" max="2302" width="0" style="446" hidden="1" customWidth="1"/>
    <col min="2303" max="2305" width="3.71428571428571" style="446" customWidth="1"/>
    <col min="2306" max="2306" width="12.7142857142857" style="446" customWidth="1"/>
    <col min="2307" max="2307" width="47.4285714285714" style="446" customWidth="1"/>
    <col min="2308" max="2308" width="0" style="446" hidden="1" customWidth="1"/>
    <col min="2309" max="2309" width="24.7142857142857" style="446" customWidth="1"/>
    <col min="2310" max="2310" width="14.7142857142857" style="446" customWidth="1"/>
    <col min="2311" max="2312" width="15.7142857142857" style="446" customWidth="1"/>
    <col min="2313" max="2313" width="11.7142857142857" style="446" customWidth="1"/>
    <col min="2314" max="2314" width="6.42857142857143" style="446" customWidth="1"/>
    <col min="2315" max="2315" width="11.7142857142857" style="446" customWidth="1"/>
    <col min="2316" max="2316" width="0" style="446" hidden="1" customWidth="1"/>
    <col min="2317" max="2317" width="3.71428571428571" style="446" customWidth="1"/>
    <col min="2318" max="2318" width="11.1428571428571" style="446" customWidth="1"/>
    <col min="2319" max="2550" width="10.5714285714286" style="446"/>
    <col min="2551" max="2558" width="0" style="446" hidden="1" customWidth="1"/>
    <col min="2559" max="2561" width="3.71428571428571" style="446" customWidth="1"/>
    <col min="2562" max="2562" width="12.7142857142857" style="446" customWidth="1"/>
    <col min="2563" max="2563" width="47.4285714285714" style="446" customWidth="1"/>
    <col min="2564" max="2564" width="0" style="446" hidden="1" customWidth="1"/>
    <col min="2565" max="2565" width="24.7142857142857" style="446" customWidth="1"/>
    <col min="2566" max="2566" width="14.7142857142857" style="446" customWidth="1"/>
    <col min="2567" max="2568" width="15.7142857142857" style="446" customWidth="1"/>
    <col min="2569" max="2569" width="11.7142857142857" style="446" customWidth="1"/>
    <col min="2570" max="2570" width="6.42857142857143" style="446" customWidth="1"/>
    <col min="2571" max="2571" width="11.7142857142857" style="446" customWidth="1"/>
    <col min="2572" max="2572" width="0" style="446" hidden="1" customWidth="1"/>
    <col min="2573" max="2573" width="3.71428571428571" style="446" customWidth="1"/>
    <col min="2574" max="2574" width="11.1428571428571" style="446" customWidth="1"/>
    <col min="2575" max="2806" width="10.5714285714286" style="446"/>
    <col min="2807" max="2814" width="0" style="446" hidden="1" customWidth="1"/>
    <col min="2815" max="2817" width="3.71428571428571" style="446" customWidth="1"/>
    <col min="2818" max="2818" width="12.7142857142857" style="446" customWidth="1"/>
    <col min="2819" max="2819" width="47.4285714285714" style="446" customWidth="1"/>
    <col min="2820" max="2820" width="0" style="446" hidden="1" customWidth="1"/>
    <col min="2821" max="2821" width="24.7142857142857" style="446" customWidth="1"/>
    <col min="2822" max="2822" width="14.7142857142857" style="446" customWidth="1"/>
    <col min="2823" max="2824" width="15.7142857142857" style="446" customWidth="1"/>
    <col min="2825" max="2825" width="11.7142857142857" style="446" customWidth="1"/>
    <col min="2826" max="2826" width="6.42857142857143" style="446" customWidth="1"/>
    <col min="2827" max="2827" width="11.7142857142857" style="446" customWidth="1"/>
    <col min="2828" max="2828" width="0" style="446" hidden="1" customWidth="1"/>
    <col min="2829" max="2829" width="3.71428571428571" style="446" customWidth="1"/>
    <col min="2830" max="2830" width="11.1428571428571" style="446" customWidth="1"/>
    <col min="2831" max="3062" width="10.5714285714286" style="446"/>
    <col min="3063" max="3070" width="0" style="446" hidden="1" customWidth="1"/>
    <col min="3071" max="3073" width="3.71428571428571" style="446" customWidth="1"/>
    <col min="3074" max="3074" width="12.7142857142857" style="446" customWidth="1"/>
    <col min="3075" max="3075" width="47.4285714285714" style="446" customWidth="1"/>
    <col min="3076" max="3076" width="0" style="446" hidden="1" customWidth="1"/>
    <col min="3077" max="3077" width="24.7142857142857" style="446" customWidth="1"/>
    <col min="3078" max="3078" width="14.7142857142857" style="446" customWidth="1"/>
    <col min="3079" max="3080" width="15.7142857142857" style="446" customWidth="1"/>
    <col min="3081" max="3081" width="11.7142857142857" style="446" customWidth="1"/>
    <col min="3082" max="3082" width="6.42857142857143" style="446" customWidth="1"/>
    <col min="3083" max="3083" width="11.7142857142857" style="446" customWidth="1"/>
    <col min="3084" max="3084" width="0" style="446" hidden="1" customWidth="1"/>
    <col min="3085" max="3085" width="3.71428571428571" style="446" customWidth="1"/>
    <col min="3086" max="3086" width="11.1428571428571" style="446" customWidth="1"/>
    <col min="3087" max="3318" width="10.5714285714286" style="446"/>
    <col min="3319" max="3326" width="0" style="446" hidden="1" customWidth="1"/>
    <col min="3327" max="3329" width="3.71428571428571" style="446" customWidth="1"/>
    <col min="3330" max="3330" width="12.7142857142857" style="446" customWidth="1"/>
    <col min="3331" max="3331" width="47.4285714285714" style="446" customWidth="1"/>
    <col min="3332" max="3332" width="0" style="446" hidden="1" customWidth="1"/>
    <col min="3333" max="3333" width="24.7142857142857" style="446" customWidth="1"/>
    <col min="3334" max="3334" width="14.7142857142857" style="446" customWidth="1"/>
    <col min="3335" max="3336" width="15.7142857142857" style="446" customWidth="1"/>
    <col min="3337" max="3337" width="11.7142857142857" style="446" customWidth="1"/>
    <col min="3338" max="3338" width="6.42857142857143" style="446" customWidth="1"/>
    <col min="3339" max="3339" width="11.7142857142857" style="446" customWidth="1"/>
    <col min="3340" max="3340" width="0" style="446" hidden="1" customWidth="1"/>
    <col min="3341" max="3341" width="3.71428571428571" style="446" customWidth="1"/>
    <col min="3342" max="3342" width="11.1428571428571" style="446" customWidth="1"/>
    <col min="3343" max="3574" width="10.5714285714286" style="446"/>
    <col min="3575" max="3582" width="0" style="446" hidden="1" customWidth="1"/>
    <col min="3583" max="3585" width="3.71428571428571" style="446" customWidth="1"/>
    <col min="3586" max="3586" width="12.7142857142857" style="446" customWidth="1"/>
    <col min="3587" max="3587" width="47.4285714285714" style="446" customWidth="1"/>
    <col min="3588" max="3588" width="0" style="446" hidden="1" customWidth="1"/>
    <col min="3589" max="3589" width="24.7142857142857" style="446" customWidth="1"/>
    <col min="3590" max="3590" width="14.7142857142857" style="446" customWidth="1"/>
    <col min="3591" max="3592" width="15.7142857142857" style="446" customWidth="1"/>
    <col min="3593" max="3593" width="11.7142857142857" style="446" customWidth="1"/>
    <col min="3594" max="3594" width="6.42857142857143" style="446" customWidth="1"/>
    <col min="3595" max="3595" width="11.7142857142857" style="446" customWidth="1"/>
    <col min="3596" max="3596" width="0" style="446" hidden="1" customWidth="1"/>
    <col min="3597" max="3597" width="3.71428571428571" style="446" customWidth="1"/>
    <col min="3598" max="3598" width="11.1428571428571" style="446" customWidth="1"/>
    <col min="3599" max="3830" width="10.5714285714286" style="446"/>
    <col min="3831" max="3838" width="0" style="446" hidden="1" customWidth="1"/>
    <col min="3839" max="3841" width="3.71428571428571" style="446" customWidth="1"/>
    <col min="3842" max="3842" width="12.7142857142857" style="446" customWidth="1"/>
    <col min="3843" max="3843" width="47.4285714285714" style="446" customWidth="1"/>
    <col min="3844" max="3844" width="0" style="446" hidden="1" customWidth="1"/>
    <col min="3845" max="3845" width="24.7142857142857" style="446" customWidth="1"/>
    <col min="3846" max="3846" width="14.7142857142857" style="446" customWidth="1"/>
    <col min="3847" max="3848" width="15.7142857142857" style="446" customWidth="1"/>
    <col min="3849" max="3849" width="11.7142857142857" style="446" customWidth="1"/>
    <col min="3850" max="3850" width="6.42857142857143" style="446" customWidth="1"/>
    <col min="3851" max="3851" width="11.7142857142857" style="446" customWidth="1"/>
    <col min="3852" max="3852" width="0" style="446" hidden="1" customWidth="1"/>
    <col min="3853" max="3853" width="3.71428571428571" style="446" customWidth="1"/>
    <col min="3854" max="3854" width="11.1428571428571" style="446" customWidth="1"/>
    <col min="3855" max="4086" width="10.5714285714286" style="446"/>
    <col min="4087" max="4094" width="0" style="446" hidden="1" customWidth="1"/>
    <col min="4095" max="4097" width="3.71428571428571" style="446" customWidth="1"/>
    <col min="4098" max="4098" width="12.7142857142857" style="446" customWidth="1"/>
    <col min="4099" max="4099" width="47.4285714285714" style="446" customWidth="1"/>
    <col min="4100" max="4100" width="0" style="446" hidden="1" customWidth="1"/>
    <col min="4101" max="4101" width="24.7142857142857" style="446" customWidth="1"/>
    <col min="4102" max="4102" width="14.7142857142857" style="446" customWidth="1"/>
    <col min="4103" max="4104" width="15.7142857142857" style="446" customWidth="1"/>
    <col min="4105" max="4105" width="11.7142857142857" style="446" customWidth="1"/>
    <col min="4106" max="4106" width="6.42857142857143" style="446" customWidth="1"/>
    <col min="4107" max="4107" width="11.7142857142857" style="446" customWidth="1"/>
    <col min="4108" max="4108" width="0" style="446" hidden="1" customWidth="1"/>
    <col min="4109" max="4109" width="3.71428571428571" style="446" customWidth="1"/>
    <col min="4110" max="4110" width="11.1428571428571" style="446" customWidth="1"/>
    <col min="4111" max="4342" width="10.5714285714286" style="446"/>
    <col min="4343" max="4350" width="0" style="446" hidden="1" customWidth="1"/>
    <col min="4351" max="4353" width="3.71428571428571" style="446" customWidth="1"/>
    <col min="4354" max="4354" width="12.7142857142857" style="446" customWidth="1"/>
    <col min="4355" max="4355" width="47.4285714285714" style="446" customWidth="1"/>
    <col min="4356" max="4356" width="0" style="446" hidden="1" customWidth="1"/>
    <col min="4357" max="4357" width="24.7142857142857" style="446" customWidth="1"/>
    <col min="4358" max="4358" width="14.7142857142857" style="446" customWidth="1"/>
    <col min="4359" max="4360" width="15.7142857142857" style="446" customWidth="1"/>
    <col min="4361" max="4361" width="11.7142857142857" style="446" customWidth="1"/>
    <col min="4362" max="4362" width="6.42857142857143" style="446" customWidth="1"/>
    <col min="4363" max="4363" width="11.7142857142857" style="446" customWidth="1"/>
    <col min="4364" max="4364" width="0" style="446" hidden="1" customWidth="1"/>
    <col min="4365" max="4365" width="3.71428571428571" style="446" customWidth="1"/>
    <col min="4366" max="4366" width="11.1428571428571" style="446" customWidth="1"/>
    <col min="4367" max="4598" width="10.5714285714286" style="446"/>
    <col min="4599" max="4606" width="0" style="446" hidden="1" customWidth="1"/>
    <col min="4607" max="4609" width="3.71428571428571" style="446" customWidth="1"/>
    <col min="4610" max="4610" width="12.7142857142857" style="446" customWidth="1"/>
    <col min="4611" max="4611" width="47.4285714285714" style="446" customWidth="1"/>
    <col min="4612" max="4612" width="0" style="446" hidden="1" customWidth="1"/>
    <col min="4613" max="4613" width="24.7142857142857" style="446" customWidth="1"/>
    <col min="4614" max="4614" width="14.7142857142857" style="446" customWidth="1"/>
    <col min="4615" max="4616" width="15.7142857142857" style="446" customWidth="1"/>
    <col min="4617" max="4617" width="11.7142857142857" style="446" customWidth="1"/>
    <col min="4618" max="4618" width="6.42857142857143" style="446" customWidth="1"/>
    <col min="4619" max="4619" width="11.7142857142857" style="446" customWidth="1"/>
    <col min="4620" max="4620" width="0" style="446" hidden="1" customWidth="1"/>
    <col min="4621" max="4621" width="3.71428571428571" style="446" customWidth="1"/>
    <col min="4622" max="4622" width="11.1428571428571" style="446" customWidth="1"/>
    <col min="4623" max="4854" width="10.5714285714286" style="446"/>
    <col min="4855" max="4862" width="0" style="446" hidden="1" customWidth="1"/>
    <col min="4863" max="4865" width="3.71428571428571" style="446" customWidth="1"/>
    <col min="4866" max="4866" width="12.7142857142857" style="446" customWidth="1"/>
    <col min="4867" max="4867" width="47.4285714285714" style="446" customWidth="1"/>
    <col min="4868" max="4868" width="0" style="446" hidden="1" customWidth="1"/>
    <col min="4869" max="4869" width="24.7142857142857" style="446" customWidth="1"/>
    <col min="4870" max="4870" width="14.7142857142857" style="446" customWidth="1"/>
    <col min="4871" max="4872" width="15.7142857142857" style="446" customWidth="1"/>
    <col min="4873" max="4873" width="11.7142857142857" style="446" customWidth="1"/>
    <col min="4874" max="4874" width="6.42857142857143" style="446" customWidth="1"/>
    <col min="4875" max="4875" width="11.7142857142857" style="446" customWidth="1"/>
    <col min="4876" max="4876" width="0" style="446" hidden="1" customWidth="1"/>
    <col min="4877" max="4877" width="3.71428571428571" style="446" customWidth="1"/>
    <col min="4878" max="4878" width="11.1428571428571" style="446" customWidth="1"/>
    <col min="4879" max="5110" width="10.5714285714286" style="446"/>
    <col min="5111" max="5118" width="0" style="446" hidden="1" customWidth="1"/>
    <col min="5119" max="5121" width="3.71428571428571" style="446" customWidth="1"/>
    <col min="5122" max="5122" width="12.7142857142857" style="446" customWidth="1"/>
    <col min="5123" max="5123" width="47.4285714285714" style="446" customWidth="1"/>
    <col min="5124" max="5124" width="0" style="446" hidden="1" customWidth="1"/>
    <col min="5125" max="5125" width="24.7142857142857" style="446" customWidth="1"/>
    <col min="5126" max="5126" width="14.7142857142857" style="446" customWidth="1"/>
    <col min="5127" max="5128" width="15.7142857142857" style="446" customWidth="1"/>
    <col min="5129" max="5129" width="11.7142857142857" style="446" customWidth="1"/>
    <col min="5130" max="5130" width="6.42857142857143" style="446" customWidth="1"/>
    <col min="5131" max="5131" width="11.7142857142857" style="446" customWidth="1"/>
    <col min="5132" max="5132" width="0" style="446" hidden="1" customWidth="1"/>
    <col min="5133" max="5133" width="3.71428571428571" style="446" customWidth="1"/>
    <col min="5134" max="5134" width="11.1428571428571" style="446" customWidth="1"/>
    <col min="5135" max="5366" width="10.5714285714286" style="446"/>
    <col min="5367" max="5374" width="0" style="446" hidden="1" customWidth="1"/>
    <col min="5375" max="5377" width="3.71428571428571" style="446" customWidth="1"/>
    <col min="5378" max="5378" width="12.7142857142857" style="446" customWidth="1"/>
    <col min="5379" max="5379" width="47.4285714285714" style="446" customWidth="1"/>
    <col min="5380" max="5380" width="0" style="446" hidden="1" customWidth="1"/>
    <col min="5381" max="5381" width="24.7142857142857" style="446" customWidth="1"/>
    <col min="5382" max="5382" width="14.7142857142857" style="446" customWidth="1"/>
    <col min="5383" max="5384" width="15.7142857142857" style="446" customWidth="1"/>
    <col min="5385" max="5385" width="11.7142857142857" style="446" customWidth="1"/>
    <col min="5386" max="5386" width="6.42857142857143" style="446" customWidth="1"/>
    <col min="5387" max="5387" width="11.7142857142857" style="446" customWidth="1"/>
    <col min="5388" max="5388" width="0" style="446" hidden="1" customWidth="1"/>
    <col min="5389" max="5389" width="3.71428571428571" style="446" customWidth="1"/>
    <col min="5390" max="5390" width="11.1428571428571" style="446" customWidth="1"/>
    <col min="5391" max="5622" width="10.5714285714286" style="446"/>
    <col min="5623" max="5630" width="0" style="446" hidden="1" customWidth="1"/>
    <col min="5631" max="5633" width="3.71428571428571" style="446" customWidth="1"/>
    <col min="5634" max="5634" width="12.7142857142857" style="446" customWidth="1"/>
    <col min="5635" max="5635" width="47.4285714285714" style="446" customWidth="1"/>
    <col min="5636" max="5636" width="0" style="446" hidden="1" customWidth="1"/>
    <col min="5637" max="5637" width="24.7142857142857" style="446" customWidth="1"/>
    <col min="5638" max="5638" width="14.7142857142857" style="446" customWidth="1"/>
    <col min="5639" max="5640" width="15.7142857142857" style="446" customWidth="1"/>
    <col min="5641" max="5641" width="11.7142857142857" style="446" customWidth="1"/>
    <col min="5642" max="5642" width="6.42857142857143" style="446" customWidth="1"/>
    <col min="5643" max="5643" width="11.7142857142857" style="446" customWidth="1"/>
    <col min="5644" max="5644" width="0" style="446" hidden="1" customWidth="1"/>
    <col min="5645" max="5645" width="3.71428571428571" style="446" customWidth="1"/>
    <col min="5646" max="5646" width="11.1428571428571" style="446" customWidth="1"/>
    <col min="5647" max="5878" width="10.5714285714286" style="446"/>
    <col min="5879" max="5886" width="0" style="446" hidden="1" customWidth="1"/>
    <col min="5887" max="5889" width="3.71428571428571" style="446" customWidth="1"/>
    <col min="5890" max="5890" width="12.7142857142857" style="446" customWidth="1"/>
    <col min="5891" max="5891" width="47.4285714285714" style="446" customWidth="1"/>
    <col min="5892" max="5892" width="0" style="446" hidden="1" customWidth="1"/>
    <col min="5893" max="5893" width="24.7142857142857" style="446" customWidth="1"/>
    <col min="5894" max="5894" width="14.7142857142857" style="446" customWidth="1"/>
    <col min="5895" max="5896" width="15.7142857142857" style="446" customWidth="1"/>
    <col min="5897" max="5897" width="11.7142857142857" style="446" customWidth="1"/>
    <col min="5898" max="5898" width="6.42857142857143" style="446" customWidth="1"/>
    <col min="5899" max="5899" width="11.7142857142857" style="446" customWidth="1"/>
    <col min="5900" max="5900" width="0" style="446" hidden="1" customWidth="1"/>
    <col min="5901" max="5901" width="3.71428571428571" style="446" customWidth="1"/>
    <col min="5902" max="5902" width="11.1428571428571" style="446" customWidth="1"/>
    <col min="5903" max="6134" width="10.5714285714286" style="446"/>
    <col min="6135" max="6142" width="0" style="446" hidden="1" customWidth="1"/>
    <col min="6143" max="6145" width="3.71428571428571" style="446" customWidth="1"/>
    <col min="6146" max="6146" width="12.7142857142857" style="446" customWidth="1"/>
    <col min="6147" max="6147" width="47.4285714285714" style="446" customWidth="1"/>
    <col min="6148" max="6148" width="0" style="446" hidden="1" customWidth="1"/>
    <col min="6149" max="6149" width="24.7142857142857" style="446" customWidth="1"/>
    <col min="6150" max="6150" width="14.7142857142857" style="446" customWidth="1"/>
    <col min="6151" max="6152" width="15.7142857142857" style="446" customWidth="1"/>
    <col min="6153" max="6153" width="11.7142857142857" style="446" customWidth="1"/>
    <col min="6154" max="6154" width="6.42857142857143" style="446" customWidth="1"/>
    <col min="6155" max="6155" width="11.7142857142857" style="446" customWidth="1"/>
    <col min="6156" max="6156" width="0" style="446" hidden="1" customWidth="1"/>
    <col min="6157" max="6157" width="3.71428571428571" style="446" customWidth="1"/>
    <col min="6158" max="6158" width="11.1428571428571" style="446" customWidth="1"/>
    <col min="6159" max="6390" width="10.5714285714286" style="446"/>
    <col min="6391" max="6398" width="0" style="446" hidden="1" customWidth="1"/>
    <col min="6399" max="6401" width="3.71428571428571" style="446" customWidth="1"/>
    <col min="6402" max="6402" width="12.7142857142857" style="446" customWidth="1"/>
    <col min="6403" max="6403" width="47.4285714285714" style="446" customWidth="1"/>
    <col min="6404" max="6404" width="0" style="446" hidden="1" customWidth="1"/>
    <col min="6405" max="6405" width="24.7142857142857" style="446" customWidth="1"/>
    <col min="6406" max="6406" width="14.7142857142857" style="446" customWidth="1"/>
    <col min="6407" max="6408" width="15.7142857142857" style="446" customWidth="1"/>
    <col min="6409" max="6409" width="11.7142857142857" style="446" customWidth="1"/>
    <col min="6410" max="6410" width="6.42857142857143" style="446" customWidth="1"/>
    <col min="6411" max="6411" width="11.7142857142857" style="446" customWidth="1"/>
    <col min="6412" max="6412" width="0" style="446" hidden="1" customWidth="1"/>
    <col min="6413" max="6413" width="3.71428571428571" style="446" customWidth="1"/>
    <col min="6414" max="6414" width="11.1428571428571" style="446" customWidth="1"/>
    <col min="6415" max="6646" width="10.5714285714286" style="446"/>
    <col min="6647" max="6654" width="0" style="446" hidden="1" customWidth="1"/>
    <col min="6655" max="6657" width="3.71428571428571" style="446" customWidth="1"/>
    <col min="6658" max="6658" width="12.7142857142857" style="446" customWidth="1"/>
    <col min="6659" max="6659" width="47.4285714285714" style="446" customWidth="1"/>
    <col min="6660" max="6660" width="0" style="446" hidden="1" customWidth="1"/>
    <col min="6661" max="6661" width="24.7142857142857" style="446" customWidth="1"/>
    <col min="6662" max="6662" width="14.7142857142857" style="446" customWidth="1"/>
    <col min="6663" max="6664" width="15.7142857142857" style="446" customWidth="1"/>
    <col min="6665" max="6665" width="11.7142857142857" style="446" customWidth="1"/>
    <col min="6666" max="6666" width="6.42857142857143" style="446" customWidth="1"/>
    <col min="6667" max="6667" width="11.7142857142857" style="446" customWidth="1"/>
    <col min="6668" max="6668" width="0" style="446" hidden="1" customWidth="1"/>
    <col min="6669" max="6669" width="3.71428571428571" style="446" customWidth="1"/>
    <col min="6670" max="6670" width="11.1428571428571" style="446" customWidth="1"/>
    <col min="6671" max="6902" width="10.5714285714286" style="446"/>
    <col min="6903" max="6910" width="0" style="446" hidden="1" customWidth="1"/>
    <col min="6911" max="6913" width="3.71428571428571" style="446" customWidth="1"/>
    <col min="6914" max="6914" width="12.7142857142857" style="446" customWidth="1"/>
    <col min="6915" max="6915" width="47.4285714285714" style="446" customWidth="1"/>
    <col min="6916" max="6916" width="0" style="446" hidden="1" customWidth="1"/>
    <col min="6917" max="6917" width="24.7142857142857" style="446" customWidth="1"/>
    <col min="6918" max="6918" width="14.7142857142857" style="446" customWidth="1"/>
    <col min="6919" max="6920" width="15.7142857142857" style="446" customWidth="1"/>
    <col min="6921" max="6921" width="11.7142857142857" style="446" customWidth="1"/>
    <col min="6922" max="6922" width="6.42857142857143" style="446" customWidth="1"/>
    <col min="6923" max="6923" width="11.7142857142857" style="446" customWidth="1"/>
    <col min="6924" max="6924" width="0" style="446" hidden="1" customWidth="1"/>
    <col min="6925" max="6925" width="3.71428571428571" style="446" customWidth="1"/>
    <col min="6926" max="6926" width="11.1428571428571" style="446" customWidth="1"/>
    <col min="6927" max="7158" width="10.5714285714286" style="446"/>
    <col min="7159" max="7166" width="0" style="446" hidden="1" customWidth="1"/>
    <col min="7167" max="7169" width="3.71428571428571" style="446" customWidth="1"/>
    <col min="7170" max="7170" width="12.7142857142857" style="446" customWidth="1"/>
    <col min="7171" max="7171" width="47.4285714285714" style="446" customWidth="1"/>
    <col min="7172" max="7172" width="0" style="446" hidden="1" customWidth="1"/>
    <col min="7173" max="7173" width="24.7142857142857" style="446" customWidth="1"/>
    <col min="7174" max="7174" width="14.7142857142857" style="446" customWidth="1"/>
    <col min="7175" max="7176" width="15.7142857142857" style="446" customWidth="1"/>
    <col min="7177" max="7177" width="11.7142857142857" style="446" customWidth="1"/>
    <col min="7178" max="7178" width="6.42857142857143" style="446" customWidth="1"/>
    <col min="7179" max="7179" width="11.7142857142857" style="446" customWidth="1"/>
    <col min="7180" max="7180" width="0" style="446" hidden="1" customWidth="1"/>
    <col min="7181" max="7181" width="3.71428571428571" style="446" customWidth="1"/>
    <col min="7182" max="7182" width="11.1428571428571" style="446" customWidth="1"/>
    <col min="7183" max="7414" width="10.5714285714286" style="446"/>
    <col min="7415" max="7422" width="0" style="446" hidden="1" customWidth="1"/>
    <col min="7423" max="7425" width="3.71428571428571" style="446" customWidth="1"/>
    <col min="7426" max="7426" width="12.7142857142857" style="446" customWidth="1"/>
    <col min="7427" max="7427" width="47.4285714285714" style="446" customWidth="1"/>
    <col min="7428" max="7428" width="0" style="446" hidden="1" customWidth="1"/>
    <col min="7429" max="7429" width="24.7142857142857" style="446" customWidth="1"/>
    <col min="7430" max="7430" width="14.7142857142857" style="446" customWidth="1"/>
    <col min="7431" max="7432" width="15.7142857142857" style="446" customWidth="1"/>
    <col min="7433" max="7433" width="11.7142857142857" style="446" customWidth="1"/>
    <col min="7434" max="7434" width="6.42857142857143" style="446" customWidth="1"/>
    <col min="7435" max="7435" width="11.7142857142857" style="446" customWidth="1"/>
    <col min="7436" max="7436" width="0" style="446" hidden="1" customWidth="1"/>
    <col min="7437" max="7437" width="3.71428571428571" style="446" customWidth="1"/>
    <col min="7438" max="7438" width="11.1428571428571" style="446" customWidth="1"/>
    <col min="7439" max="7670" width="10.5714285714286" style="446"/>
    <col min="7671" max="7678" width="0" style="446" hidden="1" customWidth="1"/>
    <col min="7679" max="7681" width="3.71428571428571" style="446" customWidth="1"/>
    <col min="7682" max="7682" width="12.7142857142857" style="446" customWidth="1"/>
    <col min="7683" max="7683" width="47.4285714285714" style="446" customWidth="1"/>
    <col min="7684" max="7684" width="0" style="446" hidden="1" customWidth="1"/>
    <col min="7685" max="7685" width="24.7142857142857" style="446" customWidth="1"/>
    <col min="7686" max="7686" width="14.7142857142857" style="446" customWidth="1"/>
    <col min="7687" max="7688" width="15.7142857142857" style="446" customWidth="1"/>
    <col min="7689" max="7689" width="11.7142857142857" style="446" customWidth="1"/>
    <col min="7690" max="7690" width="6.42857142857143" style="446" customWidth="1"/>
    <col min="7691" max="7691" width="11.7142857142857" style="446" customWidth="1"/>
    <col min="7692" max="7692" width="0" style="446" hidden="1" customWidth="1"/>
    <col min="7693" max="7693" width="3.71428571428571" style="446" customWidth="1"/>
    <col min="7694" max="7694" width="11.1428571428571" style="446" customWidth="1"/>
    <col min="7695" max="7926" width="10.5714285714286" style="446"/>
    <col min="7927" max="7934" width="0" style="446" hidden="1" customWidth="1"/>
    <col min="7935" max="7937" width="3.71428571428571" style="446" customWidth="1"/>
    <col min="7938" max="7938" width="12.7142857142857" style="446" customWidth="1"/>
    <col min="7939" max="7939" width="47.4285714285714" style="446" customWidth="1"/>
    <col min="7940" max="7940" width="0" style="446" hidden="1" customWidth="1"/>
    <col min="7941" max="7941" width="24.7142857142857" style="446" customWidth="1"/>
    <col min="7942" max="7942" width="14.7142857142857" style="446" customWidth="1"/>
    <col min="7943" max="7944" width="15.7142857142857" style="446" customWidth="1"/>
    <col min="7945" max="7945" width="11.7142857142857" style="446" customWidth="1"/>
    <col min="7946" max="7946" width="6.42857142857143" style="446" customWidth="1"/>
    <col min="7947" max="7947" width="11.7142857142857" style="446" customWidth="1"/>
    <col min="7948" max="7948" width="0" style="446" hidden="1" customWidth="1"/>
    <col min="7949" max="7949" width="3.71428571428571" style="446" customWidth="1"/>
    <col min="7950" max="7950" width="11.1428571428571" style="446" customWidth="1"/>
    <col min="7951" max="8182" width="10.5714285714286" style="446"/>
    <col min="8183" max="8190" width="0" style="446" hidden="1" customWidth="1"/>
    <col min="8191" max="8193" width="3.71428571428571" style="446" customWidth="1"/>
    <col min="8194" max="8194" width="12.7142857142857" style="446" customWidth="1"/>
    <col min="8195" max="8195" width="47.4285714285714" style="446" customWidth="1"/>
    <col min="8196" max="8196" width="0" style="446" hidden="1" customWidth="1"/>
    <col min="8197" max="8197" width="24.7142857142857" style="446" customWidth="1"/>
    <col min="8198" max="8198" width="14.7142857142857" style="446" customWidth="1"/>
    <col min="8199" max="8200" width="15.7142857142857" style="446" customWidth="1"/>
    <col min="8201" max="8201" width="11.7142857142857" style="446" customWidth="1"/>
    <col min="8202" max="8202" width="6.42857142857143" style="446" customWidth="1"/>
    <col min="8203" max="8203" width="11.7142857142857" style="446" customWidth="1"/>
    <col min="8204" max="8204" width="0" style="446" hidden="1" customWidth="1"/>
    <col min="8205" max="8205" width="3.71428571428571" style="446" customWidth="1"/>
    <col min="8206" max="8206" width="11.1428571428571" style="446" customWidth="1"/>
    <col min="8207" max="8438" width="10.5714285714286" style="446"/>
    <col min="8439" max="8446" width="0" style="446" hidden="1" customWidth="1"/>
    <col min="8447" max="8449" width="3.71428571428571" style="446" customWidth="1"/>
    <col min="8450" max="8450" width="12.7142857142857" style="446" customWidth="1"/>
    <col min="8451" max="8451" width="47.4285714285714" style="446" customWidth="1"/>
    <col min="8452" max="8452" width="0" style="446" hidden="1" customWidth="1"/>
    <col min="8453" max="8453" width="24.7142857142857" style="446" customWidth="1"/>
    <col min="8454" max="8454" width="14.7142857142857" style="446" customWidth="1"/>
    <col min="8455" max="8456" width="15.7142857142857" style="446" customWidth="1"/>
    <col min="8457" max="8457" width="11.7142857142857" style="446" customWidth="1"/>
    <col min="8458" max="8458" width="6.42857142857143" style="446" customWidth="1"/>
    <col min="8459" max="8459" width="11.7142857142857" style="446" customWidth="1"/>
    <col min="8460" max="8460" width="0" style="446" hidden="1" customWidth="1"/>
    <col min="8461" max="8461" width="3.71428571428571" style="446" customWidth="1"/>
    <col min="8462" max="8462" width="11.1428571428571" style="446" customWidth="1"/>
    <col min="8463" max="8694" width="10.5714285714286" style="446"/>
    <col min="8695" max="8702" width="0" style="446" hidden="1" customWidth="1"/>
    <col min="8703" max="8705" width="3.71428571428571" style="446" customWidth="1"/>
    <col min="8706" max="8706" width="12.7142857142857" style="446" customWidth="1"/>
    <col min="8707" max="8707" width="47.4285714285714" style="446" customWidth="1"/>
    <col min="8708" max="8708" width="0" style="446" hidden="1" customWidth="1"/>
    <col min="8709" max="8709" width="24.7142857142857" style="446" customWidth="1"/>
    <col min="8710" max="8710" width="14.7142857142857" style="446" customWidth="1"/>
    <col min="8711" max="8712" width="15.7142857142857" style="446" customWidth="1"/>
    <col min="8713" max="8713" width="11.7142857142857" style="446" customWidth="1"/>
    <col min="8714" max="8714" width="6.42857142857143" style="446" customWidth="1"/>
    <col min="8715" max="8715" width="11.7142857142857" style="446" customWidth="1"/>
    <col min="8716" max="8716" width="0" style="446" hidden="1" customWidth="1"/>
    <col min="8717" max="8717" width="3.71428571428571" style="446" customWidth="1"/>
    <col min="8718" max="8718" width="11.1428571428571" style="446" customWidth="1"/>
    <col min="8719" max="8950" width="10.5714285714286" style="446"/>
    <col min="8951" max="8958" width="0" style="446" hidden="1" customWidth="1"/>
    <col min="8959" max="8961" width="3.71428571428571" style="446" customWidth="1"/>
    <col min="8962" max="8962" width="12.7142857142857" style="446" customWidth="1"/>
    <col min="8963" max="8963" width="47.4285714285714" style="446" customWidth="1"/>
    <col min="8964" max="8964" width="0" style="446" hidden="1" customWidth="1"/>
    <col min="8965" max="8965" width="24.7142857142857" style="446" customWidth="1"/>
    <col min="8966" max="8966" width="14.7142857142857" style="446" customWidth="1"/>
    <col min="8967" max="8968" width="15.7142857142857" style="446" customWidth="1"/>
    <col min="8969" max="8969" width="11.7142857142857" style="446" customWidth="1"/>
    <col min="8970" max="8970" width="6.42857142857143" style="446" customWidth="1"/>
    <col min="8971" max="8971" width="11.7142857142857" style="446" customWidth="1"/>
    <col min="8972" max="8972" width="0" style="446" hidden="1" customWidth="1"/>
    <col min="8973" max="8973" width="3.71428571428571" style="446" customWidth="1"/>
    <col min="8974" max="8974" width="11.1428571428571" style="446" customWidth="1"/>
    <col min="8975" max="9206" width="10.5714285714286" style="446"/>
    <col min="9207" max="9214" width="0" style="446" hidden="1" customWidth="1"/>
    <col min="9215" max="9217" width="3.71428571428571" style="446" customWidth="1"/>
    <col min="9218" max="9218" width="12.7142857142857" style="446" customWidth="1"/>
    <col min="9219" max="9219" width="47.4285714285714" style="446" customWidth="1"/>
    <col min="9220" max="9220" width="0" style="446" hidden="1" customWidth="1"/>
    <col min="9221" max="9221" width="24.7142857142857" style="446" customWidth="1"/>
    <col min="9222" max="9222" width="14.7142857142857" style="446" customWidth="1"/>
    <col min="9223" max="9224" width="15.7142857142857" style="446" customWidth="1"/>
    <col min="9225" max="9225" width="11.7142857142857" style="446" customWidth="1"/>
    <col min="9226" max="9226" width="6.42857142857143" style="446" customWidth="1"/>
    <col min="9227" max="9227" width="11.7142857142857" style="446" customWidth="1"/>
    <col min="9228" max="9228" width="0" style="446" hidden="1" customWidth="1"/>
    <col min="9229" max="9229" width="3.71428571428571" style="446" customWidth="1"/>
    <col min="9230" max="9230" width="11.1428571428571" style="446" customWidth="1"/>
    <col min="9231" max="9462" width="10.5714285714286" style="446"/>
    <col min="9463" max="9470" width="0" style="446" hidden="1" customWidth="1"/>
    <col min="9471" max="9473" width="3.71428571428571" style="446" customWidth="1"/>
    <col min="9474" max="9474" width="12.7142857142857" style="446" customWidth="1"/>
    <col min="9475" max="9475" width="47.4285714285714" style="446" customWidth="1"/>
    <col min="9476" max="9476" width="0" style="446" hidden="1" customWidth="1"/>
    <col min="9477" max="9477" width="24.7142857142857" style="446" customWidth="1"/>
    <col min="9478" max="9478" width="14.7142857142857" style="446" customWidth="1"/>
    <col min="9479" max="9480" width="15.7142857142857" style="446" customWidth="1"/>
    <col min="9481" max="9481" width="11.7142857142857" style="446" customWidth="1"/>
    <col min="9482" max="9482" width="6.42857142857143" style="446" customWidth="1"/>
    <col min="9483" max="9483" width="11.7142857142857" style="446" customWidth="1"/>
    <col min="9484" max="9484" width="0" style="446" hidden="1" customWidth="1"/>
    <col min="9485" max="9485" width="3.71428571428571" style="446" customWidth="1"/>
    <col min="9486" max="9486" width="11.1428571428571" style="446" customWidth="1"/>
    <col min="9487" max="9718" width="10.5714285714286" style="446"/>
    <col min="9719" max="9726" width="0" style="446" hidden="1" customWidth="1"/>
    <col min="9727" max="9729" width="3.71428571428571" style="446" customWidth="1"/>
    <col min="9730" max="9730" width="12.7142857142857" style="446" customWidth="1"/>
    <col min="9731" max="9731" width="47.4285714285714" style="446" customWidth="1"/>
    <col min="9732" max="9732" width="0" style="446" hidden="1" customWidth="1"/>
    <col min="9733" max="9733" width="24.7142857142857" style="446" customWidth="1"/>
    <col min="9734" max="9734" width="14.7142857142857" style="446" customWidth="1"/>
    <col min="9735" max="9736" width="15.7142857142857" style="446" customWidth="1"/>
    <col min="9737" max="9737" width="11.7142857142857" style="446" customWidth="1"/>
    <col min="9738" max="9738" width="6.42857142857143" style="446" customWidth="1"/>
    <col min="9739" max="9739" width="11.7142857142857" style="446" customWidth="1"/>
    <col min="9740" max="9740" width="0" style="446" hidden="1" customWidth="1"/>
    <col min="9741" max="9741" width="3.71428571428571" style="446" customWidth="1"/>
    <col min="9742" max="9742" width="11.1428571428571" style="446" customWidth="1"/>
    <col min="9743" max="9974" width="10.5714285714286" style="446"/>
    <col min="9975" max="9982" width="0" style="446" hidden="1" customWidth="1"/>
    <col min="9983" max="9985" width="3.71428571428571" style="446" customWidth="1"/>
    <col min="9986" max="9986" width="12.7142857142857" style="446" customWidth="1"/>
    <col min="9987" max="9987" width="47.4285714285714" style="446" customWidth="1"/>
    <col min="9988" max="9988" width="0" style="446" hidden="1" customWidth="1"/>
    <col min="9989" max="9989" width="24.7142857142857" style="446" customWidth="1"/>
    <col min="9990" max="9990" width="14.7142857142857" style="446" customWidth="1"/>
    <col min="9991" max="9992" width="15.7142857142857" style="446" customWidth="1"/>
    <col min="9993" max="9993" width="11.7142857142857" style="446" customWidth="1"/>
    <col min="9994" max="9994" width="6.42857142857143" style="446" customWidth="1"/>
    <col min="9995" max="9995" width="11.7142857142857" style="446" customWidth="1"/>
    <col min="9996" max="9996" width="0" style="446" hidden="1" customWidth="1"/>
    <col min="9997" max="9997" width="3.71428571428571" style="446" customWidth="1"/>
    <col min="9998" max="9998" width="11.1428571428571" style="446" customWidth="1"/>
    <col min="9999" max="10230" width="10.5714285714286" style="446"/>
    <col min="10231" max="10238" width="0" style="446" hidden="1" customWidth="1"/>
    <col min="10239" max="10241" width="3.71428571428571" style="446" customWidth="1"/>
    <col min="10242" max="10242" width="12.7142857142857" style="446" customWidth="1"/>
    <col min="10243" max="10243" width="47.4285714285714" style="446" customWidth="1"/>
    <col min="10244" max="10244" width="0" style="446" hidden="1" customWidth="1"/>
    <col min="10245" max="10245" width="24.7142857142857" style="446" customWidth="1"/>
    <col min="10246" max="10246" width="14.7142857142857" style="446" customWidth="1"/>
    <col min="10247" max="10248" width="15.7142857142857" style="446" customWidth="1"/>
    <col min="10249" max="10249" width="11.7142857142857" style="446" customWidth="1"/>
    <col min="10250" max="10250" width="6.42857142857143" style="446" customWidth="1"/>
    <col min="10251" max="10251" width="11.7142857142857" style="446" customWidth="1"/>
    <col min="10252" max="10252" width="0" style="446" hidden="1" customWidth="1"/>
    <col min="10253" max="10253" width="3.71428571428571" style="446" customWidth="1"/>
    <col min="10254" max="10254" width="11.1428571428571" style="446" customWidth="1"/>
    <col min="10255" max="10486" width="10.5714285714286" style="446"/>
    <col min="10487" max="10494" width="0" style="446" hidden="1" customWidth="1"/>
    <col min="10495" max="10497" width="3.71428571428571" style="446" customWidth="1"/>
    <col min="10498" max="10498" width="12.7142857142857" style="446" customWidth="1"/>
    <col min="10499" max="10499" width="47.4285714285714" style="446" customWidth="1"/>
    <col min="10500" max="10500" width="0" style="446" hidden="1" customWidth="1"/>
    <col min="10501" max="10501" width="24.7142857142857" style="446" customWidth="1"/>
    <col min="10502" max="10502" width="14.7142857142857" style="446" customWidth="1"/>
    <col min="10503" max="10504" width="15.7142857142857" style="446" customWidth="1"/>
    <col min="10505" max="10505" width="11.7142857142857" style="446" customWidth="1"/>
    <col min="10506" max="10506" width="6.42857142857143" style="446" customWidth="1"/>
    <col min="10507" max="10507" width="11.7142857142857" style="446" customWidth="1"/>
    <col min="10508" max="10508" width="0" style="446" hidden="1" customWidth="1"/>
    <col min="10509" max="10509" width="3.71428571428571" style="446" customWidth="1"/>
    <col min="10510" max="10510" width="11.1428571428571" style="446" customWidth="1"/>
    <col min="10511" max="10742" width="10.5714285714286" style="446"/>
    <col min="10743" max="10750" width="0" style="446" hidden="1" customWidth="1"/>
    <col min="10751" max="10753" width="3.71428571428571" style="446" customWidth="1"/>
    <col min="10754" max="10754" width="12.7142857142857" style="446" customWidth="1"/>
    <col min="10755" max="10755" width="47.4285714285714" style="446" customWidth="1"/>
    <col min="10756" max="10756" width="0" style="446" hidden="1" customWidth="1"/>
    <col min="10757" max="10757" width="24.7142857142857" style="446" customWidth="1"/>
    <col min="10758" max="10758" width="14.7142857142857" style="446" customWidth="1"/>
    <col min="10759" max="10760" width="15.7142857142857" style="446" customWidth="1"/>
    <col min="10761" max="10761" width="11.7142857142857" style="446" customWidth="1"/>
    <col min="10762" max="10762" width="6.42857142857143" style="446" customWidth="1"/>
    <col min="10763" max="10763" width="11.7142857142857" style="446" customWidth="1"/>
    <col min="10764" max="10764" width="0" style="446" hidden="1" customWidth="1"/>
    <col min="10765" max="10765" width="3.71428571428571" style="446" customWidth="1"/>
    <col min="10766" max="10766" width="11.1428571428571" style="446" customWidth="1"/>
    <col min="10767" max="10998" width="10.5714285714286" style="446"/>
    <col min="10999" max="11006" width="0" style="446" hidden="1" customWidth="1"/>
    <col min="11007" max="11009" width="3.71428571428571" style="446" customWidth="1"/>
    <col min="11010" max="11010" width="12.7142857142857" style="446" customWidth="1"/>
    <col min="11011" max="11011" width="47.4285714285714" style="446" customWidth="1"/>
    <col min="11012" max="11012" width="0" style="446" hidden="1" customWidth="1"/>
    <col min="11013" max="11013" width="24.7142857142857" style="446" customWidth="1"/>
    <col min="11014" max="11014" width="14.7142857142857" style="446" customWidth="1"/>
    <col min="11015" max="11016" width="15.7142857142857" style="446" customWidth="1"/>
    <col min="11017" max="11017" width="11.7142857142857" style="446" customWidth="1"/>
    <col min="11018" max="11018" width="6.42857142857143" style="446" customWidth="1"/>
    <col min="11019" max="11019" width="11.7142857142857" style="446" customWidth="1"/>
    <col min="11020" max="11020" width="0" style="446" hidden="1" customWidth="1"/>
    <col min="11021" max="11021" width="3.71428571428571" style="446" customWidth="1"/>
    <col min="11022" max="11022" width="11.1428571428571" style="446" customWidth="1"/>
    <col min="11023" max="11254" width="10.5714285714286" style="446"/>
    <col min="11255" max="11262" width="0" style="446" hidden="1" customWidth="1"/>
    <col min="11263" max="11265" width="3.71428571428571" style="446" customWidth="1"/>
    <col min="11266" max="11266" width="12.7142857142857" style="446" customWidth="1"/>
    <col min="11267" max="11267" width="47.4285714285714" style="446" customWidth="1"/>
    <col min="11268" max="11268" width="0" style="446" hidden="1" customWidth="1"/>
    <col min="11269" max="11269" width="24.7142857142857" style="446" customWidth="1"/>
    <col min="11270" max="11270" width="14.7142857142857" style="446" customWidth="1"/>
    <col min="11271" max="11272" width="15.7142857142857" style="446" customWidth="1"/>
    <col min="11273" max="11273" width="11.7142857142857" style="446" customWidth="1"/>
    <col min="11274" max="11274" width="6.42857142857143" style="446" customWidth="1"/>
    <col min="11275" max="11275" width="11.7142857142857" style="446" customWidth="1"/>
    <col min="11276" max="11276" width="0" style="446" hidden="1" customWidth="1"/>
    <col min="11277" max="11277" width="3.71428571428571" style="446" customWidth="1"/>
    <col min="11278" max="11278" width="11.1428571428571" style="446" customWidth="1"/>
    <col min="11279" max="11510" width="10.5714285714286" style="446"/>
    <col min="11511" max="11518" width="0" style="446" hidden="1" customWidth="1"/>
    <col min="11519" max="11521" width="3.71428571428571" style="446" customWidth="1"/>
    <col min="11522" max="11522" width="12.7142857142857" style="446" customWidth="1"/>
    <col min="11523" max="11523" width="47.4285714285714" style="446" customWidth="1"/>
    <col min="11524" max="11524" width="0" style="446" hidden="1" customWidth="1"/>
    <col min="11525" max="11525" width="24.7142857142857" style="446" customWidth="1"/>
    <col min="11526" max="11526" width="14.7142857142857" style="446" customWidth="1"/>
    <col min="11527" max="11528" width="15.7142857142857" style="446" customWidth="1"/>
    <col min="11529" max="11529" width="11.7142857142857" style="446" customWidth="1"/>
    <col min="11530" max="11530" width="6.42857142857143" style="446" customWidth="1"/>
    <col min="11531" max="11531" width="11.7142857142857" style="446" customWidth="1"/>
    <col min="11532" max="11532" width="0" style="446" hidden="1" customWidth="1"/>
    <col min="11533" max="11533" width="3.71428571428571" style="446" customWidth="1"/>
    <col min="11534" max="11534" width="11.1428571428571" style="446" customWidth="1"/>
    <col min="11535" max="11766" width="10.5714285714286" style="446"/>
    <col min="11767" max="11774" width="0" style="446" hidden="1" customWidth="1"/>
    <col min="11775" max="11777" width="3.71428571428571" style="446" customWidth="1"/>
    <col min="11778" max="11778" width="12.7142857142857" style="446" customWidth="1"/>
    <col min="11779" max="11779" width="47.4285714285714" style="446" customWidth="1"/>
    <col min="11780" max="11780" width="0" style="446" hidden="1" customWidth="1"/>
    <col min="11781" max="11781" width="24.7142857142857" style="446" customWidth="1"/>
    <col min="11782" max="11782" width="14.7142857142857" style="446" customWidth="1"/>
    <col min="11783" max="11784" width="15.7142857142857" style="446" customWidth="1"/>
    <col min="11785" max="11785" width="11.7142857142857" style="446" customWidth="1"/>
    <col min="11786" max="11786" width="6.42857142857143" style="446" customWidth="1"/>
    <col min="11787" max="11787" width="11.7142857142857" style="446" customWidth="1"/>
    <col min="11788" max="11788" width="0" style="446" hidden="1" customWidth="1"/>
    <col min="11789" max="11789" width="3.71428571428571" style="446" customWidth="1"/>
    <col min="11790" max="11790" width="11.1428571428571" style="446" customWidth="1"/>
    <col min="11791" max="12022" width="10.5714285714286" style="446"/>
    <col min="12023" max="12030" width="0" style="446" hidden="1" customWidth="1"/>
    <col min="12031" max="12033" width="3.71428571428571" style="446" customWidth="1"/>
    <col min="12034" max="12034" width="12.7142857142857" style="446" customWidth="1"/>
    <col min="12035" max="12035" width="47.4285714285714" style="446" customWidth="1"/>
    <col min="12036" max="12036" width="0" style="446" hidden="1" customWidth="1"/>
    <col min="12037" max="12037" width="24.7142857142857" style="446" customWidth="1"/>
    <col min="12038" max="12038" width="14.7142857142857" style="446" customWidth="1"/>
    <col min="12039" max="12040" width="15.7142857142857" style="446" customWidth="1"/>
    <col min="12041" max="12041" width="11.7142857142857" style="446" customWidth="1"/>
    <col min="12042" max="12042" width="6.42857142857143" style="446" customWidth="1"/>
    <col min="12043" max="12043" width="11.7142857142857" style="446" customWidth="1"/>
    <col min="12044" max="12044" width="0" style="446" hidden="1" customWidth="1"/>
    <col min="12045" max="12045" width="3.71428571428571" style="446" customWidth="1"/>
    <col min="12046" max="12046" width="11.1428571428571" style="446" customWidth="1"/>
    <col min="12047" max="12278" width="10.5714285714286" style="446"/>
    <col min="12279" max="12286" width="0" style="446" hidden="1" customWidth="1"/>
    <col min="12287" max="12289" width="3.71428571428571" style="446" customWidth="1"/>
    <col min="12290" max="12290" width="12.7142857142857" style="446" customWidth="1"/>
    <col min="12291" max="12291" width="47.4285714285714" style="446" customWidth="1"/>
    <col min="12292" max="12292" width="0" style="446" hidden="1" customWidth="1"/>
    <col min="12293" max="12293" width="24.7142857142857" style="446" customWidth="1"/>
    <col min="12294" max="12294" width="14.7142857142857" style="446" customWidth="1"/>
    <col min="12295" max="12296" width="15.7142857142857" style="446" customWidth="1"/>
    <col min="12297" max="12297" width="11.7142857142857" style="446" customWidth="1"/>
    <col min="12298" max="12298" width="6.42857142857143" style="446" customWidth="1"/>
    <col min="12299" max="12299" width="11.7142857142857" style="446" customWidth="1"/>
    <col min="12300" max="12300" width="0" style="446" hidden="1" customWidth="1"/>
    <col min="12301" max="12301" width="3.71428571428571" style="446" customWidth="1"/>
    <col min="12302" max="12302" width="11.1428571428571" style="446" customWidth="1"/>
    <col min="12303" max="12534" width="10.5714285714286" style="446"/>
    <col min="12535" max="12542" width="0" style="446" hidden="1" customWidth="1"/>
    <col min="12543" max="12545" width="3.71428571428571" style="446" customWidth="1"/>
    <col min="12546" max="12546" width="12.7142857142857" style="446" customWidth="1"/>
    <col min="12547" max="12547" width="47.4285714285714" style="446" customWidth="1"/>
    <col min="12548" max="12548" width="0" style="446" hidden="1" customWidth="1"/>
    <col min="12549" max="12549" width="24.7142857142857" style="446" customWidth="1"/>
    <col min="12550" max="12550" width="14.7142857142857" style="446" customWidth="1"/>
    <col min="12551" max="12552" width="15.7142857142857" style="446" customWidth="1"/>
    <col min="12553" max="12553" width="11.7142857142857" style="446" customWidth="1"/>
    <col min="12554" max="12554" width="6.42857142857143" style="446" customWidth="1"/>
    <col min="12555" max="12555" width="11.7142857142857" style="446" customWidth="1"/>
    <col min="12556" max="12556" width="0" style="446" hidden="1" customWidth="1"/>
    <col min="12557" max="12557" width="3.71428571428571" style="446" customWidth="1"/>
    <col min="12558" max="12558" width="11.1428571428571" style="446" customWidth="1"/>
    <col min="12559" max="12790" width="10.5714285714286" style="446"/>
    <col min="12791" max="12798" width="0" style="446" hidden="1" customWidth="1"/>
    <col min="12799" max="12801" width="3.71428571428571" style="446" customWidth="1"/>
    <col min="12802" max="12802" width="12.7142857142857" style="446" customWidth="1"/>
    <col min="12803" max="12803" width="47.4285714285714" style="446" customWidth="1"/>
    <col min="12804" max="12804" width="0" style="446" hidden="1" customWidth="1"/>
    <col min="12805" max="12805" width="24.7142857142857" style="446" customWidth="1"/>
    <col min="12806" max="12806" width="14.7142857142857" style="446" customWidth="1"/>
    <col min="12807" max="12808" width="15.7142857142857" style="446" customWidth="1"/>
    <col min="12809" max="12809" width="11.7142857142857" style="446" customWidth="1"/>
    <col min="12810" max="12810" width="6.42857142857143" style="446" customWidth="1"/>
    <col min="12811" max="12811" width="11.7142857142857" style="446" customWidth="1"/>
    <col min="12812" max="12812" width="0" style="446" hidden="1" customWidth="1"/>
    <col min="12813" max="12813" width="3.71428571428571" style="446" customWidth="1"/>
    <col min="12814" max="12814" width="11.1428571428571" style="446" customWidth="1"/>
    <col min="12815" max="13046" width="10.5714285714286" style="446"/>
    <col min="13047" max="13054" width="0" style="446" hidden="1" customWidth="1"/>
    <col min="13055" max="13057" width="3.71428571428571" style="446" customWidth="1"/>
    <col min="13058" max="13058" width="12.7142857142857" style="446" customWidth="1"/>
    <col min="13059" max="13059" width="47.4285714285714" style="446" customWidth="1"/>
    <col min="13060" max="13060" width="0" style="446" hidden="1" customWidth="1"/>
    <col min="13061" max="13061" width="24.7142857142857" style="446" customWidth="1"/>
    <col min="13062" max="13062" width="14.7142857142857" style="446" customWidth="1"/>
    <col min="13063" max="13064" width="15.7142857142857" style="446" customWidth="1"/>
    <col min="13065" max="13065" width="11.7142857142857" style="446" customWidth="1"/>
    <col min="13066" max="13066" width="6.42857142857143" style="446" customWidth="1"/>
    <col min="13067" max="13067" width="11.7142857142857" style="446" customWidth="1"/>
    <col min="13068" max="13068" width="0" style="446" hidden="1" customWidth="1"/>
    <col min="13069" max="13069" width="3.71428571428571" style="446" customWidth="1"/>
    <col min="13070" max="13070" width="11.1428571428571" style="446" customWidth="1"/>
    <col min="13071" max="13302" width="10.5714285714286" style="446"/>
    <col min="13303" max="13310" width="0" style="446" hidden="1" customWidth="1"/>
    <col min="13311" max="13313" width="3.71428571428571" style="446" customWidth="1"/>
    <col min="13314" max="13314" width="12.7142857142857" style="446" customWidth="1"/>
    <col min="13315" max="13315" width="47.4285714285714" style="446" customWidth="1"/>
    <col min="13316" max="13316" width="0" style="446" hidden="1" customWidth="1"/>
    <col min="13317" max="13317" width="24.7142857142857" style="446" customWidth="1"/>
    <col min="13318" max="13318" width="14.7142857142857" style="446" customWidth="1"/>
    <col min="13319" max="13320" width="15.7142857142857" style="446" customWidth="1"/>
    <col min="13321" max="13321" width="11.7142857142857" style="446" customWidth="1"/>
    <col min="13322" max="13322" width="6.42857142857143" style="446" customWidth="1"/>
    <col min="13323" max="13323" width="11.7142857142857" style="446" customWidth="1"/>
    <col min="13324" max="13324" width="0" style="446" hidden="1" customWidth="1"/>
    <col min="13325" max="13325" width="3.71428571428571" style="446" customWidth="1"/>
    <col min="13326" max="13326" width="11.1428571428571" style="446" customWidth="1"/>
    <col min="13327" max="13558" width="10.5714285714286" style="446"/>
    <col min="13559" max="13566" width="0" style="446" hidden="1" customWidth="1"/>
    <col min="13567" max="13569" width="3.71428571428571" style="446" customWidth="1"/>
    <col min="13570" max="13570" width="12.7142857142857" style="446" customWidth="1"/>
    <col min="13571" max="13571" width="47.4285714285714" style="446" customWidth="1"/>
    <col min="13572" max="13572" width="0" style="446" hidden="1" customWidth="1"/>
    <col min="13573" max="13573" width="24.7142857142857" style="446" customWidth="1"/>
    <col min="13574" max="13574" width="14.7142857142857" style="446" customWidth="1"/>
    <col min="13575" max="13576" width="15.7142857142857" style="446" customWidth="1"/>
    <col min="13577" max="13577" width="11.7142857142857" style="446" customWidth="1"/>
    <col min="13578" max="13578" width="6.42857142857143" style="446" customWidth="1"/>
    <col min="13579" max="13579" width="11.7142857142857" style="446" customWidth="1"/>
    <col min="13580" max="13580" width="0" style="446" hidden="1" customWidth="1"/>
    <col min="13581" max="13581" width="3.71428571428571" style="446" customWidth="1"/>
    <col min="13582" max="13582" width="11.1428571428571" style="446" customWidth="1"/>
    <col min="13583" max="13814" width="10.5714285714286" style="446"/>
    <col min="13815" max="13822" width="0" style="446" hidden="1" customWidth="1"/>
    <col min="13823" max="13825" width="3.71428571428571" style="446" customWidth="1"/>
    <col min="13826" max="13826" width="12.7142857142857" style="446" customWidth="1"/>
    <col min="13827" max="13827" width="47.4285714285714" style="446" customWidth="1"/>
    <col min="13828" max="13828" width="0" style="446" hidden="1" customWidth="1"/>
    <col min="13829" max="13829" width="24.7142857142857" style="446" customWidth="1"/>
    <col min="13830" max="13830" width="14.7142857142857" style="446" customWidth="1"/>
    <col min="13831" max="13832" width="15.7142857142857" style="446" customWidth="1"/>
    <col min="13833" max="13833" width="11.7142857142857" style="446" customWidth="1"/>
    <col min="13834" max="13834" width="6.42857142857143" style="446" customWidth="1"/>
    <col min="13835" max="13835" width="11.7142857142857" style="446" customWidth="1"/>
    <col min="13836" max="13836" width="0" style="446" hidden="1" customWidth="1"/>
    <col min="13837" max="13837" width="3.71428571428571" style="446" customWidth="1"/>
    <col min="13838" max="13838" width="11.1428571428571" style="446" customWidth="1"/>
    <col min="13839" max="14070" width="10.5714285714286" style="446"/>
    <col min="14071" max="14078" width="0" style="446" hidden="1" customWidth="1"/>
    <col min="14079" max="14081" width="3.71428571428571" style="446" customWidth="1"/>
    <col min="14082" max="14082" width="12.7142857142857" style="446" customWidth="1"/>
    <col min="14083" max="14083" width="47.4285714285714" style="446" customWidth="1"/>
    <col min="14084" max="14084" width="0" style="446" hidden="1" customWidth="1"/>
    <col min="14085" max="14085" width="24.7142857142857" style="446" customWidth="1"/>
    <col min="14086" max="14086" width="14.7142857142857" style="446" customWidth="1"/>
    <col min="14087" max="14088" width="15.7142857142857" style="446" customWidth="1"/>
    <col min="14089" max="14089" width="11.7142857142857" style="446" customWidth="1"/>
    <col min="14090" max="14090" width="6.42857142857143" style="446" customWidth="1"/>
    <col min="14091" max="14091" width="11.7142857142857" style="446" customWidth="1"/>
    <col min="14092" max="14092" width="0" style="446" hidden="1" customWidth="1"/>
    <col min="14093" max="14093" width="3.71428571428571" style="446" customWidth="1"/>
    <col min="14094" max="14094" width="11.1428571428571" style="446" customWidth="1"/>
    <col min="14095" max="14326" width="10.5714285714286" style="446"/>
    <col min="14327" max="14334" width="0" style="446" hidden="1" customWidth="1"/>
    <col min="14335" max="14337" width="3.71428571428571" style="446" customWidth="1"/>
    <col min="14338" max="14338" width="12.7142857142857" style="446" customWidth="1"/>
    <col min="14339" max="14339" width="47.4285714285714" style="446" customWidth="1"/>
    <col min="14340" max="14340" width="0" style="446" hidden="1" customWidth="1"/>
    <col min="14341" max="14341" width="24.7142857142857" style="446" customWidth="1"/>
    <col min="14342" max="14342" width="14.7142857142857" style="446" customWidth="1"/>
    <col min="14343" max="14344" width="15.7142857142857" style="446" customWidth="1"/>
    <col min="14345" max="14345" width="11.7142857142857" style="446" customWidth="1"/>
    <col min="14346" max="14346" width="6.42857142857143" style="446" customWidth="1"/>
    <col min="14347" max="14347" width="11.7142857142857" style="446" customWidth="1"/>
    <col min="14348" max="14348" width="0" style="446" hidden="1" customWidth="1"/>
    <col min="14349" max="14349" width="3.71428571428571" style="446" customWidth="1"/>
    <col min="14350" max="14350" width="11.1428571428571" style="446" customWidth="1"/>
    <col min="14351" max="14582" width="10.5714285714286" style="446"/>
    <col min="14583" max="14590" width="0" style="446" hidden="1" customWidth="1"/>
    <col min="14591" max="14593" width="3.71428571428571" style="446" customWidth="1"/>
    <col min="14594" max="14594" width="12.7142857142857" style="446" customWidth="1"/>
    <col min="14595" max="14595" width="47.4285714285714" style="446" customWidth="1"/>
    <col min="14596" max="14596" width="0" style="446" hidden="1" customWidth="1"/>
    <col min="14597" max="14597" width="24.7142857142857" style="446" customWidth="1"/>
    <col min="14598" max="14598" width="14.7142857142857" style="446" customWidth="1"/>
    <col min="14599" max="14600" width="15.7142857142857" style="446" customWidth="1"/>
    <col min="14601" max="14601" width="11.7142857142857" style="446" customWidth="1"/>
    <col min="14602" max="14602" width="6.42857142857143" style="446" customWidth="1"/>
    <col min="14603" max="14603" width="11.7142857142857" style="446" customWidth="1"/>
    <col min="14604" max="14604" width="0" style="446" hidden="1" customWidth="1"/>
    <col min="14605" max="14605" width="3.71428571428571" style="446" customWidth="1"/>
    <col min="14606" max="14606" width="11.1428571428571" style="446" customWidth="1"/>
    <col min="14607" max="14838" width="10.5714285714286" style="446"/>
    <col min="14839" max="14846" width="0" style="446" hidden="1" customWidth="1"/>
    <col min="14847" max="14849" width="3.71428571428571" style="446" customWidth="1"/>
    <col min="14850" max="14850" width="12.7142857142857" style="446" customWidth="1"/>
    <col min="14851" max="14851" width="47.4285714285714" style="446" customWidth="1"/>
    <col min="14852" max="14852" width="0" style="446" hidden="1" customWidth="1"/>
    <col min="14853" max="14853" width="24.7142857142857" style="446" customWidth="1"/>
    <col min="14854" max="14854" width="14.7142857142857" style="446" customWidth="1"/>
    <col min="14855" max="14856" width="15.7142857142857" style="446" customWidth="1"/>
    <col min="14857" max="14857" width="11.7142857142857" style="446" customWidth="1"/>
    <col min="14858" max="14858" width="6.42857142857143" style="446" customWidth="1"/>
    <col min="14859" max="14859" width="11.7142857142857" style="446" customWidth="1"/>
    <col min="14860" max="14860" width="0" style="446" hidden="1" customWidth="1"/>
    <col min="14861" max="14861" width="3.71428571428571" style="446" customWidth="1"/>
    <col min="14862" max="14862" width="11.1428571428571" style="446" customWidth="1"/>
    <col min="14863" max="15094" width="10.5714285714286" style="446"/>
    <col min="15095" max="15102" width="0" style="446" hidden="1" customWidth="1"/>
    <col min="15103" max="15105" width="3.71428571428571" style="446" customWidth="1"/>
    <col min="15106" max="15106" width="12.7142857142857" style="446" customWidth="1"/>
    <col min="15107" max="15107" width="47.4285714285714" style="446" customWidth="1"/>
    <col min="15108" max="15108" width="0" style="446" hidden="1" customWidth="1"/>
    <col min="15109" max="15109" width="24.7142857142857" style="446" customWidth="1"/>
    <col min="15110" max="15110" width="14.7142857142857" style="446" customWidth="1"/>
    <col min="15111" max="15112" width="15.7142857142857" style="446" customWidth="1"/>
    <col min="15113" max="15113" width="11.7142857142857" style="446" customWidth="1"/>
    <col min="15114" max="15114" width="6.42857142857143" style="446" customWidth="1"/>
    <col min="15115" max="15115" width="11.7142857142857" style="446" customWidth="1"/>
    <col min="15116" max="15116" width="0" style="446" hidden="1" customWidth="1"/>
    <col min="15117" max="15117" width="3.71428571428571" style="446" customWidth="1"/>
    <col min="15118" max="15118" width="11.1428571428571" style="446" customWidth="1"/>
    <col min="15119" max="15350" width="10.5714285714286" style="446"/>
    <col min="15351" max="15358" width="0" style="446" hidden="1" customWidth="1"/>
    <col min="15359" max="15361" width="3.71428571428571" style="446" customWidth="1"/>
    <col min="15362" max="15362" width="12.7142857142857" style="446" customWidth="1"/>
    <col min="15363" max="15363" width="47.4285714285714" style="446" customWidth="1"/>
    <col min="15364" max="15364" width="0" style="446" hidden="1" customWidth="1"/>
    <col min="15365" max="15365" width="24.7142857142857" style="446" customWidth="1"/>
    <col min="15366" max="15366" width="14.7142857142857" style="446" customWidth="1"/>
    <col min="15367" max="15368" width="15.7142857142857" style="446" customWidth="1"/>
    <col min="15369" max="15369" width="11.7142857142857" style="446" customWidth="1"/>
    <col min="15370" max="15370" width="6.42857142857143" style="446" customWidth="1"/>
    <col min="15371" max="15371" width="11.7142857142857" style="446" customWidth="1"/>
    <col min="15372" max="15372" width="0" style="446" hidden="1" customWidth="1"/>
    <col min="15373" max="15373" width="3.71428571428571" style="446" customWidth="1"/>
    <col min="15374" max="15374" width="11.1428571428571" style="446" customWidth="1"/>
    <col min="15375" max="15606" width="10.5714285714286" style="446"/>
    <col min="15607" max="15614" width="0" style="446" hidden="1" customWidth="1"/>
    <col min="15615" max="15617" width="3.71428571428571" style="446" customWidth="1"/>
    <col min="15618" max="15618" width="12.7142857142857" style="446" customWidth="1"/>
    <col min="15619" max="15619" width="47.4285714285714" style="446" customWidth="1"/>
    <col min="15620" max="15620" width="0" style="446" hidden="1" customWidth="1"/>
    <col min="15621" max="15621" width="24.7142857142857" style="446" customWidth="1"/>
    <col min="15622" max="15622" width="14.7142857142857" style="446" customWidth="1"/>
    <col min="15623" max="15624" width="15.7142857142857" style="446" customWidth="1"/>
    <col min="15625" max="15625" width="11.7142857142857" style="446" customWidth="1"/>
    <col min="15626" max="15626" width="6.42857142857143" style="446" customWidth="1"/>
    <col min="15627" max="15627" width="11.7142857142857" style="446" customWidth="1"/>
    <col min="15628" max="15628" width="0" style="446" hidden="1" customWidth="1"/>
    <col min="15629" max="15629" width="3.71428571428571" style="446" customWidth="1"/>
    <col min="15630" max="15630" width="11.1428571428571" style="446" customWidth="1"/>
    <col min="15631" max="15862" width="10.5714285714286" style="446"/>
    <col min="15863" max="15870" width="0" style="446" hidden="1" customWidth="1"/>
    <col min="15871" max="15873" width="3.71428571428571" style="446" customWidth="1"/>
    <col min="15874" max="15874" width="12.7142857142857" style="446" customWidth="1"/>
    <col min="15875" max="15875" width="47.4285714285714" style="446" customWidth="1"/>
    <col min="15876" max="15876" width="0" style="446" hidden="1" customWidth="1"/>
    <col min="15877" max="15877" width="24.7142857142857" style="446" customWidth="1"/>
    <col min="15878" max="15878" width="14.7142857142857" style="446" customWidth="1"/>
    <col min="15879" max="15880" width="15.7142857142857" style="446" customWidth="1"/>
    <col min="15881" max="15881" width="11.7142857142857" style="446" customWidth="1"/>
    <col min="15882" max="15882" width="6.42857142857143" style="446" customWidth="1"/>
    <col min="15883" max="15883" width="11.7142857142857" style="446" customWidth="1"/>
    <col min="15884" max="15884" width="0" style="446" hidden="1" customWidth="1"/>
    <col min="15885" max="15885" width="3.71428571428571" style="446" customWidth="1"/>
    <col min="15886" max="15886" width="11.1428571428571" style="446" customWidth="1"/>
    <col min="15887" max="16118" width="10.5714285714286" style="446"/>
    <col min="16119" max="16126" width="0" style="446" hidden="1" customWidth="1"/>
    <col min="16127" max="16129" width="3.71428571428571" style="446" customWidth="1"/>
    <col min="16130" max="16130" width="12.7142857142857" style="446" customWidth="1"/>
    <col min="16131" max="16131" width="47.4285714285714" style="446" customWidth="1"/>
    <col min="16132" max="16132" width="0" style="446" hidden="1" customWidth="1"/>
    <col min="16133" max="16133" width="24.7142857142857" style="446" customWidth="1"/>
    <col min="16134" max="16134" width="14.7142857142857" style="446" customWidth="1"/>
    <col min="16135" max="16136" width="15.7142857142857" style="446" customWidth="1"/>
    <col min="16137" max="16137" width="11.7142857142857" style="446" customWidth="1"/>
    <col min="16138" max="16138" width="6.42857142857143" style="446" customWidth="1"/>
    <col min="16139" max="16139" width="11.7142857142857" style="446" customWidth="1"/>
    <col min="16140" max="16140" width="0" style="446" hidden="1" customWidth="1"/>
    <col min="16141" max="16141" width="3.71428571428571" style="446" customWidth="1"/>
    <col min="16142" max="16142" width="11.1428571428571" style="446" customWidth="1"/>
    <col min="16143" max="16384" width="10.5714285714286" style="446"/>
  </cols>
  <sheetData>
    <row r="1" ht="14.25" hidden="1"/>
    <row r="2" ht="14.25" hidden="1"/>
    <row r="3" ht="14.25" hidden="1"/>
    <row r="4" spans="10:22" ht="3" customHeight="1">
      <c r="J4" s="451"/>
      <c r="K4" s="451"/>
      <c r="L4" s="447"/>
      <c r="M4" s="447"/>
      <c r="N4" s="447"/>
      <c r="O4" s="454"/>
      <c r="P4" s="454"/>
      <c r="Q4" s="454"/>
      <c r="R4" s="454"/>
      <c r="S4" s="454"/>
      <c r="T4" s="454"/>
      <c r="U4" s="454"/>
      <c r="V4" s="447"/>
    </row>
    <row r="5" spans="10:22" ht="22.5" customHeight="1">
      <c r="J5" s="451"/>
      <c r="K5" s="451"/>
      <c r="L5" s="1304" t="s">
        <v>742</v>
      </c>
      <c r="M5" s="1304"/>
      <c r="N5" s="1304"/>
      <c r="O5" s="1304"/>
      <c r="P5" s="1304"/>
      <c r="Q5" s="1304"/>
      <c r="R5" s="1304"/>
      <c r="S5" s="1304"/>
      <c r="T5" s="1304"/>
      <c r="U5" s="547"/>
      <c r="V5" s="466"/>
    </row>
    <row r="6" spans="10:21" ht="3" customHeight="1">
      <c r="J6" s="451"/>
      <c r="K6" s="451"/>
      <c r="L6" s="447"/>
      <c r="M6" s="447"/>
      <c r="N6" s="447"/>
      <c r="O6" s="450"/>
      <c r="P6" s="450"/>
      <c r="Q6" s="450"/>
      <c r="R6" s="450"/>
      <c r="S6" s="450"/>
      <c r="T6" s="450"/>
      <c r="U6" s="447"/>
    </row>
    <row r="7" spans="1:28" s="745" customFormat="1" ht="5.25" hidden="1">
      <c r="A7" s="1114"/>
      <c r="B7" s="1114"/>
      <c r="C7" s="1114"/>
      <c r="D7" s="1114"/>
      <c r="E7" s="1114"/>
      <c r="F7" s="1114"/>
      <c r="G7" s="1114"/>
      <c r="H7" s="1114"/>
      <c r="L7" s="1163"/>
      <c r="M7" s="1039"/>
      <c r="O7" s="1280"/>
      <c r="P7" s="1280"/>
      <c r="Q7" s="1280"/>
      <c r="R7" s="1280"/>
      <c r="S7" s="1280"/>
      <c r="T7" s="1280"/>
      <c r="U7" s="779"/>
      <c r="V7" s="779"/>
      <c r="X7" s="1114"/>
      <c r="Y7" s="1114"/>
      <c r="Z7" s="1114"/>
      <c r="AA7" s="1114"/>
      <c r="AB7" s="1114"/>
    </row>
    <row r="8" spans="1:29" s="538" customFormat="1" ht="18.75">
      <c r="A8" s="558"/>
      <c r="B8" s="558"/>
      <c r="C8" s="558"/>
      <c r="D8" s="558"/>
      <c r="E8" s="558"/>
      <c r="F8" s="558"/>
      <c r="G8" s="558"/>
      <c r="H8" s="558"/>
      <c r="L8" s="468"/>
      <c r="M8" s="585" t="str">
        <f>"Дата подачи заявления об "&amp;IF(datePr_ch="","утверждении","изменении")&amp;" тарифов"</f>
        <v>Дата подачи заявления об утверждении тарифов</v>
      </c>
      <c r="N8" s="1118"/>
      <c r="O8" s="1281" t="str">
        <f>IF(datePr_ch="",IF(datePr="","",datePr),datePr_ch)</f>
        <v>20.04.2021</v>
      </c>
      <c r="P8" s="1281"/>
      <c r="Q8" s="1281"/>
      <c r="R8" s="1281"/>
      <c r="S8" s="1281"/>
      <c r="T8" s="1281"/>
      <c r="U8" s="634"/>
      <c r="Y8" s="960"/>
      <c r="Z8" s="558"/>
      <c r="AA8" s="558"/>
      <c r="AB8" s="558"/>
      <c r="AC8" s="558"/>
    </row>
    <row r="9" spans="1:29" s="461" customFormat="1" ht="18.75">
      <c r="A9" s="474"/>
      <c r="B9" s="474"/>
      <c r="C9" s="474"/>
      <c r="D9" s="474"/>
      <c r="E9" s="474"/>
      <c r="F9" s="474"/>
      <c r="G9" s="474"/>
      <c r="H9" s="474"/>
      <c r="L9" s="521"/>
      <c r="M9" s="585" t="str">
        <f>"Номер подачи заявления об "&amp;IF(numberPr_ch="","утверждении","изменении")&amp;" тарифов"</f>
        <v>Номер подачи заявления об утверждении тарифов</v>
      </c>
      <c r="N9" s="1118"/>
      <c r="O9" s="1281" t="str">
        <f>IF(numberPr_ch="",IF(numberPr="","",numberPr),numberPr_ch)</f>
        <v>01-03/02</v>
      </c>
      <c r="P9" s="1281"/>
      <c r="Q9" s="1281"/>
      <c r="R9" s="1281"/>
      <c r="S9" s="1281"/>
      <c r="T9" s="1281"/>
      <c r="U9" s="634"/>
      <c r="Y9" s="960"/>
      <c r="Z9" s="474"/>
      <c r="AA9" s="474"/>
      <c r="AB9" s="474"/>
      <c r="AC9" s="474"/>
    </row>
    <row r="10" spans="1:28" s="745" customFormat="1" ht="5.25" hidden="1">
      <c r="A10" s="1114"/>
      <c r="B10" s="1114"/>
      <c r="C10" s="1114"/>
      <c r="D10" s="1114"/>
      <c r="E10" s="1114"/>
      <c r="F10" s="1114"/>
      <c r="G10" s="1114"/>
      <c r="H10" s="1114"/>
      <c r="L10" s="1163"/>
      <c r="M10" s="1039"/>
      <c r="O10" s="1280"/>
      <c r="P10" s="1280"/>
      <c r="Q10" s="1280"/>
      <c r="R10" s="1280"/>
      <c r="S10" s="1280"/>
      <c r="T10" s="1280"/>
      <c r="U10" s="779"/>
      <c r="V10" s="779"/>
      <c r="X10" s="1114"/>
      <c r="Y10" s="1114"/>
      <c r="Z10" s="1114"/>
      <c r="AA10" s="1114"/>
      <c r="AB10" s="1114"/>
    </row>
    <row r="11" spans="1:29" s="581" customFormat="1" ht="18.75" hidden="1">
      <c r="A11" s="582"/>
      <c r="B11" s="582"/>
      <c r="C11" s="582"/>
      <c r="D11" s="582"/>
      <c r="E11" s="582"/>
      <c r="F11" s="582"/>
      <c r="G11" s="582"/>
      <c r="H11" s="582"/>
      <c r="L11" s="714"/>
      <c r="M11" s="712"/>
      <c r="O11" s="711"/>
      <c r="P11" s="711"/>
      <c r="Q11" s="733" t="s">
        <v>634</v>
      </c>
      <c r="R11" s="733" t="s">
        <v>635</v>
      </c>
      <c r="S11" s="711"/>
      <c r="T11" s="711"/>
      <c r="U11" s="634"/>
      <c r="Y11" s="735"/>
      <c r="Z11" s="582"/>
      <c r="AA11" s="582"/>
      <c r="AB11" s="582"/>
      <c r="AC11" s="582"/>
    </row>
    <row r="12" spans="1:29" s="461" customFormat="1" ht="11.25" hidden="1">
      <c r="A12" s="474"/>
      <c r="B12" s="474"/>
      <c r="C12" s="474"/>
      <c r="D12" s="474"/>
      <c r="E12" s="474"/>
      <c r="F12" s="474"/>
      <c r="G12" s="474"/>
      <c r="H12" s="474"/>
      <c r="L12" s="1305"/>
      <c r="M12" s="1305"/>
      <c r="N12" s="458"/>
      <c r="O12" s="729"/>
      <c r="P12" s="729"/>
      <c r="Q12" s="729"/>
      <c r="R12" s="729"/>
      <c r="S12" s="729"/>
      <c r="T12" s="729"/>
      <c r="U12" s="456"/>
      <c r="V12" s="472" t="s">
        <v>370</v>
      </c>
      <c r="Y12" s="960"/>
      <c r="Z12" s="474"/>
      <c r="AA12" s="474"/>
      <c r="AB12" s="474"/>
      <c r="AC12" s="474"/>
    </row>
    <row r="13" spans="10:22" ht="15" customHeight="1">
      <c r="J13" s="451"/>
      <c r="K13" s="451"/>
      <c r="L13" s="447"/>
      <c r="M13" s="447"/>
      <c r="N13" s="447"/>
      <c r="O13" s="567"/>
      <c r="P13" s="567"/>
      <c r="Q13" s="1321"/>
      <c r="R13" s="1321"/>
      <c r="S13" s="1321"/>
      <c r="T13" s="1321"/>
      <c r="U13" s="1321"/>
      <c r="V13" s="1321"/>
    </row>
    <row r="14" spans="10:24" ht="14.25">
      <c r="J14" s="451"/>
      <c r="K14" s="451"/>
      <c r="L14" s="1225" t="s">
        <v>444</v>
      </c>
      <c r="M14" s="1225"/>
      <c r="N14" s="1225"/>
      <c r="O14" s="1225"/>
      <c r="P14" s="1225"/>
      <c r="Q14" s="1225"/>
      <c r="R14" s="1225"/>
      <c r="S14" s="1225"/>
      <c r="T14" s="1225"/>
      <c r="U14" s="1225"/>
      <c r="V14" s="1225"/>
      <c r="W14" s="1225"/>
      <c r="X14" s="1225" t="s">
        <v>445</v>
      </c>
    </row>
    <row r="15" spans="10:24" ht="14.25" customHeight="1">
      <c r="J15" s="451"/>
      <c r="K15" s="451"/>
      <c r="L15" s="1288" t="s">
        <v>90</v>
      </c>
      <c r="M15" s="1288" t="s">
        <v>594</v>
      </c>
      <c r="N15" s="503"/>
      <c r="O15" s="1288" t="s">
        <v>595</v>
      </c>
      <c r="P15" s="1340" t="s">
        <v>596</v>
      </c>
      <c r="Q15" s="1340" t="s">
        <v>603</v>
      </c>
      <c r="R15" s="1340"/>
      <c r="S15" s="1340"/>
      <c r="T15" s="1340"/>
      <c r="U15" s="1340"/>
      <c r="V15" s="1288" t="s">
        <v>338</v>
      </c>
      <c r="W15" s="1320" t="s">
        <v>273</v>
      </c>
      <c r="X15" s="1225"/>
    </row>
    <row r="16" spans="1:29" s="492" customFormat="1" ht="25.5" customHeight="1">
      <c r="A16" s="553"/>
      <c r="B16" s="553"/>
      <c r="C16" s="553"/>
      <c r="D16" s="553"/>
      <c r="E16" s="553"/>
      <c r="F16" s="553"/>
      <c r="G16" s="559"/>
      <c r="H16" s="559"/>
      <c r="I16" s="500"/>
      <c r="J16" s="498"/>
      <c r="K16" s="498"/>
      <c r="L16" s="1288"/>
      <c r="M16" s="1288"/>
      <c r="N16" s="503"/>
      <c r="O16" s="1288"/>
      <c r="P16" s="1340"/>
      <c r="Q16" s="1340" t="s">
        <v>620</v>
      </c>
      <c r="R16" s="1340"/>
      <c r="S16" s="1329" t="s">
        <v>614</v>
      </c>
      <c r="T16" s="1329"/>
      <c r="U16" s="1329"/>
      <c r="V16" s="1288"/>
      <c r="W16" s="1320"/>
      <c r="X16" s="1225"/>
      <c r="Y16" s="955"/>
      <c r="Z16" s="553"/>
      <c r="AA16" s="553"/>
      <c r="AB16" s="553"/>
      <c r="AC16" s="553"/>
    </row>
    <row r="17" spans="10:24" ht="14.25" customHeight="1">
      <c r="J17" s="451"/>
      <c r="K17" s="451"/>
      <c r="L17" s="1288"/>
      <c r="M17" s="1288"/>
      <c r="N17" s="503"/>
      <c r="O17" s="1288"/>
      <c r="P17" s="1340"/>
      <c r="Q17" s="503" t="s">
        <v>618</v>
      </c>
      <c r="R17" s="503" t="s">
        <v>619</v>
      </c>
      <c r="S17" s="505" t="s">
        <v>272</v>
      </c>
      <c r="T17" s="1331" t="s">
        <v>271</v>
      </c>
      <c r="U17" s="1331"/>
      <c r="V17" s="1288"/>
      <c r="W17" s="1320"/>
      <c r="X17" s="1225"/>
    </row>
    <row r="18" spans="10:24" ht="14.25">
      <c r="J18" s="451"/>
      <c r="K18" s="459">
        <v>1</v>
      </c>
      <c r="L18" s="448" t="s">
        <v>91</v>
      </c>
      <c r="M18" s="448" t="s">
        <v>47</v>
      </c>
      <c r="N18" s="465" t="s">
        <v>47</v>
      </c>
      <c r="O18" s="457">
        <f t="shared" si="0" ref="O18:T18">OFFSET(O18,0,-1)+1</f>
        <v>3</v>
      </c>
      <c r="P18" s="457">
        <f t="shared" ca="1" si="0"/>
        <v>4</v>
      </c>
      <c r="Q18" s="457">
        <f t="shared" ca="1" si="0"/>
        <v>5</v>
      </c>
      <c r="R18" s="457">
        <f t="shared" ca="1" si="0"/>
        <v>6</v>
      </c>
      <c r="S18" s="457">
        <f t="shared" ca="1" si="0"/>
        <v>7</v>
      </c>
      <c r="T18" s="1341">
        <f t="shared" ca="1" si="0"/>
        <v>8</v>
      </c>
      <c r="U18" s="1341"/>
      <c r="V18" s="457">
        <f ca="1">OFFSET(V18,0,-2)+1</f>
        <v>9</v>
      </c>
      <c r="W18" s="492"/>
      <c r="X18" s="457">
        <f ca="1">OFFSET(X18,0,-2)+1</f>
        <v>10</v>
      </c>
    </row>
    <row r="19" spans="1:24" ht="22.5">
      <c r="A19" s="1307">
        <v>1</v>
      </c>
      <c r="B19" s="927"/>
      <c r="C19" s="927"/>
      <c r="D19" s="927"/>
      <c r="E19" s="927"/>
      <c r="F19" s="927"/>
      <c r="G19" s="928"/>
      <c r="H19" s="928"/>
      <c r="I19" s="930"/>
      <c r="J19" s="922"/>
      <c r="K19" s="922"/>
      <c r="L19" s="561">
        <f>mergeValue(A19)</f>
        <v>1</v>
      </c>
      <c r="M19" s="609" t="s">
        <v>19</v>
      </c>
      <c r="N19" s="548"/>
      <c r="O19" s="1319"/>
      <c r="P19" s="1319"/>
      <c r="Q19" s="1319"/>
      <c r="R19" s="1319"/>
      <c r="S19" s="1319"/>
      <c r="T19" s="1319"/>
      <c r="U19" s="1319"/>
      <c r="V19" s="1319"/>
      <c r="W19" s="1319"/>
      <c r="X19" s="549" t="s">
        <v>717</v>
      </c>
    </row>
    <row r="20" spans="1:24" ht="22.5">
      <c r="A20" s="1307"/>
      <c r="B20" s="1307">
        <v>1</v>
      </c>
      <c r="C20" s="927"/>
      <c r="D20" s="927"/>
      <c r="E20" s="927"/>
      <c r="F20" s="927"/>
      <c r="G20" s="932"/>
      <c r="H20" s="929"/>
      <c r="I20" s="934"/>
      <c r="J20" s="919"/>
      <c r="K20" s="918"/>
      <c r="L20" s="561" t="str">
        <f>mergeValue(A20)&amp;"."&amp;mergeValue(B20)</f>
        <v>1.1</v>
      </c>
      <c r="M20" s="515" t="s">
        <v>15</v>
      </c>
      <c r="N20" s="548"/>
      <c r="O20" s="1319"/>
      <c r="P20" s="1319"/>
      <c r="Q20" s="1319"/>
      <c r="R20" s="1319"/>
      <c r="S20" s="1319"/>
      <c r="T20" s="1319"/>
      <c r="U20" s="1319"/>
      <c r="V20" s="1319"/>
      <c r="W20" s="1319"/>
      <c r="X20" s="549" t="s">
        <v>458</v>
      </c>
    </row>
    <row r="21" spans="1:24" ht="22.5">
      <c r="A21" s="1307"/>
      <c r="B21" s="1307"/>
      <c r="C21" s="1307">
        <v>1</v>
      </c>
      <c r="D21" s="927"/>
      <c r="E21" s="927"/>
      <c r="F21" s="927"/>
      <c r="G21" s="932"/>
      <c r="H21" s="929"/>
      <c r="I21" s="935"/>
      <c r="J21" s="919"/>
      <c r="K21" s="918"/>
      <c r="L21" s="561" t="str">
        <f>mergeValue(A21)&amp;"."&amp;mergeValue(B21)&amp;"."&amp;mergeValue(C21)</f>
        <v>1.1.1</v>
      </c>
      <c r="M21" s="516" t="s">
        <v>7</v>
      </c>
      <c r="N21" s="548"/>
      <c r="O21" s="1319"/>
      <c r="P21" s="1319"/>
      <c r="Q21" s="1319"/>
      <c r="R21" s="1319"/>
      <c r="S21" s="1319"/>
      <c r="T21" s="1319"/>
      <c r="U21" s="1319"/>
      <c r="V21" s="1319"/>
      <c r="W21" s="1319"/>
      <c r="X21" s="549" t="s">
        <v>599</v>
      </c>
    </row>
    <row r="22" spans="1:24" ht="14.25">
      <c r="A22" s="1307"/>
      <c r="B22" s="1307"/>
      <c r="C22" s="1307"/>
      <c r="D22" s="1307">
        <v>1</v>
      </c>
      <c r="E22" s="927"/>
      <c r="F22" s="927"/>
      <c r="G22" s="932"/>
      <c r="H22" s="929"/>
      <c r="I22" s="935"/>
      <c r="J22" s="933"/>
      <c r="K22" s="918"/>
      <c r="L22" s="561" t="str">
        <f>mergeValue(A22)&amp;"."&amp;mergeValue(B22)&amp;"."&amp;mergeValue(C22)&amp;"."&amp;mergeValue(D22)</f>
        <v>1.1.1.1</v>
      </c>
      <c r="M22" s="517" t="s">
        <v>21</v>
      </c>
      <c r="N22" s="548"/>
      <c r="O22" s="1319"/>
      <c r="P22" s="1319"/>
      <c r="Q22" s="1319"/>
      <c r="R22" s="1319"/>
      <c r="S22" s="1319"/>
      <c r="T22" s="1319"/>
      <c r="U22" s="1319"/>
      <c r="V22" s="1319"/>
      <c r="W22" s="1319"/>
      <c r="X22" s="967" t="s">
        <v>622</v>
      </c>
    </row>
    <row r="23" spans="1:25" ht="42.95" customHeight="1">
      <c r="A23" s="1307"/>
      <c r="B23" s="1307"/>
      <c r="C23" s="1307"/>
      <c r="D23" s="1307"/>
      <c r="E23" s="927">
        <v>1</v>
      </c>
      <c r="F23" s="927"/>
      <c r="G23" s="932"/>
      <c r="H23" s="929"/>
      <c r="I23" s="935"/>
      <c r="J23" s="933"/>
      <c r="K23" s="923"/>
      <c r="L23" s="561" t="str">
        <f>mergeValue(A23)&amp;"."&amp;mergeValue(B23)&amp;"."&amp;mergeValue(C23)&amp;"."&amp;mergeValue(D23)&amp;"."&amp;mergeValue(E23)</f>
        <v>1.1.1.1.1</v>
      </c>
      <c r="M23" s="1013"/>
      <c r="N23" s="511"/>
      <c r="O23" s="1015"/>
      <c r="P23" s="1016"/>
      <c r="Q23" s="1169"/>
      <c r="R23" s="1169"/>
      <c r="S23" s="1167"/>
      <c r="T23" s="618" t="s">
        <v>82</v>
      </c>
      <c r="U23" s="1167"/>
      <c r="V23" s="736" t="s">
        <v>83</v>
      </c>
      <c r="W23" s="786"/>
      <c r="X23" s="1277" t="s">
        <v>746</v>
      </c>
      <c r="Y23" s="955" t="str">
        <f>strCheckDateTwo(N23:W23)</f>
        <v/>
      </c>
    </row>
    <row r="24" spans="1:24" ht="14.25" hidden="1">
      <c r="A24" s="1307"/>
      <c r="B24" s="1307"/>
      <c r="C24" s="1307"/>
      <c r="D24" s="1307"/>
      <c r="E24" s="927"/>
      <c r="F24" s="927"/>
      <c r="G24" s="932"/>
      <c r="H24" s="929"/>
      <c r="I24" s="935"/>
      <c r="J24" s="933"/>
      <c r="K24" s="923"/>
      <c r="L24" s="599"/>
      <c r="M24" s="530"/>
      <c r="N24" s="614"/>
      <c r="O24" s="614"/>
      <c r="P24" s="614"/>
      <c r="Q24" s="614"/>
      <c r="R24" s="552" t="str">
        <f>S23&amp;"-"&amp;U23</f>
        <v>-</v>
      </c>
      <c r="S24" s="481"/>
      <c r="T24" s="554"/>
      <c r="U24" s="481"/>
      <c r="V24" s="614"/>
      <c r="W24" s="785"/>
      <c r="X24" s="1278"/>
    </row>
    <row r="25" spans="1:24" ht="15" customHeight="1">
      <c r="A25" s="1307"/>
      <c r="B25" s="1307"/>
      <c r="C25" s="1307"/>
      <c r="D25" s="1307"/>
      <c r="E25" s="927"/>
      <c r="F25" s="927"/>
      <c r="G25" s="932"/>
      <c r="H25" s="929"/>
      <c r="I25" s="935"/>
      <c r="J25" s="933"/>
      <c r="K25" s="923"/>
      <c r="L25" s="507"/>
      <c r="M25" s="520" t="s">
        <v>5</v>
      </c>
      <c r="N25" s="518"/>
      <c r="O25" s="514"/>
      <c r="P25" s="514"/>
      <c r="Q25" s="514"/>
      <c r="R25" s="514"/>
      <c r="S25" s="541"/>
      <c r="T25" s="533"/>
      <c r="U25" s="532"/>
      <c r="V25" s="518"/>
      <c r="W25" s="518"/>
      <c r="X25" s="1279"/>
    </row>
    <row r="26" spans="1:29" s="445" customFormat="1" ht="15" customHeight="1">
      <c r="A26" s="1307"/>
      <c r="B26" s="1307"/>
      <c r="C26" s="1307"/>
      <c r="D26" s="931"/>
      <c r="E26" s="931"/>
      <c r="F26" s="931"/>
      <c r="G26" s="932"/>
      <c r="H26" s="931"/>
      <c r="I26" s="935"/>
      <c r="J26" s="921"/>
      <c r="K26" s="925"/>
      <c r="L26" s="507"/>
      <c r="M26" s="519" t="s">
        <v>16</v>
      </c>
      <c r="N26" s="518"/>
      <c r="O26" s="514"/>
      <c r="P26" s="514"/>
      <c r="Q26" s="514"/>
      <c r="R26" s="514"/>
      <c r="S26" s="541"/>
      <c r="T26" s="533"/>
      <c r="U26" s="532"/>
      <c r="V26" s="518"/>
      <c r="W26" s="533"/>
      <c r="X26" s="951"/>
      <c r="Y26" s="1018"/>
      <c r="Z26" s="470"/>
      <c r="AA26" s="470"/>
      <c r="AB26" s="470"/>
      <c r="AC26" s="470"/>
    </row>
    <row r="27" spans="1:29" s="445" customFormat="1" ht="15" customHeight="1">
      <c r="A27" s="1307"/>
      <c r="B27" s="1307"/>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18"/>
      <c r="Z27" s="470"/>
      <c r="AA27" s="470"/>
      <c r="AB27" s="470"/>
      <c r="AC27" s="470"/>
    </row>
    <row r="28" spans="1:29" s="445" customFormat="1" ht="15" customHeight="1">
      <c r="A28" s="1307"/>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18"/>
      <c r="Z28" s="470"/>
      <c r="AA28" s="470"/>
      <c r="AB28" s="470"/>
      <c r="AC28" s="470"/>
    </row>
    <row r="29" spans="1:29" s="445" customFormat="1" ht="15" customHeight="1">
      <c r="A29" s="917"/>
      <c r="B29" s="917"/>
      <c r="C29" s="917"/>
      <c r="D29" s="917"/>
      <c r="E29" s="917"/>
      <c r="F29" s="917"/>
      <c r="G29" s="924"/>
      <c r="H29" s="925"/>
      <c r="I29" s="920"/>
      <c r="J29" s="921"/>
      <c r="K29" s="917"/>
      <c r="L29" s="507"/>
      <c r="M29" s="534" t="s">
        <v>307</v>
      </c>
      <c r="N29" s="518"/>
      <c r="O29" s="514"/>
      <c r="P29" s="514"/>
      <c r="Q29" s="514"/>
      <c r="R29" s="514"/>
      <c r="S29" s="541"/>
      <c r="T29" s="533"/>
      <c r="U29" s="532"/>
      <c r="V29" s="518"/>
      <c r="W29" s="533"/>
      <c r="X29" s="529"/>
      <c r="Y29" s="1018"/>
      <c r="Z29" s="470"/>
      <c r="AA29" s="470"/>
      <c r="AB29" s="470"/>
      <c r="AC29" s="470"/>
    </row>
    <row r="30" ht="3" customHeight="1"/>
    <row r="31" spans="12:29" ht="96" customHeight="1">
      <c r="L31" s="1">
        <v>1</v>
      </c>
      <c r="M31" s="1270" t="s">
        <v>747</v>
      </c>
      <c r="N31" s="1270"/>
      <c r="O31" s="1270"/>
      <c r="P31" s="1270"/>
      <c r="Q31" s="1270"/>
      <c r="R31" s="1270"/>
      <c r="S31" s="1270"/>
      <c r="T31" s="1270"/>
      <c r="U31" s="1270"/>
      <c r="V31" s="1270"/>
      <c r="W31" s="1270"/>
      <c r="X31" s="1270"/>
      <c r="Y31" s="1037"/>
      <c r="Z31" s="485"/>
      <c r="AA31" s="485"/>
      <c r="AB31" s="485"/>
      <c r="AC31" s="485"/>
    </row>
    <row r="32" spans="13:29" ht="14.25">
      <c r="M32" s="484"/>
      <c r="N32" s="484"/>
      <c r="O32" s="484"/>
      <c r="P32" s="484"/>
      <c r="Q32" s="484"/>
      <c r="R32" s="484"/>
      <c r="S32" s="484"/>
      <c r="T32" s="484"/>
      <c r="U32" s="484"/>
      <c r="V32" s="484"/>
      <c r="W32" s="484"/>
      <c r="X32" s="484"/>
      <c r="Y32" s="961"/>
      <c r="Z32" s="475"/>
      <c r="AA32" s="475"/>
      <c r="AB32" s="475"/>
      <c r="AC32" s="475"/>
    </row>
  </sheetData>
  <sheetProtection algorithmName="SHA-512" hashValue="JH6gHU/8nXo/TGa8zU9n/Su0PP5jZrEanREW9Wexm7beWx+RcPP2BBfDIYw1KR2NWKj4gpxAFOLcpAy/eob9rA==" saltValue="xIPvRwHZZPYkh1oT4vithA==" spinCount="100000" sheet="1" objects="1" scenarios="1" formatColumns="0" formatRows="0"/>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13">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L65561:X65565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L131097:X131101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L196633:X196637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L262169:X262173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L327705:X327709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L393241:X393245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L458777:X458781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L524313:X524317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L589849:X589853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L655385:X655389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L720921:X720925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L786457:X786461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L851993:X851997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L917529:X917533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L983065:X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WVJ983065:WVV983069"/>
    <dataValidation type="textLength" operator="lessThanOrEqual" allowBlank="1" showInputMessage="1" showErrorMessage="1" prompt="Укажите заявителя"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type="decimal" allowBlank="1" showErrorMessage="1" errorTitle="Ошибка" error="Допускается ввод только неотрицательных чисел!" sqref="P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23 JE23 JG23 TA23 TC23 ACW23 ACY23 AMS23 AMU23 AWO23 AWQ23 BGK23 BGM23 BQG23 BQI23 CAC23 CAE23 CJY23 CKA23 CTU23 CTW23 DDQ23 DDS23 DNM23 DNO23 DXI23 DXK23 EHE23 EHG23 ERA23 ERC23 FAW23 FAY23 FKS23 FKU23 FUO23 FUQ23 GEK23 GEM23 GOG23 GOI23 GYC23 GYE23 HHY23 HIA23 HRU23 HRW23 IBQ23 IBS23 ILM23 ILO23 IVI23 IVK23 JFE23 JFG23 JPA23 JPC23 JYW23 JYY23 KIS23 KIU23 KSO23 KSQ23 LCK23 LCM23 LMG23 LMI23 LWC23 LWE23 MFY23 MGA23 MPU23 MPW23 MZQ23 MZS23 NJM23 NJO23 NTI23 NTK23 ODE23 ODG23 ONA23 ONC23 OWW23 OWY23 PGS23 PGU23 PQO23 PQQ23 QAK23 QAM23 QKG23 QKI23 QUC23 QUE23 RDY23 REA23 RNU23 RNW23 RXQ23 RXS23 SHM23 SHO23 SRI23 SRK23 TBE23 TBG23 TLA23 TLC23 TUW23 TUY23 UES23 UEU23 UOO23 UOQ23 UYK23 UYM23 VIG23 VII23 VSC23 VSE23 WBY23 WCA23 WLU23 WLW23 WVQ23 WVS23 S65559 U65559 JE65559 JG65559 TA65559 TC65559 ACW65559 ACY65559 AMS65559 AMU65559 AWO65559 AWQ65559 BGK65559 BGM65559 BQG65559 BQI65559 CAC65559 CAE65559 CJY65559 CKA65559 CTU65559 CTW65559 DDQ65559 DDS65559 DNM65559 DNO65559 DXI65559 DXK65559 EHE65559 EHG65559 ERA65559 ERC65559 FAW65559 FAY65559 FKS65559 FKU65559 FUO65559 FUQ65559 GEK65559 GEM65559 GOG65559 GOI65559 GYC65559 GYE65559 HHY65559 HIA65559 HRU65559 HRW65559 IBQ65559 IBS65559 ILM65559 ILO65559 IVI65559 IVK65559 JFE65559 JFG65559 JPA65559 JPC65559 JYW65559 JYY65559 KIS65559 KIU65559 KSO65559 KSQ65559 LCK65559 LCM65559 LMG65559 LMI65559 LWC65559 LWE65559 MFY65559 MGA65559 MPU65559 MPW65559 MZQ65559 MZS65559 NJM65559 NJO65559 NTI65559 NTK65559 ODE65559 ODG65559 ONA65559 ONC65559 OWW65559 OWY65559 PGS65559 PGU65559 PQO65559 PQQ65559 QAK65559 QAM65559 QKG65559 QKI65559 QUC65559 QUE65559 RDY65559 REA65559 RNU65559 RNW65559 RXQ65559 RXS65559 SHM65559 SHO65559 SRI65559 SRK65559 TBE65559 TBG65559 TLA65559 TLC65559 TUW65559 TUY65559 UES65559 UEU65559 UOO65559 UOQ65559 UYK65559 UYM65559 VIG65559 VII65559 VSC65559 VSE65559 WBY65559 WCA65559 WLU65559 WLW65559 WVQ65559 WVS65559 S131095 U131095 JE131095 JG131095 TA131095 TC131095 ACW131095 ACY131095 AMS131095 AMU131095 AWO131095 AWQ131095 BGK131095 BGM131095 BQG131095 BQI131095 CAC131095 CAE131095 CJY131095 CKA131095 CTU131095 CTW131095 DDQ131095 DDS131095 DNM131095 DNO131095 DXI131095 DXK131095 EHE131095 EHG131095 ERA131095 ERC131095 FAW131095 FAY131095 FKS131095 FKU131095 FUO131095 FUQ131095 GEK131095 GEM131095 GOG131095 GOI131095 GYC131095 GYE131095 HHY131095 HIA131095 HRU131095 HRW131095 IBQ131095 IBS131095 ILM131095 ILO131095 IVI131095 IVK131095 JFE131095 JFG131095 JPA131095 JPC131095 JYW131095 JYY131095 KIS131095 KIU131095 KSO131095 KSQ131095 LCK131095 LCM131095 LMG131095 LMI131095 LWC131095 LWE131095 MFY131095 MGA131095 MPU131095 MPW131095 MZQ131095 MZS131095 NJM131095 NJO131095 NTI131095 NTK131095 ODE131095 ODG131095 ONA131095 ONC131095 OWW131095 OWY131095 PGS131095 PGU131095 PQO131095 PQQ131095 QAK131095 QAM131095 QKG131095 QKI131095 QUC131095 QUE131095 RDY131095 REA131095 RNU131095 RNW131095 RXQ131095 RXS131095 SHM131095 SHO131095 SRI131095 SRK131095 TBE131095 TBG131095 TLA131095 TLC131095 TUW131095 TUY131095 UES131095 UEU131095 UOO131095 UOQ131095 UYK131095 UYM131095 VIG131095 VII131095 VSC131095 VSE131095 WBY131095 WCA131095 WLU131095 WLW131095 WVQ131095 WVS131095 S196631 U196631 JE196631 JG196631 TA196631 TC196631 ACW196631 ACY196631 AMS196631 AMU196631 AWO196631 AWQ196631 BGK196631 BGM196631 BQG196631 BQI196631 CAC196631 CAE196631 CJY196631 CKA196631 CTU196631 CTW196631 DDQ196631 DDS196631 DNM196631 DNO196631 DXI196631 DXK196631 EHE196631 EHG196631 ERA196631 ERC196631 FAW196631 FAY196631 FKS196631 FKU196631 FUO196631 FUQ196631 GEK196631 GEM196631 GOG196631 GOI196631 GYC196631 GYE196631 HHY196631 HIA196631 HRU196631 HRW196631 IBQ196631 IBS196631 ILM196631 ILO196631 IVI196631 IVK196631 JFE196631 JFG196631 JPA196631 JPC196631 JYW196631 JYY196631 KIS196631 KIU196631 KSO196631 KSQ196631 LCK196631 LCM196631 LMG196631 LMI196631 LWC196631 LWE196631 MFY196631 MGA196631 MPU196631 MPW196631 MZQ196631 MZS196631 NJM196631 NJO196631 NTI196631 NTK196631 ODE196631 ODG196631 ONA196631 ONC196631 OWW196631 OWY196631 PGS196631 PGU196631 PQO196631 PQQ196631 QAK196631 QAM196631 QKG196631 QKI196631 QUC196631 QUE196631 RDY196631 REA196631 RNU196631 RNW196631 RXQ196631 RXS196631 SHM196631 SHO196631 SRI196631 SRK196631 TBE196631 TBG196631 TLA196631 TLC196631 TUW196631 TUY196631 UES196631 UEU196631 UOO196631 UOQ196631 UYK196631 UYM196631 VIG196631 VII196631 VSC196631 VSE196631 WBY196631 WCA196631 WLU196631 WLW196631 WVQ196631 WVS196631 S262167 U262167 JE262167 JG262167 TA262167 TC262167 ACW262167 ACY262167 AMS262167 AMU262167 AWO262167 AWQ262167 BGK262167 BGM262167 BQG262167 BQI262167 CAC262167 CAE262167 CJY262167 CKA262167 CTU262167 CTW262167 DDQ262167 DDS262167 DNM262167 DNO262167 DXI262167 DXK262167 EHE262167 EHG262167 ERA262167 ERC262167 FAW262167 FAY262167 FKS262167 FKU262167 FUO262167 FUQ262167 GEK262167 GEM262167 GOG262167 GOI262167 GYC262167 GYE262167 HHY262167 HIA262167 HRU262167 HRW262167 IBQ262167 IBS262167 ILM262167 ILO262167 IVI262167 IVK262167 JFE262167 JFG262167 JPA262167 JPC262167 JYW262167 JYY262167 KIS262167 KIU262167 KSO262167 KSQ262167 LCK262167 LCM262167 LMG262167 LMI262167 LWC262167 LWE262167 MFY262167 MGA262167 MPU262167 MPW262167 MZQ262167 MZS262167 NJM262167 NJO262167 NTI262167 NTK262167 ODE262167 ODG262167 ONA262167 ONC262167 OWW262167 OWY262167 PGS262167 PGU262167 PQO262167 PQQ262167 QAK262167 QAM262167 QKG262167 QKI262167 QUC262167 QUE262167 RDY262167 REA262167 RNU262167 RNW262167 RXQ262167 RXS262167 SHM262167 SHO262167 SRI262167 SRK262167 TBE262167 TBG262167 TLA262167 TLC262167 TUW262167 TUY262167 UES262167 UEU262167 UOO262167 UOQ262167 UYK262167 UYM262167 VIG262167 VII262167 VSC262167 VSE262167 WBY262167 WCA262167 WLU262167 WLW262167 WVQ262167 WVS262167 S327703 U327703 JE327703 JG327703 TA327703 TC327703 ACW327703 ACY327703 AMS327703 AMU327703 AWO327703 AWQ327703 BGK327703 BGM327703 BQG327703 BQI327703 CAC327703 CAE327703 CJY327703 CKA327703 CTU327703 CTW327703 DDQ327703 DDS327703 DNM327703 DNO327703 DXI327703 DXK327703 EHE327703 EHG327703 ERA327703 ERC327703 FAW327703 FAY327703 FKS327703 FKU327703 FUO327703 FUQ327703 GEK327703 GEM327703 GOG327703 GOI327703 GYC327703 GYE327703 HHY327703 HIA327703 HRU327703 HRW327703 IBQ327703 IBS327703 ILM327703 ILO327703 IVI327703 IVK327703 JFE327703 JFG327703 JPA327703 JPC327703 JYW327703 JYY327703 KIS327703 KIU327703 KSO327703 KSQ327703 LCK327703 LCM327703 LMG327703 LMI327703 LWC327703 LWE327703 MFY327703 MGA327703 MPU327703 MPW327703 MZQ327703 MZS327703 NJM327703 NJO327703 NTI327703 NTK327703 ODE327703 ODG327703 ONA327703 ONC327703 OWW327703 OWY327703 PGS327703 PGU327703 PQO327703 PQQ327703 QAK327703 QAM327703 QKG327703 QKI327703 QUC327703 QUE327703 RDY327703 REA327703 RNU327703 RNW327703 RXQ327703 RXS327703 SHM327703 SHO327703 SRI327703 SRK327703 TBE327703 TBG327703 TLA327703 TLC327703 TUW327703 TUY327703 UES327703 UEU327703 UOO327703 UOQ327703 UYK327703 UYM327703 VIG327703 VII327703 VSC327703 VSE327703 WBY327703 WCA327703 WLU327703 WLW327703 WVQ327703 WVS327703 S393239 U393239 JE393239 JG393239 TA393239 TC393239 ACW393239 ACY393239 AMS393239 AMU393239 AWO393239 AWQ393239 BGK393239 BGM393239 BQG393239 BQI393239 CAC393239 CAE393239 CJY393239 CKA393239 CTU393239 CTW393239 DDQ393239 DDS393239 DNM393239 DNO393239 DXI393239 DXK393239 EHE393239 EHG393239 ERA393239 ERC393239 FAW393239 FAY393239 FKS393239 FKU393239 FUO393239 FUQ393239 GEK393239 GEM393239 GOG393239 GOI393239 GYC393239 GYE393239 HHY393239 HIA393239 HRU393239 HRW393239 IBQ393239 IBS393239 ILM393239 ILO393239 IVI393239 IVK393239 JFE393239 JFG393239 JPA393239 JPC393239 JYW393239 JYY393239 KIS393239 KIU393239 KSO393239 KSQ393239 LCK393239 LCM393239 LMG393239 LMI393239 LWC393239 LWE393239 MFY393239 MGA393239 MPU393239 MPW393239 MZQ393239 MZS393239 NJM393239 NJO393239 NTI393239 NTK393239 ODE393239 ODG393239 ONA393239 ONC393239 OWW393239 OWY393239 PGS393239 PGU393239 PQO393239 PQQ393239 QAK393239 QAM393239 QKG393239 QKI393239 QUC393239 QUE393239 RDY393239 REA393239 RNU393239 RNW393239 RXQ393239 RXS393239 SHM393239 SHO393239 SRI393239 SRK393239 TBE393239 TBG393239 TLA393239 TLC393239 TUW393239 TUY393239 UES393239 UEU393239 UOO393239 UOQ393239 UYK393239 UYM393239 VIG393239 VII393239 VSC393239 VSE393239 WBY393239 WCA393239 WLU393239 WLW393239 WVQ393239 WVS393239 S458775 U458775 JE458775 JG458775 TA458775 TC458775 ACW458775 ACY458775 AMS458775 AMU458775 AWO458775 AWQ458775 BGK458775 BGM458775 BQG458775 BQI458775 CAC458775 CAE458775 CJY458775 CKA458775 CTU458775 CTW458775 DDQ458775 DDS458775 DNM458775 DNO458775 DXI458775 DXK458775 EHE458775 EHG458775 ERA458775 ERC458775 FAW458775 FAY458775 FKS458775 FKU458775 FUO458775 FUQ458775 GEK458775 GEM458775 GOG458775 GOI458775 GYC458775 GYE458775 HHY458775 HIA458775 HRU458775 HRW458775 IBQ458775 IBS458775 ILM458775 ILO458775 IVI458775 IVK458775 JFE458775 JFG458775 JPA458775 JPC458775 JYW458775 JYY458775 KIS458775 KIU458775 KSO458775 KSQ458775 LCK458775 LCM458775 LMG458775 LMI458775 LWC458775 LWE458775 MFY458775 MGA458775 MPU458775 MPW458775 MZQ458775 MZS458775 NJM458775 NJO458775 NTI458775 NTK458775 ODE458775 ODG458775 ONA458775 ONC458775 OWW458775 OWY458775 PGS458775 PGU458775 PQO458775 PQQ458775 QAK458775 QAM458775 QKG458775 QKI458775 QUC458775 QUE458775 RDY458775 REA458775 RNU458775 RNW458775 RXQ458775 RXS458775 SHM458775 SHO458775 SRI458775 SRK458775 TBE458775 TBG458775 TLA458775 TLC458775 TUW458775 TUY458775 UES458775 UEU458775 UOO458775 UOQ458775 UYK458775 UYM458775 VIG458775 VII458775 VSC458775 VSE458775 WBY458775 WCA458775 WLU458775 WLW458775 WVQ458775 WVS458775 S5243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524311 JE524311 JG524311 TA524311 TC524311 ACW524311 ACY524311 AMS524311 AMU524311 AWO524311 AWQ524311 BGK524311 BGM524311 BQG524311 BQI524311 CAC524311 CAE524311 CJY524311 CKA524311 CTU524311 CTW524311 DDQ524311 DDS524311 DNM524311 DNO524311 DXI524311 DXK524311 EHE524311 EHG524311 ERA524311 ERC524311 FAW524311 FAY524311 FKS524311 FKU524311 FUO524311 FUQ524311 GEK524311 GEM524311 GOG524311 GOI524311 GYC524311 GYE524311 HHY524311 HIA524311 HRU524311 HRW524311 IBQ524311 IBS524311 ILM524311 ILO524311 IVI524311 IVK524311 JFE524311 JFG524311 JPA524311 JPC524311 JYW524311 JYY524311 KIS524311 KIU524311 KSO524311 KSQ524311 LCK524311 LCM524311 LMG524311 LMI524311 LWC524311 LWE524311 MFY524311 MGA524311 MPU524311 MPW524311 MZQ524311 MZS524311 NJM524311 NJO524311 NTI524311 NTK524311 ODE524311 ODG524311 ONA524311 ONC524311 OWW524311 OWY524311 PGS524311 PGU524311 PQO524311 PQQ524311 QAK524311 QAM524311 QKG524311 QKI524311 QUC524311 QUE524311 RDY524311 REA524311 RNU524311 RNW524311 RXQ524311 RXS524311 SHM524311 SHO524311 SRI524311 SRK524311 TBE524311 TBG524311 TLA524311 TLC524311 TUW524311 TUY524311 UES524311 UEU524311 UOO524311 UOQ524311 UYK524311 UYM524311 VIG524311 VII524311 VSC524311 VSE524311 WBY524311 WCA524311 WLU524311 WLW524311 WVQ524311 WVS524311 S589847 U589847 JE589847 JG589847 TA589847 TC589847 ACW589847 ACY589847 AMS589847 AMU589847 AWO589847 AWQ589847 BGK589847 BGM589847 BQG589847 BQI589847 CAC589847 CAE589847 CJY589847 CKA589847 CTU589847 CTW589847 DDQ589847 DDS589847 DNM589847 DNO589847 DXI589847 DXK589847 EHE589847 EHG589847 ERA589847 ERC589847 FAW589847 FAY589847 FKS589847 FKU589847 FUO589847 FUQ589847 GEK589847 GEM589847 GOG589847 GOI589847 GYC589847 GYE589847 HHY589847 HIA589847 HRU589847 HRW589847 IBQ589847 IBS589847 ILM589847 ILO589847 IVI589847 IVK589847 JFE589847 JFG589847 JPA589847 JPC589847 JYW589847 JYY589847 KIS589847 KIU589847 KSO589847 KSQ589847 LCK589847 LCM589847 LMG589847 LMI589847 LWC589847 LWE589847 MFY589847 MGA589847 MPU589847 MPW589847 MZQ589847 MZS589847 NJM589847 NJO589847 NTI589847 NTK589847 ODE589847 ODG589847 ONA589847 ONC589847 OWW589847 OWY589847 PGS589847 PGU589847 PQO589847 PQQ589847 QAK589847 QAM589847 QKG589847 QKI589847 QUC589847 QUE589847 RDY589847 REA589847 RNU589847 RNW589847 RXQ589847 RXS589847 SHM589847 SHO589847 SRI589847 SRK589847 TBE589847 TBG589847 TLA589847 TLC589847 TUW589847 TUY589847 UES589847 UEU589847 UOO589847 UOQ589847 UYK589847 UYM589847 VIG589847 VII589847 VSC589847 VSE589847 WBY589847 WCA589847 WLU589847 WLW589847 WVQ589847 WVS589847 S655383 U655383 JE655383 JG655383 TA655383 TC655383 ACW655383 ACY655383 AMS655383 AMU655383 AWO655383 AWQ655383 BGK655383 BGM655383 BQG655383 BQI655383 CAC655383 CAE655383 CJY655383 CKA655383 CTU655383 CTW655383 DDQ655383 DDS655383 DNM655383 DNO655383 DXI655383 DXK655383 EHE655383 EHG655383 ERA655383 ERC655383 FAW655383 FAY655383 FKS655383 FKU655383 FUO655383 FUQ655383 GEK655383 GEM655383 GOG655383 GOI655383 GYC655383 GYE655383 HHY655383 HIA655383 HRU655383 HRW655383 IBQ655383 IBS655383 ILM655383 ILO655383 IVI655383 IVK655383 JFE655383 JFG655383 JPA655383 JPC655383 JYW655383 JYY655383 KIS655383 KIU655383 KSO655383 KSQ655383 LCK655383 LCM655383 LMG655383 LMI655383 LWC655383 LWE655383 MFY655383 MGA655383 MPU655383 MPW655383 MZQ655383 MZS655383 NJM655383 NJO655383 NTI655383 NTK655383 ODE655383 ODG655383 ONA655383 ONC655383 OWW655383 OWY655383 PGS655383 PGU655383 PQO655383 PQQ655383 QAK655383 QAM655383 QKG655383 QKI655383 QUC655383 QUE655383 RDY655383 REA655383 RNU655383 RNW655383 RXQ655383 RXS655383 SHM655383 SHO655383 SRI655383 SRK655383 TBE655383 TBG655383 TLA655383 TLC655383 TUW655383 TUY655383 UES655383 UEU655383 UOO655383 UOQ655383 UYK655383 UYM655383 VIG655383 VII655383 VSC655383 VSE655383 WBY655383 WCA655383 WLU655383 WLW655383 WVQ655383 WVS655383 S720919 U720919 JE720919 JG720919 TA720919 TC720919 ACW720919 ACY720919 AMS720919 AMU720919 AWO720919 AWQ720919 BGK720919 BGM720919 BQG720919 BQI720919 CAC720919 CAE720919 CJY720919 CKA720919 CTU720919 CTW720919 DDQ720919 DDS720919 DNM720919 DNO720919 DXI720919 DXK720919 EHE720919 EHG720919 ERA720919 ERC720919 FAW720919 FAY720919 FKS720919 FKU720919 FUO720919 FUQ720919 GEK720919 GEM720919 GOG720919 GOI720919 GYC720919 GYE720919 HHY720919 HIA720919 HRU720919 HRW720919 IBQ720919 IBS720919 ILM720919 ILO720919 IVI720919 IVK720919 JFE720919 JFG720919 JPA720919 JPC720919 JYW720919 JYY720919 KIS720919 KIU720919 KSO720919 KSQ720919 LCK720919 LCM720919 LMG720919 LMI720919 LWC720919 LWE720919 MFY720919 MGA720919 MPU720919 MPW720919 MZQ720919 MZS720919 NJM720919 NJO720919 NTI720919 NTK720919 ODE720919 ODG720919 ONA720919 ONC720919 OWW720919 OWY720919 PGS720919 PGU720919 PQO720919 PQQ720919 QAK720919 QAM720919 QKG720919 QKI720919 QUC720919 QUE720919 RDY720919 REA720919 RNU720919 RNW720919 RXQ720919 RXS720919 SHM720919 SHO720919 SRI720919 SRK720919 TBE720919 TBG720919 TLA720919 TLC720919 TUW720919 TUY720919 UES720919 UEU720919 UOO720919 UOQ720919 UYK720919 UYM720919 VIG720919 VII720919 VSC720919 VSE720919 WBY720919 WCA720919 WLU720919 WLW720919 WVQ720919 WVS720919 S786455 U786455 JE786455 JG786455 TA786455 TC786455 ACW786455 ACY786455 AMS786455 AMU786455 AWO786455 AWQ786455 BGK786455 BGM786455 BQG786455 BQI786455 CAC786455 CAE786455 CJY786455 CKA786455 CTU786455 CTW786455 DDQ786455 DDS786455 DNM786455 DNO786455 DXI786455 DXK786455 EHE786455 EHG786455 ERA786455 ERC786455 FAW786455 FAY786455 FKS786455 FKU786455 FUO786455 FUQ786455 GEK786455 GEM786455 GOG786455 GOI786455 GYC786455 GYE786455 HHY786455 HIA786455 HRU786455 HRW786455 IBQ786455 IBS786455 ILM786455 ILO786455 IVI786455 IVK786455 JFE786455 JFG786455 JPA786455 JPC786455 JYW786455 JYY786455 KIS786455 KIU786455 KSO786455 KSQ786455 LCK786455 LCM786455 LMG786455 LMI786455 LWC786455 LWE786455 MFY786455 MGA786455 MPU786455 MPW786455 MZQ786455 MZS786455 NJM786455 NJO786455 NTI786455 NTK786455 ODE786455 ODG786455 ONA786455 ONC786455 OWW786455 OWY786455 PGS786455 PGU786455 PQO786455 PQQ786455 QAK786455 QAM786455 QKG786455 QKI786455 QUC786455 QUE786455 RDY786455 REA786455 RNU786455 RNW786455 RXQ786455 RXS786455 SHM786455 SHO786455 SRI786455 SRK786455 TBE786455 TBG786455 TLA786455 TLC786455 TUW786455 TUY786455 UES786455 UEU786455 UOO786455 UOQ786455 UYK786455 UYM786455 VIG786455 VII786455 VSC786455 VSE786455 WBY786455 WCA786455 WLU786455 WLW786455 WVQ786455 WVS786455 S851991 U851991 JE851991 JG851991 TA851991 TC851991 ACW851991 ACY851991 AMS851991 AMU851991 AWO851991 AWQ851991 BGK851991 BGM851991 BQG851991 BQI851991 CAC851991 CAE851991 CJY851991 CKA851991 CTU851991 CTW851991 DDQ851991 DDS851991 DNM851991 DNO851991 DXI851991 DXK851991 EHE851991 EHG851991 ERA851991 ERC851991 FAW851991 FAY851991 FKS851991 FKU851991 FUO851991 FUQ851991 GEK851991 GEM851991 GOG851991 GOI851991 GYC851991 GYE851991 HHY851991 HIA851991 HRU851991 HRW851991 IBQ851991 IBS851991 ILM851991 ILO851991 IVI851991 IVK851991 JFE851991 JFG851991 JPA851991 JPC851991 JYW851991 JYY851991 KIS851991 KIU851991 KSO851991 KSQ851991 LCK851991 LCM851991 LMG851991 LMI851991 LWC851991 LWE851991 MFY851991 MGA851991 MPU851991 MPW851991 MZQ851991 MZS851991 NJM851991 NJO851991 NTI851991 NTK851991 ODE851991 ODG851991 ONA851991 ONC851991 OWW851991 OWY851991 PGS851991 PGU851991 PQO851991 PQQ851991 QAK851991 QAM851991 QKG851991 QKI851991 QUC851991 QUE851991 RDY851991 REA851991 RNU851991 RNW851991 RXQ851991 RXS851991 SHM851991 SHO851991 SRI851991 SRK851991 TBE851991 TBG851991 TLA851991 TLC851991 TUW851991 TUY851991 UES851991 UEU851991 UOO851991 UOQ851991 UYK851991 UYM851991 VIG851991 VII851991 VSC851991 VSE851991 WBY851991 WCA851991 WLU851991 WLW851991 WVQ851991 WVS851991 S917527 U917527 JE917527 JG917527 TA917527 TC917527 ACW917527 ACY917527 AMS917527 AMU917527 AWO917527 AWQ917527 BGK917527 BGM917527 BQG917527 BQI917527 CAC917527 CAE917527 CJY917527 CKA917527 CTU917527 CTW917527 DDQ917527 DDS917527 DNM917527 DNO917527 DXI917527 DXK917527 EHE917527 EHG917527 ERA917527 ERC917527 FAW917527 FAY917527 FKS917527 FKU917527 FUO917527 FUQ917527 GEK917527 GEM917527 GOG917527 GOI917527 GYC917527 GYE917527 HHY917527 HIA917527 HRU917527 HRW917527 IBQ917527 IBS917527 ILM917527 ILO917527 IVI917527 IVK917527 JFE917527 JFG917527 JPA917527 JPC917527 JYW917527 JYY917527 KIS917527 KIU917527 KSO917527 KSQ917527 LCK917527 LCM917527 LMG917527 LMI917527 LWC917527 LWE917527 MFY917527 MGA917527 MPU917527 MPW917527 MZQ917527 MZS917527 NJM917527 NJO917527 NTI917527 NTK917527 ODE917527 ODG917527 ONA917527 ONC917527 OWW917527 OWY917527 PGS917527 PGU917527 PQO917527 PQQ917527 QAK917527 QAM917527 QKG917527 QKI917527 QUC917527 QUE917527 RDY917527 REA917527 RNU917527 RNW917527 RXQ917527 RXS917527 SHM917527 SHO917527 SRI917527 SRK917527 TBE917527 TBG917527 TLA917527 TLC917527 TUW917527 TUY917527 UES917527 UEU917527 UOO917527 UOQ917527 UYK917527 UYM917527 VIG917527 VII917527 VSC917527 VSE917527 WBY917527 WCA917527 WLU917527 WLW917527 WVQ917527 WVS917527 S983063 U983063 JE983063 JG983063 TA983063 TC983063 ACW983063 ACY983063 AMS983063 AMU983063 AWO983063 AWQ983063 BGK983063 BGM983063 BQG983063 BQI983063 CAC983063 CAE983063 CJY983063 CKA983063 CTU983063 CTW983063 DDQ983063 DDS983063 DNM983063 DNO983063 DXI983063 DXK983063 EHE983063 EHG983063 ERA983063 ERC983063 FAW983063 FAY983063 FKS983063 FKU983063 FUO983063 FUQ983063 GEK983063 GEM983063 GOG983063 GOI983063 GYC983063 GYE983063 HHY983063 HIA983063 HRU983063 HRW983063 IBQ983063 IBS983063 ILM983063 ILO983063 IVI983063 IVK983063 JFE983063 JFG983063 JPA983063 JPC983063 JYW983063 JYY983063 KIS983063 KIU983063 KSO983063 KSQ983063 LCK983063 LCM983063 LMG983063 LMI983063 LWC983063 LWE983063 MFY983063 MGA983063 MPU983063 MPW983063 MZQ983063 MZS983063 NJM983063 NJO983063 NTI983063 NTK983063 ODE983063 ODG983063 ONA983063 ONC983063 OWW983063 OWY983063 PGS983063 PGU983063 PQO983063 PQQ983063 QAK983063 QAM983063 QKG983063 QKI983063 QUC983063 QUE983063 RDY983063 REA983063 RNU983063 RNW983063 RXQ983063 RXS983063 SHM983063 SHO983063 SRI983063 SRK983063 TBE983063 TBG983063 TLA983063 TLC983063 TUW983063 TUY983063 UES983063 UEU983063 UOO983063 UOQ983063 UYK983063 UYM983063 VIG983063 VII983063 VSC983063 VSE983063 WBY983063 WCA983063 WLU983063 WLW983063 WVQ983063 WVS983063"/>
    <dataValidation type="decimal" allowBlank="1" showErrorMessage="1" errorTitle="Ошибка" error="Допускается ввод только действительных чисел!" sqref="Q23:R23 JC23:JD23 SY23:SZ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T23 V23 JF23 JH23 TB23 TD23 ACX23 ACZ23 AMT23 AMV23 AWP23 AWR23 BGL23 BGN23 BQH23 BQJ23 CAD23 CAF23 CJZ23 CKB23 CTV23 CTX23 DDR23 DDT23 DNN23 DNP23 DXJ23 DXL23 EHF23 EHH23 ERB23 ERD23 FAX23 FAZ23 FKT23 FKV23 FUP23 FUR23 GEL23 GEN23 GOH23 GOJ23 GYD23 GYF23 HHZ23 HIB23 HRV23 HRX23 IBR23 IBT23 ILN23 ILP23 IVJ23 IVL23 JFF23 JFH23 JPB23 JPD23 JYX23 JYZ23 KIT23 KIV23 KSP23 KSR23 LCL23 LCN23 LMH23 LMJ23 LWD23 LWF23 MFZ23 MGB23 MPV23 MPX23 MZR23 MZT23 NJN23 NJP23 NTJ23 NTL23 ODF23 ODH23 ONB23 OND23 OWX23 OWZ23 PGT23 PGV23 PQP23 PQR23 QAL23 QAN23 QKH23 QKJ23 QUD23 QUF23 RDZ23 REB23 RNV23 RNX23 RXR23 RXT23 SHN23 SHP23 SRJ23 SRL23 TBF23 TBH23 TLB23 TLD23 TUX23 TUZ23 UET23 UEV23 UOP23 UOR23 UYL23 UYN23 VIH23 VIJ23 VSD23 VSF23 WBZ23 WCB23 WLV23 WLX23 WVR23 WVT23 T65559 V65559 JF65559 JH65559 TB65559 TD65559 ACX65559 ACZ65559 AMT65559 AMV65559 AWP65559 AWR65559 BGL65559 BGN65559 BQH65559 BQJ65559 CAD65559 CAF65559 CJZ65559 CKB65559 CTV65559 CTX65559 DDR65559 DDT65559 DNN65559 DNP65559 DXJ65559 DXL65559 EHF65559 EHH65559 ERB65559 ERD65559 FAX65559 FAZ65559 FKT65559 FKV65559 FUP65559 FUR65559 GEL65559 GEN65559 GOH65559 GOJ65559 GYD65559 GYF65559 HHZ65559 HIB65559 HRV65559 HRX65559 IBR65559 IBT65559 ILN65559 ILP65559 IVJ65559 IVL65559 JFF65559 JFH65559 JPB65559 JPD65559 JYX65559 JYZ65559 KIT65559 KIV65559 KSP65559 KSR65559 LCL65559 LCN65559 LMH65559 LMJ65559 LWD65559 LWF65559 MFZ65559 MGB65559 MPV65559 MPX65559 MZR65559 MZT65559 NJN65559 NJP65559 NTJ65559 NTL65559 ODF65559 ODH65559 ONB65559 OND65559 OWX65559 OWZ65559 PGT65559 PGV65559 PQP65559 PQR65559 QAL65559 QAN65559 QKH65559 QKJ65559 QUD65559 QUF65559 RDZ65559 REB65559 RNV65559 RNX65559 RXR65559 RXT65559 SHN65559 SHP65559 SRJ65559 SRL65559 TBF65559 TBH65559 TLB65559 TLD65559 TUX65559 TUZ65559 UET65559 UEV65559 UOP65559 UOR65559 UYL65559 UYN65559 VIH65559 VIJ65559 VSD65559 VSF65559 WBZ65559 WCB65559 WLV65559 WLX65559 WVR65559 WVT65559 T131095 V131095 JF131095 JH131095 TB131095 TD131095 ACX131095 ACZ131095 AMT131095 AMV131095 AWP131095 AWR131095 BGL131095 BGN131095 BQH131095 BQJ131095 CAD131095 CAF131095 CJZ131095 CKB131095 CTV131095 CTX131095 DDR131095 DDT131095 DNN131095 DNP131095 DXJ131095 DXL131095 EHF131095 EHH131095 ERB131095 ERD131095 FAX131095 FAZ131095 FKT131095 FKV131095 FUP131095 FUR131095 GEL131095 GEN131095 GOH131095 GOJ131095 GYD131095 GYF131095 HHZ131095 HIB131095 HRV131095 HRX131095 IBR131095 IBT131095 ILN131095 ILP131095 IVJ131095 IVL131095 JFF131095 JFH131095 JPB131095 JPD131095 JYX131095 JYZ131095 KIT131095 KIV131095 KSP131095 KSR131095 LCL131095 LCN131095 LMH131095 LMJ131095 LWD131095 LWF131095 MFZ131095 MGB131095 MPV131095 MPX131095 MZR131095 MZT131095 NJN131095 NJP131095 NTJ131095 NTL131095 ODF131095 ODH131095 ONB131095 OND131095 OWX131095 OWZ131095 PGT131095 PGV131095 PQP131095 PQR131095 QAL131095 QAN131095 QKH131095 QKJ131095 QUD131095 QUF131095 RDZ131095 REB131095 RNV131095 RNX131095 RXR131095 RXT131095 SHN131095 SHP131095 SRJ131095 SRL131095 TBF131095 TBH131095 TLB131095 TLD131095 TUX131095 TUZ131095 UET131095 UEV131095 UOP131095 UOR131095 UYL131095 UYN131095 VIH131095 VIJ131095 VSD131095 VSF131095 WBZ131095 WCB131095 WLV131095 WLX131095 WVR131095 WVT131095 T196631 V196631 JF196631 JH196631 TB196631 TD196631 ACX196631 ACZ196631 AMT196631 AMV196631 AWP196631 AWR196631 BGL196631 BGN196631 BQH196631 BQJ196631 CAD196631 CAF196631 CJZ196631 CKB196631 CTV196631 CTX196631 DDR196631 DDT196631 DNN196631 DNP196631 DXJ196631 DXL196631 EHF196631 EHH196631 ERB196631 ERD196631 FAX196631 FAZ196631 FKT196631 FKV196631 FUP196631 FUR196631 GEL196631 GEN196631 GOH196631 GOJ196631 GYD196631 GYF196631 HHZ196631 HIB196631 HRV196631 HRX196631 IBR196631 IBT196631 ILN196631 ILP196631 IVJ196631 IVL196631 JFF196631 JFH196631 JPB196631 JPD196631 JYX196631 JYZ196631 KIT196631 KIV196631 KSP196631 KSR196631 LCL196631 LCN196631 LMH196631 LMJ196631 LWD196631 LWF196631 MFZ196631 MGB196631 MPV196631 MPX196631 MZR196631 MZT196631 NJN196631 NJP196631 NTJ196631 NTL196631 ODF196631 ODH196631 ONB196631 OND196631 OWX196631 OWZ196631 PGT196631 PGV196631 PQP196631 PQR196631 QAL196631 QAN196631 QKH196631 QKJ196631 QUD196631 QUF196631 RDZ196631 REB196631 RNV196631 RNX196631 RXR196631 RXT196631 SHN196631 SHP196631 SRJ196631 SRL196631 TBF196631 TBH196631 TLB196631 TLD196631 TUX196631 TUZ196631 UET196631 UEV196631 UOP196631 UOR196631 UYL196631 UYN196631 VIH196631 VIJ196631 VSD196631 VSF196631 WBZ196631 WCB196631 WLV196631 WLX196631 WVR196631 WVT196631 T262167 V262167 JF262167 JH262167 TB262167 TD262167 ACX262167 ACZ262167 AMT262167 AMV262167 AWP262167 AWR262167 BGL262167 BGN262167 BQH262167 BQJ262167 CAD262167 CAF262167 CJZ262167 CKB262167 CTV262167 CTX262167 DDR262167 DDT262167 DNN262167 DNP262167 DXJ262167 DXL262167 EHF262167 EHH262167 ERB262167 ERD262167 FAX262167 FAZ262167 FKT262167 FKV262167 FUP262167 FUR262167 GEL262167 GEN262167 GOH262167 GOJ262167 GYD262167 GYF262167 HHZ262167 HIB262167 HRV262167 HRX262167 IBR262167 IBT262167 ILN262167 ILP262167 IVJ262167 IVL262167 JFF262167 JFH262167 JPB262167 JPD262167 JYX262167 JYZ262167 KIT262167 KIV262167 KSP262167 KSR262167 LCL262167 LCN262167 LMH262167 LMJ262167 LWD262167 LWF262167 MFZ262167 MGB262167 MPV262167 MPX262167 MZR262167 MZT262167 NJN262167 NJP262167 NTJ262167 NTL262167 ODF262167 ODH262167 ONB262167 OND262167 OWX262167 OWZ262167 PGT262167 PGV262167 PQP262167 PQR262167 QAL262167 QAN262167 QKH262167 QKJ262167 QUD262167 QUF262167 RDZ262167 REB262167 RNV262167 RNX262167 RXR262167 RXT262167 SHN262167 SHP262167 SRJ262167 SRL262167 TBF262167 TBH262167 TLB262167 TLD262167 TUX262167 TUZ262167 UET262167 UEV262167 UOP262167 UOR262167 UYL262167 UYN262167 VIH262167 VIJ262167 VSD262167 VSF262167 WBZ262167 WCB262167 WLV262167 WLX262167 WVR262167 WVT262167 T327703 V327703 JF327703 JH327703 TB327703 TD327703 ACX327703 ACZ327703 AMT327703 AMV327703 AWP327703 AWR327703 BGL327703 BGN327703 BQH327703 BQJ327703 CAD327703 CAF327703 CJZ327703 CKB327703 CTV327703 CTX327703 DDR327703 DDT327703 DNN327703 DNP327703 DXJ327703 DXL327703 EHF327703 EHH327703 ERB327703 ERD327703 FAX327703 FAZ327703 FKT327703 FKV327703 FUP327703 FUR327703 GEL327703 GEN327703 GOH327703 GOJ327703 GYD327703 GYF327703 HHZ327703 HIB327703 HRV327703 HRX327703 IBR327703 IBT327703 ILN327703 ILP327703 IVJ327703 IVL327703 JFF327703 JFH327703 JPB327703 JPD327703 JYX327703 JYZ327703 KIT327703 KIV327703 KSP327703 KSR327703 LCL327703 LCN327703 LMH327703 LMJ327703 LWD327703 LWF327703 MFZ327703 MGB327703 MPV327703 MPX327703 MZR327703 MZT327703 NJN327703 NJP327703 NTJ327703 NTL327703 ODF327703 ODH327703 ONB327703 OND327703 OWX327703 OWZ327703 PGT327703 PGV327703 PQP327703 PQR327703 QAL327703 QAN327703 QKH327703 QKJ327703 QUD327703 QUF327703 RDZ327703 REB327703 RNV327703 RNX327703 RXR327703 RXT327703 SHN327703 SHP327703 SRJ327703 SRL327703 TBF327703 TBH327703 TLB327703 TLD327703 TUX327703 TUZ327703 UET327703 UEV327703 UOP327703 UOR327703 UYL327703 UYN327703 VIH327703 VIJ327703 VSD327703 VSF327703 WBZ327703 WCB327703 WLV327703 WLX327703 WVR327703 WVT327703 T393239 V393239 JF393239 JH393239 TB393239 TD393239 ACX393239 ACZ393239 AMT393239 AMV393239 AWP393239 AWR393239 BGL393239 BGN393239 BQH393239 BQJ393239 CAD393239 CAF393239 CJZ393239 CKB393239 CTV393239 CTX393239 DDR393239 DDT393239 DNN393239 DNP393239 DXJ393239 DXL393239 EHF393239 EHH393239 ERB393239 ERD393239 FAX393239 FAZ393239 FKT393239 FKV393239 FUP393239 FUR393239 GEL393239 GEN393239 GOH393239 GOJ393239 GYD393239 GYF393239 HHZ393239 HIB393239 HRV393239 HRX393239 IBR393239 IBT393239 ILN393239 ILP393239 IVJ393239 IVL393239 JFF393239 JFH393239 JPB393239 JPD393239 JYX393239 JYZ393239 KIT393239 KIV393239 KSP393239 KSR393239 LCL393239 LCN393239 LMH393239 LMJ393239 LWD393239 LWF393239 MFZ393239 MGB393239 MPV393239 MPX393239 MZR393239 MZT393239 NJN393239 NJP393239 NTJ393239 NTL393239 ODF393239 ODH393239 ONB393239 OND393239 OWX393239 OWZ393239 PGT393239 PGV393239 PQP393239 PQR393239 QAL393239 QAN393239 QKH393239 QKJ393239 QUD393239 QUF393239 RDZ393239 REB393239 RNV393239 RNX393239 RXR393239 RXT393239 SHN393239 SHP393239 SRJ393239 SRL393239 TBF393239 TBH393239 TLB393239 TLD393239 TUX393239 TUZ393239 UET393239 UEV393239 UOP393239 UOR393239 UYL393239 UYN393239 VIH393239 VIJ393239 VSD393239 VSF393239 WBZ393239 WCB393239 WLV393239 WLX393239 WVR393239 WVT393239 T458775 V458775 JF458775 JH458775 TB458775 TD458775 ACX458775 ACZ458775 AMT458775 AMV458775 AWP458775 AWR458775 BGL458775 BGN458775 BQH458775 BQJ458775 CAD458775 CAF458775 CJZ458775 CKB458775 CTV458775 CTX458775 DDR458775 DDT458775 DNN458775 DNP458775 DXJ458775 DXL458775 EHF458775 EHH458775 ERB458775 ERD458775 FAX458775 FAZ458775 FKT458775 FKV458775 FUP458775 FUR458775 GEL458775 GEN458775 GOH458775 GOJ458775 GYD458775 GYF458775 HHZ458775 HIB458775 HRV458775 HRX458775 IBR458775 IBT458775 ILN458775 ILP458775 IVJ458775 IVL458775 JFF458775 JFH458775 JPB458775 JPD458775 JYX458775 JYZ458775 KIT458775 KIV458775 KSP458775 KSR458775 LCL458775 LCN458775 LMH458775 LMJ458775 LWD458775 LWF458775 MFZ458775 MGB458775 MPV458775 MPX458775 MZR458775 MZT458775 NJN458775 NJP458775 NTJ458775 NTL458775 ODF458775 ODH458775 ONB458775 OND458775 OWX458775 OWZ458775 PGT458775 PGV458775 PQP458775 PQR458775 QAL458775 QAN458775 QKH458775 QKJ458775 QUD458775 QUF458775 RDZ458775 REB458775 RNV458775 RNX458775 RXR458775 RXT458775 SHN458775 SHP458775 SRJ458775 SRL458775 TBF458775 TBH458775 TLB458775 TLD458775 TUX458775 TUZ458775 UET458775 UEV458775 UOP458775 UOR458775 UYL458775 UYN458775 VIH458775 VIJ458775 VSD458775 VSF458775 WBZ458775 WCB458775 WLV458775 WLX458775 WVR458775 WVT458775"/>
    <dataValidation allowBlank="1" showInputMessage="1" showErrorMessage="1" prompt="Для выбора выполните двойной щелчок левой клавиши мыши по соответствующей ячейке." sqref="T524311 V524311 JF524311 JH524311 TB524311 TD524311 ACX524311 ACZ524311 AMT524311 AMV524311 AWP524311 AWR524311 BGL524311 BGN524311 BQH524311 BQJ524311 CAD524311 CAF524311 CJZ524311 CKB524311 CTV524311 CTX524311 DDR524311 DDT524311 DNN524311 DNP524311 DXJ524311 DXL524311 EHF524311 EHH524311 ERB524311 ERD524311 FAX524311 FAZ524311 FKT524311 FKV524311 FUP524311 FUR524311 GEL524311 GEN524311 GOH524311 GOJ524311 GYD524311 GYF524311 HHZ524311 HIB524311 HRV524311 HRX524311 IBR524311 IBT524311 ILN524311 ILP524311 IVJ524311 IVL524311 JFF524311 JFH524311 JPB524311 JPD524311 JYX524311 JYZ524311 KIT524311 KIV524311 KSP524311 KSR524311 LCL524311 LCN524311 LMH524311 LMJ524311 LWD524311 LWF524311 MFZ524311 MGB524311 MPV524311 MPX524311 MZR524311 MZT524311 NJN524311 NJP524311 NTJ524311 NTL524311 ODF524311 ODH524311 ONB524311 OND524311 OWX524311 OWZ524311 PGT524311 PGV524311 PQP524311 PQR524311 QAL524311 QAN524311 QKH524311 QKJ524311 QUD524311 QUF524311 RDZ524311 REB524311 RNV524311 RNX524311 RXR524311 RXT524311 SHN524311 SHP524311 SRJ524311 SRL524311 TBF524311 TBH524311 TLB524311 TLD524311 TUX524311 TUZ524311 UET524311 UEV524311 UOP524311 UOR524311 UYL524311 UYN524311 VIH524311 VIJ524311 VSD524311 VSF524311 WBZ524311 WCB524311 WLV524311 WLX524311 WVR524311 WVT524311 T589847 V589847 JF589847 JH589847 TB589847 TD589847 ACX589847 ACZ589847 AMT589847 AMV589847 AWP589847 AWR589847 BGL589847 BGN589847 BQH589847 BQJ589847 CAD589847 CAF589847 CJZ589847 CKB589847 CTV589847 CTX589847 DDR589847 DDT589847 DNN589847 DNP589847 DXJ589847 DXL589847 EHF589847 EHH589847 ERB589847 ERD589847 FAX589847 FAZ589847 FKT589847 FKV589847 FUP589847 FUR589847 GEL589847 GEN589847 GOH589847 GOJ589847 GYD589847 GYF589847 HHZ589847 HIB589847 HRV589847 HRX589847 IBR589847 IBT589847 ILN589847 ILP589847 IVJ589847 IVL589847 JFF589847 JFH589847 JPB589847 JPD589847 JYX589847 JYZ589847 KIT589847 KIV589847 KSP589847 KSR589847 LCL589847 LCN589847 LMH589847 LMJ589847 LWD589847 LWF589847 MFZ589847 MGB589847 MPV589847 MPX589847 MZR589847 MZT589847 NJN589847 NJP589847 NTJ589847 NTL589847 ODF589847 ODH589847 ONB589847 OND589847 OWX589847 OWZ589847 PGT589847 PGV589847 PQP589847 PQR589847 QAL589847 QAN589847 QKH589847 QKJ589847 QUD589847 QUF589847 RDZ589847 REB589847 RNV589847 RNX589847 RXR589847 RXT589847 SHN589847 SHP589847 SRJ589847 SRL589847 TBF589847 TBH589847 TLB589847 TLD589847 TUX589847 TUZ589847 UET589847 UEV589847 UOP589847 UOR589847 UYL589847 UYN589847 VIH589847 VIJ589847 VSD589847 VSF589847 WBZ589847 WCB589847 WLV589847 WLX589847 WVR589847 WVT589847 T655383 V655383 JF655383 JH655383 TB655383 TD655383 ACX655383 ACZ655383 AMT655383 AMV655383 AWP655383 AWR655383 BGL655383 BGN655383 BQH655383 BQJ655383 CAD655383 CAF655383 CJZ655383 CKB655383 CTV655383 CTX655383 DDR655383 DDT655383 DNN655383 DNP655383 DXJ655383 DXL655383 EHF655383 EHH655383 ERB655383 ERD655383 FAX655383 FAZ655383 FKT655383 FKV655383 FUP655383 FUR655383 GEL655383 GEN655383 GOH655383 GOJ655383 GYD655383 GYF655383 HHZ655383 HIB655383 HRV655383 HRX655383 IBR655383 IBT655383 ILN655383 ILP655383 IVJ655383 IVL655383 JFF655383 JFH655383 JPB655383 JPD655383 JYX655383 JYZ655383 KIT655383 KIV655383 KSP655383 KSR655383 LCL655383 LCN655383 LMH655383 LMJ655383 LWD655383 LWF655383 MFZ655383 MGB655383 MPV655383 MPX655383 MZR655383 MZT655383 NJN655383 NJP655383 NTJ655383 NTL655383 ODF655383 ODH655383 ONB655383 OND655383 OWX655383 OWZ655383 PGT655383 PGV655383 PQP655383 PQR655383 QAL655383 QAN655383 QKH655383 QKJ655383 QUD655383 QUF655383 RDZ655383 REB655383 RNV655383 RNX655383 RXR655383 RXT655383 SHN655383 SHP655383 SRJ655383 SRL655383 TBF655383 TBH655383 TLB655383 TLD655383 TUX655383 TUZ655383 UET655383 UEV655383 UOP655383 UOR655383 UYL655383 UYN655383 VIH655383 VIJ655383 VSD655383 VSF655383 WBZ655383 WCB655383 WLV655383 WLX655383 WVR655383 WVT655383 T720919 V720919 JF720919 JH720919 TB720919 TD720919 ACX720919 ACZ720919 AMT720919 AMV720919 AWP720919 AWR720919 BGL720919 BGN720919 BQH720919 BQJ720919 CAD720919 CAF720919 CJZ720919 CKB720919 CTV720919 CTX720919 DDR720919 DDT720919 DNN720919 DNP720919 DXJ720919 DXL720919 EHF720919 EHH720919 ERB720919 ERD720919 FAX720919 FAZ720919 FKT720919 FKV720919 FUP720919 FUR720919 GEL720919 GEN720919 GOH720919 GOJ720919 GYD720919 GYF720919 HHZ720919 HIB720919 HRV720919 HRX720919 IBR720919 IBT720919 ILN720919 ILP720919 IVJ720919 IVL720919 JFF720919 JFH720919 JPB720919 JPD720919 JYX720919 JYZ720919 KIT720919 KIV720919 KSP720919 KSR720919 LCL720919 LCN720919 LMH720919 LMJ720919 LWD720919 LWF720919 MFZ720919 MGB720919 MPV720919 MPX720919 MZR720919 MZT720919 NJN720919 NJP720919 NTJ720919 NTL720919 ODF720919 ODH720919 ONB720919 OND720919 OWX720919 OWZ720919 PGT720919 PGV720919 PQP720919 PQR720919 QAL720919 QAN720919 QKH720919 QKJ720919 QUD720919 QUF720919 RDZ720919 REB720919 RNV720919 RNX720919 RXR720919 RXT720919 SHN720919 SHP720919 SRJ720919 SRL720919 TBF720919 TBH720919 TLB720919 TLD720919 TUX720919 TUZ720919 UET720919 UEV720919 UOP720919 UOR720919 UYL720919 UYN720919 VIH720919 VIJ720919 VSD720919 VSF720919 WBZ720919 WCB720919 WLV720919 WLX720919 WVR720919 WVT720919 T786455 V786455 JF786455 JH786455 TB786455 TD786455 ACX786455 ACZ786455 AMT786455 AMV786455 AWP786455 AWR786455 BGL786455 BGN786455 BQH786455 BQJ786455 CAD786455 CAF786455 CJZ786455 CKB786455 CTV786455 CTX786455 DDR786455 DDT786455 DNN786455 DNP786455 DXJ786455 DXL786455 EHF786455 EHH786455 ERB786455 ERD786455 FAX786455 FAZ786455 FKT786455 FKV786455 FUP786455 FUR786455 GEL786455 GEN786455 GOH786455 GOJ786455 GYD786455 GYF786455 HHZ786455 HIB786455 HRV786455 HRX786455 IBR786455 IBT786455 ILN786455 ILP786455 IVJ786455 IVL786455 JFF786455 JFH786455 JPB786455 JPD786455 JYX786455 JYZ786455 KIT786455 KIV786455 KSP786455 KSR786455 LCL786455 LCN786455 LMH786455 LMJ786455 LWD786455 LWF786455 MFZ786455 MGB786455 MPV786455 MPX786455 MZR786455 MZT786455 NJN786455 NJP786455 NTJ786455 NTL786455 ODF786455 ODH786455 ONB786455 OND786455 OWX786455 OWZ786455 PGT786455 PGV786455 PQP786455 PQR786455 QAL786455 QAN786455 QKH786455 QKJ786455 QUD786455 QUF786455 RDZ786455 REB786455 RNV786455 RNX786455 RXR786455 RXT786455 SHN786455 SHP786455 SRJ786455 SRL786455 TBF786455 TBH786455 TLB786455 TLD786455 TUX786455 TUZ786455 UET786455 UEV786455 UOP786455 UOR786455 UYL786455 UYN786455 VIH786455 VIJ786455 VSD786455 VSF786455 WBZ786455 WCB786455 WLV786455 WLX786455 WVR786455 WVT786455 T851991 V851991 JF851991 JH851991 TB851991 TD851991 ACX851991 ACZ851991 AMT851991 AMV851991 AWP851991 AWR851991 BGL851991 BGN851991 BQH851991 BQJ851991 CAD851991 CAF851991 CJZ851991 CKB851991 CTV851991 CTX851991 DDR851991 DDT851991 DNN851991 DNP851991 DXJ851991 DXL851991 EHF851991 EHH851991 ERB851991 ERD851991 FAX851991 FAZ851991 FKT851991 FKV851991 FUP851991 FUR851991 GEL851991 GEN851991 GOH851991 GOJ851991 GYD851991 GYF851991 HHZ851991 HIB851991 HRV851991 HRX851991 IBR851991 IBT851991 ILN851991 ILP851991 IVJ851991 IVL851991 JFF851991 JFH851991 JPB851991 JPD851991 JYX851991 JYZ851991 KIT851991 KIV851991 KSP851991 KSR851991 LCL851991 LCN851991 LMH851991 LMJ851991 LWD851991 LWF851991 MFZ851991 MGB851991 MPV851991 MPX851991 MZR851991 MZT851991 NJN851991 NJP851991 NTJ851991 NTL851991 ODF851991 ODH851991 ONB851991 OND851991 OWX851991 OWZ851991 PGT851991 PGV851991 PQP851991 PQR851991 QAL851991 QAN851991 QKH851991 QKJ851991 QUD851991 QUF851991 RDZ851991 REB851991 RNV851991 RNX851991 RXR851991 RXT851991 SHN851991 SHP851991 SRJ851991 SRL851991 TBF851991 TBH851991 TLB851991 TLD851991 TUX851991 TUZ851991 UET851991 UEV851991 UOP851991 UOR851991 UYL851991 UYN851991 VIH851991 VIJ851991 VSD851991 VSF851991 WBZ851991 WCB851991 WLV851991 WLX851991 WVR851991 WVT851991 T917527 V917527 JF917527 JH917527 TB917527 TD917527 ACX917527 ACZ917527 AMT917527 AMV917527 AWP917527 AWR917527 BGL917527 BGN917527 BQH917527 BQJ917527 CAD917527 CAF917527 CJZ917527 CKB917527 CTV917527 CTX917527 DDR917527 DDT917527 DNN917527 DNP917527 DXJ917527 DXL917527 EHF917527 EHH917527 ERB917527 ERD917527 FAX917527 FAZ917527 FKT917527 FKV917527 FUP917527 FUR917527 GEL917527 GEN917527 GOH917527 GOJ917527 GYD917527 GYF917527 HHZ917527 HIB917527 HRV917527 HRX917527 IBR917527 IBT917527 ILN917527 ILP917527 IVJ917527 IVL917527 JFF917527 JFH917527 JPB917527 JPD917527 JYX917527 JYZ917527 KIT917527 KIV917527 KSP917527 KSR917527 LCL917527 LCN917527 LMH917527 LMJ917527 LWD917527 LWF917527 MFZ917527 MGB917527 MPV917527 MPX917527 MZR917527 MZT917527 NJN917527 NJP917527 NTJ917527 NTL917527 ODF917527 ODH917527 ONB917527 OND917527 OWX917527 OWZ917527 PGT917527 PGV917527 PQP917527 PQR917527 QAL917527 QAN917527 QKH917527 QKJ917527 QUD917527 QUF917527 RDZ917527 REB917527 RNV917527 RNX917527 RXR917527 RXT917527 SHN917527 SHP917527 SRJ917527 SRL917527 TBF917527 TBH917527 TLB917527 TLD917527 TUX917527 TUZ917527 UET917527 UEV917527 UOP917527 UOR917527 UYL917527 UYN917527 VIH917527 VIJ917527 VSD917527 VSF917527 WBZ917527 WCB917527 WLV917527 WLX917527 WVR917527 WVT917527 T983063 V983063 JF983063 JH983063 TB983063 TD983063 ACX983063 ACZ983063 AMT983063 AMV983063 AWP983063 AWR983063 BGL983063 BGN983063 BQH983063 BQJ983063 CAD983063 CAF983063 CJZ983063 CKB983063 CTV983063 CTX983063 DDR983063 DDT983063 DNN983063 DNP983063 DXJ983063 DXL983063 EHF983063 EHH983063 ERB983063 ERD983063 FAX983063 FAZ983063 FKT983063 FKV983063 FUP983063 FUR983063 GEL983063 GEN983063 GOH983063 GOJ983063 GYD983063 GYF983063 HHZ983063 HIB983063 HRV983063 HRX983063 IBR983063 IBT983063 ILN983063 ILP983063 IVJ983063 IVL983063 JFF983063 JFH983063 JPB983063 JPD983063 JYX983063 JYZ983063 KIT983063 KIV983063 KSP983063 KSR983063 LCL983063 LCN983063 LMH983063 LMJ983063 LWD983063 LWF983063 MFZ983063 MGB983063 MPV983063 MPX983063 MZR983063 MZT983063 NJN983063 NJP983063 NTJ983063 NTL983063 ODF983063 ODH983063 ONB983063 OND983063 OWX983063 OWZ983063 PGT983063 PGV983063 PQP983063 PQR983063 QAL983063 QAN983063 QKH983063 QKJ983063 QUD983063 QUF983063 RDZ983063 REB983063 RNV983063 RNX983063 RXR983063 RXT983063 SHN983063 SHP983063 SRJ983063 SRL983063 TBF983063 TBH983063 TLB983063 TLD983063 TUX983063 TUZ983063 UET983063 UEV983063 UOP983063 UOR983063 UYL983063 UYN983063 VIH983063 VIJ983063 VSD983063 VSF983063 WBZ983063 WCB983063 WLV983063 WLX983063 WVR983063 WVT98306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WVV19:WVV24 O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X524307:X524312">
      <formula1>900</formula1>
    </dataValidation>
    <dataValidation type="textLength" operator="lessThanOrEqual" allowBlank="1" showInputMessage="1" showErrorMessage="1" errorTitle="Ошибка" error="Допускается ввод не более 900 символов!" sqref="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983059:WVV983064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63fcfc1-143a-4a48-a2fe-d0a73f4c6bd1}">
  <sheetPr codeName="List05_11">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1095" hidden="1" customWidth="1"/>
    <col min="2" max="4" width="3.71428571428571" style="1092" hidden="1" customWidth="1"/>
    <col min="5" max="5" width="3.71428571428571" style="1074" customWidth="1"/>
    <col min="6" max="6" width="9.71428571428571" style="1067" customWidth="1"/>
    <col min="7" max="7" width="37.7142857142857" style="1067" customWidth="1"/>
    <col min="8" max="8" width="66.8571428571429" style="1067" customWidth="1"/>
    <col min="9" max="9" width="115.714285714286" style="1067" customWidth="1"/>
    <col min="10" max="11" width="10.5714285714286" style="1092"/>
    <col min="12" max="12" width="11.1428571428571" style="1092" customWidth="1"/>
    <col min="13" max="20" width="10.5714285714286" style="1092"/>
    <col min="21" max="16384" width="10.5714285714286" style="1067"/>
  </cols>
  <sheetData>
    <row r="1" spans="1:1" ht="3" customHeight="1">
      <c r="A1" s="1095" t="s">
        <v>208</v>
      </c>
    </row>
    <row r="2" spans="6:9" ht="22.5">
      <c r="F2" s="1271" t="s">
        <v>469</v>
      </c>
      <c r="G2" s="1272"/>
      <c r="H2" s="1273"/>
      <c r="I2" s="1129"/>
    </row>
    <row r="3" ht="3" customHeight="1"/>
    <row r="4" spans="1:20" s="1089" customFormat="1" ht="11.25">
      <c r="A4" s="1094"/>
      <c r="B4" s="1094"/>
      <c r="C4" s="1094"/>
      <c r="D4" s="1094"/>
      <c r="F4" s="1225" t="s">
        <v>444</v>
      </c>
      <c r="G4" s="1225"/>
      <c r="H4" s="1225"/>
      <c r="I4" s="1274" t="s">
        <v>445</v>
      </c>
      <c r="J4" s="1094"/>
      <c r="K4" s="1094"/>
      <c r="L4" s="1094"/>
      <c r="M4" s="1094"/>
      <c r="N4" s="1094"/>
      <c r="O4" s="1094"/>
      <c r="P4" s="1094"/>
      <c r="Q4" s="1094"/>
      <c r="R4" s="1094"/>
      <c r="S4" s="1094"/>
      <c r="T4" s="1094"/>
    </row>
    <row r="5" spans="1:20" s="1089" customFormat="1" ht="11.25" customHeight="1">
      <c r="A5" s="1094"/>
      <c r="B5" s="1094"/>
      <c r="C5" s="1094"/>
      <c r="D5" s="1094"/>
      <c r="F5" s="1106" t="s">
        <v>90</v>
      </c>
      <c r="G5" s="1119" t="s">
        <v>447</v>
      </c>
      <c r="H5" s="1105" t="s">
        <v>438</v>
      </c>
      <c r="I5" s="1274"/>
      <c r="J5" s="1094"/>
      <c r="K5" s="1094"/>
      <c r="L5" s="1094"/>
      <c r="M5" s="1094"/>
      <c r="N5" s="1094"/>
      <c r="O5" s="1094"/>
      <c r="P5" s="1094"/>
      <c r="Q5" s="1094"/>
      <c r="R5" s="1094"/>
      <c r="S5" s="1094"/>
      <c r="T5" s="1094"/>
    </row>
    <row r="6" spans="1:20" s="1089" customFormat="1" ht="12" customHeight="1">
      <c r="A6" s="1094"/>
      <c r="B6" s="1094"/>
      <c r="C6" s="1094"/>
      <c r="D6" s="1094"/>
      <c r="F6" s="1107" t="s">
        <v>91</v>
      </c>
      <c r="G6" s="1109">
        <v>2</v>
      </c>
      <c r="H6" s="1110">
        <v>3</v>
      </c>
      <c r="I6" s="1108">
        <v>4</v>
      </c>
      <c r="J6" s="1094">
        <v>4</v>
      </c>
      <c r="K6" s="1094"/>
      <c r="L6" s="1094"/>
      <c r="M6" s="1094"/>
      <c r="N6" s="1094"/>
      <c r="O6" s="1094"/>
      <c r="P6" s="1094"/>
      <c r="Q6" s="1094"/>
      <c r="R6" s="1094"/>
      <c r="S6" s="1094"/>
      <c r="T6" s="1094"/>
    </row>
    <row r="7" spans="1:20" s="1089" customFormat="1" ht="18.75">
      <c r="A7" s="1094"/>
      <c r="B7" s="1094"/>
      <c r="C7" s="1094"/>
      <c r="D7" s="1094"/>
      <c r="F7" s="1116">
        <v>1</v>
      </c>
      <c r="G7" s="1125" t="s">
        <v>470</v>
      </c>
      <c r="H7" s="1104" t="str">
        <f>IF(dateCh="","",dateCh)</f>
        <v>03.09.2021</v>
      </c>
      <c r="I7" s="1090" t="s">
        <v>471</v>
      </c>
      <c r="J7" s="1115"/>
      <c r="K7" s="1094"/>
      <c r="L7" s="1094"/>
      <c r="M7" s="1094"/>
      <c r="N7" s="1094"/>
      <c r="O7" s="1094"/>
      <c r="P7" s="1094"/>
      <c r="Q7" s="1094"/>
      <c r="R7" s="1094"/>
      <c r="S7" s="1094"/>
      <c r="T7" s="1094"/>
    </row>
    <row r="8" spans="1:20" s="1089" customFormat="1" ht="45">
      <c r="A8" s="1275">
        <v>1</v>
      </c>
      <c r="B8" s="1094"/>
      <c r="C8" s="1094"/>
      <c r="D8" s="1094"/>
      <c r="F8" s="1116" t="str">
        <f>"2."&amp;mergeValue(A8)</f>
        <v>2.1</v>
      </c>
      <c r="G8" s="1125" t="s">
        <v>472</v>
      </c>
      <c r="H8" s="1104" t="str">
        <f>IF('Перечень тарифов'!R21="","наименование отсутствует",""&amp;'Перечень тарифов'!R21&amp;"")</f>
        <v>наименование отсутствует</v>
      </c>
      <c r="I8" s="1090" t="s">
        <v>567</v>
      </c>
      <c r="J8" s="1115"/>
      <c r="K8" s="1094"/>
      <c r="L8" s="1094"/>
      <c r="M8" s="1094"/>
      <c r="N8" s="1094"/>
      <c r="O8" s="1094"/>
      <c r="P8" s="1094"/>
      <c r="Q8" s="1094"/>
      <c r="R8" s="1094"/>
      <c r="S8" s="1094"/>
      <c r="T8" s="1094"/>
    </row>
    <row r="9" spans="1:20" s="1089" customFormat="1" ht="22.5">
      <c r="A9" s="1275"/>
      <c r="B9" s="1094"/>
      <c r="C9" s="1094"/>
      <c r="D9" s="1094"/>
      <c r="F9" s="1116" t="str">
        <f>"3."&amp;mergeValue(A9)</f>
        <v>3.1</v>
      </c>
      <c r="G9" s="1125" t="s">
        <v>473</v>
      </c>
      <c r="H9" s="1104" t="str">
        <f>IF('Перечень тарифов'!F21="","наименование отсутствует",""&amp;'Перечень тарифов'!F21&amp;"")</f>
        <v>Передача. Теплоноситель</v>
      </c>
      <c r="I9" s="1090" t="s">
        <v>565</v>
      </c>
      <c r="J9" s="1115"/>
      <c r="K9" s="1094"/>
      <c r="L9" s="1094"/>
      <c r="M9" s="1094"/>
      <c r="N9" s="1094"/>
      <c r="O9" s="1094"/>
      <c r="P9" s="1094"/>
      <c r="Q9" s="1094"/>
      <c r="R9" s="1094"/>
      <c r="S9" s="1094"/>
      <c r="T9" s="1094"/>
    </row>
    <row r="10" spans="1:20" s="1089" customFormat="1" ht="22.5">
      <c r="A10" s="1275"/>
      <c r="B10" s="1094"/>
      <c r="C10" s="1094"/>
      <c r="D10" s="1094"/>
      <c r="F10" s="1116" t="str">
        <f>"4."&amp;mergeValue(A10)</f>
        <v>4.1</v>
      </c>
      <c r="G10" s="1125" t="s">
        <v>474</v>
      </c>
      <c r="H10" s="1105" t="s">
        <v>448</v>
      </c>
      <c r="I10" s="1090"/>
      <c r="J10" s="1115"/>
      <c r="K10" s="1094"/>
      <c r="L10" s="1094"/>
      <c r="M10" s="1094"/>
      <c r="N10" s="1094"/>
      <c r="O10" s="1094"/>
      <c r="P10" s="1094"/>
      <c r="Q10" s="1094"/>
      <c r="R10" s="1094"/>
      <c r="S10" s="1094"/>
      <c r="T10" s="1094"/>
    </row>
    <row r="11" spans="1:20" s="1089" customFormat="1" ht="18.75">
      <c r="A11" s="1275"/>
      <c r="B11" s="1275">
        <v>1</v>
      </c>
      <c r="C11" s="1121"/>
      <c r="D11" s="1121"/>
      <c r="F11" s="1116" t="str">
        <f>"4."&amp;mergeValue(A11)&amp;"."&amp;mergeValue(B11)</f>
        <v>4.1.1</v>
      </c>
      <c r="G11" s="1111" t="s">
        <v>569</v>
      </c>
      <c r="H11" s="1104" t="str">
        <f>IF(region_name="","",region_name)</f>
        <v>Свердловская область</v>
      </c>
      <c r="I11" s="1090" t="s">
        <v>477</v>
      </c>
      <c r="J11" s="1115"/>
      <c r="K11" s="1094"/>
      <c r="L11" s="1094"/>
      <c r="M11" s="1094"/>
      <c r="N11" s="1094"/>
      <c r="O11" s="1094"/>
      <c r="P11" s="1094"/>
      <c r="Q11" s="1094"/>
      <c r="R11" s="1094"/>
      <c r="S11" s="1094"/>
      <c r="T11" s="1094"/>
    </row>
    <row r="12" spans="1:20" s="1089" customFormat="1" ht="22.5">
      <c r="A12" s="1275"/>
      <c r="B12" s="1275"/>
      <c r="C12" s="1275">
        <v>1</v>
      </c>
      <c r="D12" s="1121"/>
      <c r="F12" s="1116" t="str">
        <f>"4."&amp;mergeValue(A12)&amp;"."&amp;mergeValue(B12)&amp;"."&amp;mergeValue(C12)</f>
        <v>4.1.1.1</v>
      </c>
      <c r="G12" s="1120" t="s">
        <v>475</v>
      </c>
      <c r="H12" s="1104" t="str">
        <f>IF(Территории!H13="","",""&amp;Территории!H13&amp;"")</f>
        <v>городской округ Верхняя Пышма</v>
      </c>
      <c r="I12" s="1090" t="s">
        <v>478</v>
      </c>
      <c r="J12" s="1115"/>
      <c r="K12" s="1094"/>
      <c r="L12" s="1094"/>
      <c r="M12" s="1094"/>
      <c r="N12" s="1094"/>
      <c r="O12" s="1094"/>
      <c r="P12" s="1094"/>
      <c r="Q12" s="1094"/>
      <c r="R12" s="1094"/>
      <c r="S12" s="1094"/>
      <c r="T12" s="1094"/>
    </row>
    <row r="13" spans="1:20" s="1089" customFormat="1" ht="56.25">
      <c r="A13" s="1275"/>
      <c r="B13" s="1275"/>
      <c r="C13" s="1275"/>
      <c r="D13" s="1121">
        <v>1</v>
      </c>
      <c r="F13" s="1116" t="str">
        <f>"4."&amp;mergeValue(A13)&amp;"."&amp;mergeValue(B13)&amp;"."&amp;mergeValue(C13)&amp;"."&amp;mergeValue(D13)</f>
        <v>4.1.1.1.1</v>
      </c>
      <c r="G13" s="1128" t="s">
        <v>476</v>
      </c>
      <c r="H13" s="1104" t="str">
        <f>IF(Территории!R14="","",""&amp;Территории!R14&amp;"")</f>
        <v>городской округ Верхняя Пышма (65732000)</v>
      </c>
      <c r="I13" s="1175" t="s">
        <v>568</v>
      </c>
      <c r="J13" s="1115"/>
      <c r="K13" s="1094"/>
      <c r="L13" s="1094"/>
      <c r="M13" s="1094"/>
      <c r="N13" s="1094"/>
      <c r="O13" s="1094"/>
      <c r="P13" s="1094"/>
      <c r="Q13" s="1094"/>
      <c r="R13" s="1094"/>
      <c r="S13" s="1094"/>
      <c r="T13" s="1094"/>
    </row>
    <row r="14" spans="1:20" s="1113" customFormat="1" ht="3" customHeight="1">
      <c r="A14" s="1114"/>
      <c r="B14" s="1114"/>
      <c r="C14" s="1114"/>
      <c r="D14" s="1114"/>
      <c r="F14" s="1112"/>
      <c r="G14" s="1126"/>
      <c r="H14" s="1127"/>
      <c r="I14" s="1097"/>
      <c r="J14" s="1114"/>
      <c r="K14" s="1114"/>
      <c r="L14" s="1114"/>
      <c r="M14" s="1114"/>
      <c r="N14" s="1114"/>
      <c r="O14" s="1114"/>
      <c r="P14" s="1114"/>
      <c r="Q14" s="1114"/>
      <c r="R14" s="1114"/>
      <c r="S14" s="1114"/>
      <c r="T14" s="1114"/>
    </row>
    <row r="15" spans="1:20" s="1113" customFormat="1" ht="15" customHeight="1">
      <c r="A15" s="1114"/>
      <c r="B15" s="1114"/>
      <c r="C15" s="1114"/>
      <c r="D15" s="1114"/>
      <c r="F15" s="1112"/>
      <c r="G15" s="1270" t="s">
        <v>570</v>
      </c>
      <c r="H15" s="1270"/>
      <c r="I15" s="1097"/>
      <c r="J15" s="1114"/>
      <c r="K15" s="1114"/>
      <c r="L15" s="1114"/>
      <c r="M15" s="1114"/>
      <c r="N15" s="1114"/>
      <c r="O15" s="1114"/>
      <c r="P15" s="1114"/>
      <c r="Q15" s="1114"/>
      <c r="R15" s="1114"/>
      <c r="S15" s="1114"/>
      <c r="T15" s="1114"/>
    </row>
  </sheetData>
  <sheetProtection algorithmName="SHA-512" hashValue="HgSLIjGgOu1zn+La1woFqk9xRGBpEO1QzJ7bn2u2nwbyoPB6KOuWTLoG0csLNFMZd8PoTxMBEswvRoZjWf/Ebw==" saltValue="7acnOgn4IVTFYH90F/LqG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3be7618-24df-4856-a451-c7291fee0b20}">
  <sheetPr codeName="List13">
    <tabColor rgb="FFEAEBEE"/>
    <pageSetUpPr fitToPage="1"/>
  </sheetPr>
  <dimension ref="A1:Q15"/>
  <sheetViews>
    <sheetView showGridLines="0" workbookViewId="0" topLeftCell="C4">
      <selection pane="topLeft" activeCell="A1" sqref="A1"/>
    </sheetView>
  </sheetViews>
  <sheetFormatPr defaultColWidth="10.5736607142857" defaultRowHeight="14.25"/>
  <cols>
    <col min="1" max="1" width="9.14285714285714" style="1075" hidden="1" customWidth="1"/>
    <col min="2" max="2" width="9.14285714285714" style="1087" hidden="1" customWidth="1"/>
    <col min="3" max="3" width="3.71428571428571" style="1074" customWidth="1"/>
    <col min="4" max="4" width="6.28571428571429" style="1067" customWidth="1"/>
    <col min="5" max="5" width="64.1428571428571" style="1067" customWidth="1"/>
    <col min="6" max="7" width="35.7142857142857" style="1067" customWidth="1"/>
    <col min="8" max="8" width="115.714285714286" style="1067" customWidth="1"/>
    <col min="9" max="9" width="10.5714285714286" style="1067"/>
    <col min="10" max="11" width="10.5714285714286" style="1093"/>
    <col min="12" max="16384" width="10.5714285714286" style="1067"/>
  </cols>
  <sheetData>
    <row r="1" spans="14:17" ht="14.25" hidden="1">
      <c r="N1" s="1142"/>
      <c r="O1" s="1142"/>
      <c r="Q1" s="1142"/>
    </row>
    <row r="2" ht="14.25" hidden="1"/>
    <row r="3" ht="14.25" hidden="1"/>
    <row r="4" spans="3:8" ht="3" customHeight="1">
      <c r="C4" s="1073"/>
      <c r="D4" s="1068"/>
      <c r="E4" s="1068"/>
      <c r="F4" s="1068"/>
      <c r="G4" s="1133"/>
      <c r="H4" s="1133"/>
    </row>
    <row r="5" spans="3:8" ht="26.1" customHeight="1">
      <c r="C5" s="1073"/>
      <c r="D5" s="1304" t="s">
        <v>694</v>
      </c>
      <c r="E5" s="1304"/>
      <c r="F5" s="1304"/>
      <c r="G5" s="1304"/>
      <c r="H5" s="1130"/>
    </row>
    <row r="6" spans="3:8" ht="3" customHeight="1">
      <c r="C6" s="1073"/>
      <c r="D6" s="1068"/>
      <c r="E6" s="1134"/>
      <c r="F6" s="1134"/>
      <c r="G6" s="1072"/>
      <c r="H6" s="1135"/>
    </row>
    <row r="7" spans="3:8" ht="14.25">
      <c r="C7" s="1073"/>
      <c r="D7" s="1288" t="s">
        <v>444</v>
      </c>
      <c r="E7" s="1288"/>
      <c r="F7" s="1288"/>
      <c r="G7" s="1288"/>
      <c r="H7" s="1346" t="s">
        <v>445</v>
      </c>
    </row>
    <row r="8" spans="3:8" ht="14.25">
      <c r="C8" s="1073"/>
      <c r="D8" s="1077" t="s">
        <v>90</v>
      </c>
      <c r="E8" s="1078" t="s">
        <v>447</v>
      </c>
      <c r="F8" s="1078" t="s">
        <v>438</v>
      </c>
      <c r="G8" s="1078" t="s">
        <v>446</v>
      </c>
      <c r="H8" s="1346"/>
    </row>
    <row r="9" spans="3:8" ht="12" customHeight="1">
      <c r="C9" s="1073"/>
      <c r="D9" s="1069" t="s">
        <v>91</v>
      </c>
      <c r="E9" s="1069" t="s">
        <v>47</v>
      </c>
      <c r="F9" s="1069" t="s">
        <v>48</v>
      </c>
      <c r="G9" s="1069" t="s">
        <v>49</v>
      </c>
      <c r="H9" s="1069" t="s">
        <v>66</v>
      </c>
    </row>
    <row r="10" spans="1:8" ht="21" customHeight="1">
      <c r="A10" s="1098"/>
      <c r="C10" s="1073"/>
      <c r="D10" s="1088" t="s">
        <v>91</v>
      </c>
      <c r="E10" s="1143" t="s">
        <v>697</v>
      </c>
      <c r="F10" s="1123"/>
      <c r="G10" s="1103"/>
      <c r="H10" s="1277" t="s">
        <v>699</v>
      </c>
    </row>
    <row r="11" spans="1:8" ht="21" customHeight="1">
      <c r="A11" s="1098"/>
      <c r="C11" s="1073"/>
      <c r="D11" s="1088" t="s">
        <v>47</v>
      </c>
      <c r="E11" s="1143" t="s">
        <v>698</v>
      </c>
      <c r="F11" s="1123"/>
      <c r="G11" s="1103"/>
      <c r="H11" s="1278"/>
    </row>
    <row r="12" spans="1:11" ht="21" customHeight="1">
      <c r="A12" s="1076"/>
      <c r="C12" s="1071"/>
      <c r="D12" s="1088" t="s">
        <v>48</v>
      </c>
      <c r="E12" s="1143" t="s">
        <v>681</v>
      </c>
      <c r="F12" s="1123"/>
      <c r="G12" s="1103"/>
      <c r="H12" s="1278"/>
      <c r="I12" s="1093"/>
      <c r="K12" s="1067"/>
    </row>
    <row r="13" spans="1:11" ht="21" customHeight="1">
      <c r="A13" s="1076"/>
      <c r="C13" s="1071"/>
      <c r="D13" s="1088" t="s">
        <v>49</v>
      </c>
      <c r="E13" s="1143" t="s">
        <v>682</v>
      </c>
      <c r="F13" s="1123"/>
      <c r="G13" s="1103"/>
      <c r="H13" s="1278"/>
      <c r="I13" s="1093"/>
      <c r="K13" s="1067"/>
    </row>
    <row r="14" spans="1:8" ht="15" customHeight="1">
      <c r="A14" s="1098"/>
      <c r="C14" s="1073"/>
      <c r="D14" s="1079"/>
      <c r="E14" s="1145" t="s">
        <v>326</v>
      </c>
      <c r="F14" s="1140"/>
      <c r="G14" s="1138"/>
      <c r="H14" s="1279"/>
    </row>
    <row r="15" spans="4:8" ht="14.25">
      <c r="D15" s="1147"/>
      <c r="E15" s="1147"/>
      <c r="F15" s="1147"/>
      <c r="G15" s="1147"/>
      <c r="H15" s="1147"/>
    </row>
  </sheetData>
  <sheetProtection algorithmName="SHA-512" hashValue="e0m7MIQP5tJgi7RWVmWTli/o7RMpt9J4Vk1sYDunefEnLe8LAWuihL5ISbof/qVlcbONcrt/PTuawZ7nEm+A0g==" saltValue="T4JczVhMX8QyDdzuHVj26g==" spinCount="100000" sheet="1" objects="1" scenarios="1" formatColumns="0" formatRows="0"/>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F10:F13 H10 E13">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errorTitle="Ошибка" error="Допускается ввод не более 900 символов!" sqref="G10:G13">
      <formula1>900</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952c322-71b4-4b7c-8fa2-54002d76cf38}">
  <sheetPr codeName="List05_12">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1095" hidden="1" customWidth="1"/>
    <col min="2" max="4" width="3.71428571428571" style="1092" hidden="1" customWidth="1"/>
    <col min="5" max="5" width="3.71428571428571" style="1074" customWidth="1"/>
    <col min="6" max="6" width="9.71428571428571" style="1067" customWidth="1"/>
    <col min="7" max="7" width="37.7142857142857" style="1067" customWidth="1"/>
    <col min="8" max="8" width="66.8571428571429" style="1067" customWidth="1"/>
    <col min="9" max="9" width="115.714285714286" style="1067" customWidth="1"/>
    <col min="10" max="11" width="10.5714285714286" style="1092"/>
    <col min="12" max="12" width="11.1428571428571" style="1092" customWidth="1"/>
    <col min="13" max="20" width="10.5714285714286" style="1092"/>
    <col min="21" max="16384" width="10.5714285714286" style="1067"/>
  </cols>
  <sheetData>
    <row r="1" spans="1:1" ht="3" customHeight="1">
      <c r="A1" s="1095" t="s">
        <v>208</v>
      </c>
    </row>
    <row r="2" spans="6:9" ht="22.5">
      <c r="F2" s="1271" t="s">
        <v>469</v>
      </c>
      <c r="G2" s="1272"/>
      <c r="H2" s="1273"/>
      <c r="I2" s="1129"/>
    </row>
    <row r="3" ht="3" customHeight="1"/>
    <row r="4" spans="1:20" s="1089" customFormat="1" ht="11.25">
      <c r="A4" s="1094"/>
      <c r="B4" s="1094"/>
      <c r="C4" s="1094"/>
      <c r="D4" s="1094"/>
      <c r="F4" s="1225" t="s">
        <v>444</v>
      </c>
      <c r="G4" s="1225"/>
      <c r="H4" s="1225"/>
      <c r="I4" s="1274" t="s">
        <v>445</v>
      </c>
      <c r="J4" s="1094"/>
      <c r="K4" s="1094"/>
      <c r="L4" s="1094"/>
      <c r="M4" s="1094"/>
      <c r="N4" s="1094"/>
      <c r="O4" s="1094"/>
      <c r="P4" s="1094"/>
      <c r="Q4" s="1094"/>
      <c r="R4" s="1094"/>
      <c r="S4" s="1094"/>
      <c r="T4" s="1094"/>
    </row>
    <row r="5" spans="1:20" s="1089" customFormat="1" ht="11.25" customHeight="1">
      <c r="A5" s="1094"/>
      <c r="B5" s="1094"/>
      <c r="C5" s="1094"/>
      <c r="D5" s="1094"/>
      <c r="F5" s="1173" t="s">
        <v>90</v>
      </c>
      <c r="G5" s="1119" t="s">
        <v>447</v>
      </c>
      <c r="H5" s="1182" t="s">
        <v>438</v>
      </c>
      <c r="I5" s="1274"/>
      <c r="J5" s="1094"/>
      <c r="K5" s="1094"/>
      <c r="L5" s="1094"/>
      <c r="M5" s="1094"/>
      <c r="N5" s="1094"/>
      <c r="O5" s="1094"/>
      <c r="P5" s="1094"/>
      <c r="Q5" s="1094"/>
      <c r="R5" s="1094"/>
      <c r="S5" s="1094"/>
      <c r="T5" s="1094"/>
    </row>
    <row r="6" spans="1:20" s="1089" customFormat="1" ht="12" customHeight="1">
      <c r="A6" s="1094"/>
      <c r="B6" s="1094"/>
      <c r="C6" s="1094"/>
      <c r="D6" s="1094"/>
      <c r="F6" s="1107" t="s">
        <v>91</v>
      </c>
      <c r="G6" s="1109">
        <v>2</v>
      </c>
      <c r="H6" s="1110">
        <v>3</v>
      </c>
      <c r="I6" s="1108">
        <v>4</v>
      </c>
      <c r="J6" s="1094">
        <v>4</v>
      </c>
      <c r="K6" s="1094"/>
      <c r="L6" s="1094"/>
      <c r="M6" s="1094"/>
      <c r="N6" s="1094"/>
      <c r="O6" s="1094"/>
      <c r="P6" s="1094"/>
      <c r="Q6" s="1094"/>
      <c r="R6" s="1094"/>
      <c r="S6" s="1094"/>
      <c r="T6" s="1094"/>
    </row>
    <row r="7" spans="1:20" s="1089" customFormat="1" ht="18.75">
      <c r="A7" s="1094"/>
      <c r="B7" s="1094"/>
      <c r="C7" s="1094"/>
      <c r="D7" s="1094"/>
      <c r="F7" s="1116">
        <v>1</v>
      </c>
      <c r="G7" s="1125" t="s">
        <v>470</v>
      </c>
      <c r="H7" s="1176" t="str">
        <f>IF(dateCh="","",dateCh)</f>
        <v>03.09.2021</v>
      </c>
      <c r="I7" s="1090" t="s">
        <v>471</v>
      </c>
      <c r="J7" s="1115"/>
      <c r="K7" s="1094"/>
      <c r="L7" s="1094"/>
      <c r="M7" s="1094"/>
      <c r="N7" s="1094"/>
      <c r="O7" s="1094"/>
      <c r="P7" s="1094"/>
      <c r="Q7" s="1094"/>
      <c r="R7" s="1094"/>
      <c r="S7" s="1094"/>
      <c r="T7" s="1094"/>
    </row>
    <row r="8" spans="1:20" s="1089" customFormat="1" ht="45">
      <c r="A8" s="1275">
        <v>1</v>
      </c>
      <c r="B8" s="1094"/>
      <c r="C8" s="1094"/>
      <c r="D8" s="1094"/>
      <c r="F8" s="1116" t="str">
        <f>"2."&amp;mergeValue(A8)</f>
        <v>2.1</v>
      </c>
      <c r="G8" s="1125" t="s">
        <v>472</v>
      </c>
      <c r="H8" s="1176" t="str">
        <f>IF('Перечень тарифов'!R21="","наименование отсутствует",""&amp;'Перечень тарифов'!R21&amp;"")</f>
        <v>наименование отсутствует</v>
      </c>
      <c r="I8" s="1090" t="s">
        <v>567</v>
      </c>
      <c r="J8" s="1115"/>
      <c r="K8" s="1094"/>
      <c r="L8" s="1094"/>
      <c r="M8" s="1094"/>
      <c r="N8" s="1094"/>
      <c r="O8" s="1094"/>
      <c r="P8" s="1094"/>
      <c r="Q8" s="1094"/>
      <c r="R8" s="1094"/>
      <c r="S8" s="1094"/>
      <c r="T8" s="1094"/>
    </row>
    <row r="9" spans="1:20" s="1089" customFormat="1" ht="22.5">
      <c r="A9" s="1275"/>
      <c r="B9" s="1094"/>
      <c r="C9" s="1094"/>
      <c r="D9" s="1094"/>
      <c r="F9" s="1116" t="str">
        <f>"3."&amp;mergeValue(A9)</f>
        <v>3.1</v>
      </c>
      <c r="G9" s="1125" t="s">
        <v>473</v>
      </c>
      <c r="H9" s="1176" t="str">
        <f>IF('Перечень тарифов'!F21="","наименование отсутствует",""&amp;'Перечень тарифов'!F21&amp;"")</f>
        <v>Передача. Теплоноситель</v>
      </c>
      <c r="I9" s="1090" t="s">
        <v>565</v>
      </c>
      <c r="J9" s="1115"/>
      <c r="K9" s="1094"/>
      <c r="L9" s="1094"/>
      <c r="M9" s="1094"/>
      <c r="N9" s="1094"/>
      <c r="O9" s="1094"/>
      <c r="P9" s="1094"/>
      <c r="Q9" s="1094"/>
      <c r="R9" s="1094"/>
      <c r="S9" s="1094"/>
      <c r="T9" s="1094"/>
    </row>
    <row r="10" spans="1:20" s="1089" customFormat="1" ht="22.5">
      <c r="A10" s="1275"/>
      <c r="B10" s="1094"/>
      <c r="C10" s="1094"/>
      <c r="D10" s="1094"/>
      <c r="F10" s="1116" t="str">
        <f>"4."&amp;mergeValue(A10)</f>
        <v>4.1</v>
      </c>
      <c r="G10" s="1125" t="s">
        <v>474</v>
      </c>
      <c r="H10" s="1182" t="s">
        <v>448</v>
      </c>
      <c r="I10" s="1090"/>
      <c r="J10" s="1115"/>
      <c r="K10" s="1094"/>
      <c r="L10" s="1094"/>
      <c r="M10" s="1094"/>
      <c r="N10" s="1094"/>
      <c r="O10" s="1094"/>
      <c r="P10" s="1094"/>
      <c r="Q10" s="1094"/>
      <c r="R10" s="1094"/>
      <c r="S10" s="1094"/>
      <c r="T10" s="1094"/>
    </row>
    <row r="11" spans="1:20" s="1089" customFormat="1" ht="18.75">
      <c r="A11" s="1275"/>
      <c r="B11" s="1275">
        <v>1</v>
      </c>
      <c r="C11" s="1174"/>
      <c r="D11" s="1174"/>
      <c r="F11" s="1116" t="str">
        <f>"4."&amp;mergeValue(A11)&amp;"."&amp;mergeValue(B11)</f>
        <v>4.1.1</v>
      </c>
      <c r="G11" s="1111" t="s">
        <v>569</v>
      </c>
      <c r="H11" s="1176" t="str">
        <f>IF(region_name="","",region_name)</f>
        <v>Свердловская область</v>
      </c>
      <c r="I11" s="1090" t="s">
        <v>477</v>
      </c>
      <c r="J11" s="1115"/>
      <c r="K11" s="1094"/>
      <c r="L11" s="1094"/>
      <c r="M11" s="1094"/>
      <c r="N11" s="1094"/>
      <c r="O11" s="1094"/>
      <c r="P11" s="1094"/>
      <c r="Q11" s="1094"/>
      <c r="R11" s="1094"/>
      <c r="S11" s="1094"/>
      <c r="T11" s="1094"/>
    </row>
    <row r="12" spans="1:20" s="1089" customFormat="1" ht="22.5">
      <c r="A12" s="1275"/>
      <c r="B12" s="1275"/>
      <c r="C12" s="1275">
        <v>1</v>
      </c>
      <c r="D12" s="1174"/>
      <c r="F12" s="1116" t="str">
        <f>"4."&amp;mergeValue(A12)&amp;"."&amp;mergeValue(B12)&amp;"."&amp;mergeValue(C12)</f>
        <v>4.1.1.1</v>
      </c>
      <c r="G12" s="1120" t="s">
        <v>475</v>
      </c>
      <c r="H12" s="1176" t="str">
        <f>IF(Территории!H13="","",""&amp;Территории!H13&amp;"")</f>
        <v>городской округ Верхняя Пышма</v>
      </c>
      <c r="I12" s="1090" t="s">
        <v>478</v>
      </c>
      <c r="J12" s="1115"/>
      <c r="K12" s="1094"/>
      <c r="L12" s="1094"/>
      <c r="M12" s="1094"/>
      <c r="N12" s="1094"/>
      <c r="O12" s="1094"/>
      <c r="P12" s="1094"/>
      <c r="Q12" s="1094"/>
      <c r="R12" s="1094"/>
      <c r="S12" s="1094"/>
      <c r="T12" s="1094"/>
    </row>
    <row r="13" spans="1:20" s="1089" customFormat="1" ht="56.25">
      <c r="A13" s="1275"/>
      <c r="B13" s="1275"/>
      <c r="C13" s="1275"/>
      <c r="D13" s="1174">
        <v>1</v>
      </c>
      <c r="F13" s="1116" t="str">
        <f>"4."&amp;mergeValue(A13)&amp;"."&amp;mergeValue(B13)&amp;"."&amp;mergeValue(C13)&amp;"."&amp;mergeValue(D13)</f>
        <v>4.1.1.1.1</v>
      </c>
      <c r="G13" s="1128" t="s">
        <v>476</v>
      </c>
      <c r="H13" s="1176" t="str">
        <f>IF(Территории!R14="","",""&amp;Территории!R14&amp;"")</f>
        <v>городской округ Верхняя Пышма (65732000)</v>
      </c>
      <c r="I13" s="1175" t="s">
        <v>568</v>
      </c>
      <c r="J13" s="1115"/>
      <c r="K13" s="1094"/>
      <c r="L13" s="1094"/>
      <c r="M13" s="1094"/>
      <c r="N13" s="1094"/>
      <c r="O13" s="1094"/>
      <c r="P13" s="1094"/>
      <c r="Q13" s="1094"/>
      <c r="R13" s="1094"/>
      <c r="S13" s="1094"/>
      <c r="T13" s="1094"/>
    </row>
    <row r="14" spans="1:20" s="1113" customFormat="1" ht="3" customHeight="1">
      <c r="A14" s="1114"/>
      <c r="B14" s="1114"/>
      <c r="C14" s="1114"/>
      <c r="D14" s="1114"/>
      <c r="F14" s="1112"/>
      <c r="G14" s="1126"/>
      <c r="H14" s="1127"/>
      <c r="I14" s="1097"/>
      <c r="J14" s="1114"/>
      <c r="K14" s="1114"/>
      <c r="L14" s="1114"/>
      <c r="M14" s="1114"/>
      <c r="N14" s="1114"/>
      <c r="O14" s="1114"/>
      <c r="P14" s="1114"/>
      <c r="Q14" s="1114"/>
      <c r="R14" s="1114"/>
      <c r="S14" s="1114"/>
      <c r="T14" s="1114"/>
    </row>
    <row r="15" spans="1:20" s="1113" customFormat="1" ht="15" customHeight="1">
      <c r="A15" s="1114"/>
      <c r="B15" s="1114"/>
      <c r="C15" s="1114"/>
      <c r="D15" s="1114"/>
      <c r="F15" s="1112"/>
      <c r="G15" s="1270" t="s">
        <v>570</v>
      </c>
      <c r="H15" s="1270"/>
      <c r="I15" s="1097"/>
      <c r="J15" s="1114"/>
      <c r="K15" s="1114"/>
      <c r="L15" s="1114"/>
      <c r="M15" s="1114"/>
      <c r="N15" s="1114"/>
      <c r="O15" s="1114"/>
      <c r="P15" s="1114"/>
      <c r="Q15" s="1114"/>
      <c r="R15" s="1114"/>
      <c r="S15" s="1114"/>
      <c r="T15" s="1114"/>
    </row>
  </sheetData>
  <sheetProtection algorithmName="SHA-512" hashValue="0pAuOkKDqszfuc2z4d3OuLTzMsqPwT0LNLdddkfsDmobtSqeQoFXpLlKpO7iqZIpHJ6W9zImMel1Tqj9rWOG2A==" saltValue="45eRRHhMoGCNej8KVNvvD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f8aa061-39d1-4a00-8183-10c3db5ebbcf}">
  <sheetPr codeName="List14_1">
    <tabColor rgb="FFEAEBEE"/>
  </sheetPr>
  <dimension ref="A1:AF39"/>
  <sheetViews>
    <sheetView showGridLines="0" workbookViewId="0" topLeftCell="C4">
      <selection pane="topLeft" activeCell="K15" sqref="K15"/>
    </sheetView>
  </sheetViews>
  <sheetFormatPr defaultColWidth="10.5736607142857" defaultRowHeight="14.25"/>
  <cols>
    <col min="1" max="1" width="9.14285714285714" style="1075" hidden="1" customWidth="1"/>
    <col min="2" max="2" width="9.14285714285714" style="1087" hidden="1" customWidth="1"/>
    <col min="3" max="3" width="3.71428571428571" style="1074" customWidth="1"/>
    <col min="4" max="4" width="6.28571428571429" style="1067" customWidth="1"/>
    <col min="5" max="5" width="46.7142857142857" style="1067" customWidth="1"/>
    <col min="6" max="6" width="35.7142857142857" style="1067" customWidth="1"/>
    <col min="7" max="7" width="3.71428571428571" style="1067" customWidth="1"/>
    <col min="8" max="9" width="11.7142857142857" style="1067" customWidth="1"/>
    <col min="10" max="11" width="35.7142857142857" style="1067" customWidth="1"/>
    <col min="12" max="12" width="84.8571428571429" style="1067" customWidth="1"/>
    <col min="13" max="13" width="10.5714285714286" style="1067"/>
    <col min="14" max="15" width="10.5714285714286" style="1093"/>
    <col min="16" max="16384" width="10.5714285714286" style="1067"/>
  </cols>
  <sheetData>
    <row r="1" spans="19:32" ht="14.25" hidden="1">
      <c r="S1" s="1141"/>
      <c r="AF1" s="1142"/>
    </row>
    <row r="2" ht="14.25" hidden="1"/>
    <row r="3" ht="14.25" hidden="1"/>
    <row r="4" spans="3:12" ht="3" customHeight="1">
      <c r="C4" s="1073"/>
      <c r="D4" s="1068"/>
      <c r="E4" s="1068"/>
      <c r="F4" s="1068"/>
      <c r="G4" s="1068"/>
      <c r="H4" s="1068"/>
      <c r="I4" s="1068"/>
      <c r="J4" s="1068"/>
      <c r="K4" s="1133"/>
      <c r="L4" s="1133"/>
    </row>
    <row r="5" spans="3:12" ht="26.1" customHeight="1">
      <c r="C5" s="1073"/>
      <c r="D5" s="1304" t="s">
        <v>706</v>
      </c>
      <c r="E5" s="1304"/>
      <c r="F5" s="1304"/>
      <c r="G5" s="1304"/>
      <c r="H5" s="1304"/>
      <c r="I5" s="1304"/>
      <c r="J5" s="1304"/>
      <c r="K5" s="1304"/>
      <c r="L5" s="1117"/>
    </row>
    <row r="6" spans="3:12" ht="3" customHeight="1">
      <c r="C6" s="1073"/>
      <c r="D6" s="1068"/>
      <c r="E6" s="1134"/>
      <c r="F6" s="1134"/>
      <c r="G6" s="1134"/>
      <c r="H6" s="1134"/>
      <c r="I6" s="1134"/>
      <c r="J6" s="1134"/>
      <c r="K6" s="1072"/>
      <c r="L6" s="1135"/>
    </row>
    <row r="7" spans="3:13" ht="18.75">
      <c r="C7" s="1073"/>
      <c r="D7" s="1068"/>
      <c r="E7" s="1151" t="str">
        <f>"Дата подачи заявления об "&amp;IF(datePr_ch="","утверждении","изменении")&amp;" тарифов"</f>
        <v>Дата подачи заявления об утверждении тарифов</v>
      </c>
      <c r="F7" s="1281" t="str">
        <f>IF(datePr_ch="",IF(datePr="","",datePr),datePr_ch)</f>
        <v>20.04.2021</v>
      </c>
      <c r="G7" s="1281"/>
      <c r="H7" s="1281"/>
      <c r="I7" s="1281"/>
      <c r="J7" s="1281"/>
      <c r="K7" s="1281"/>
      <c r="L7" s="1161"/>
      <c r="M7" s="1091"/>
    </row>
    <row r="8" spans="3:13" ht="18.75">
      <c r="C8" s="1073"/>
      <c r="D8" s="1068"/>
      <c r="E8" s="1151" t="str">
        <f>"Номер подачи заявления об "&amp;IF(numberPr_ch="","утверждении","изменении")&amp;" тарифов"</f>
        <v>Номер подачи заявления об утверждении тарифов</v>
      </c>
      <c r="F8" s="1281" t="str">
        <f>IF(numberPr_ch="",IF(numberPr="","",numberPr),numberPr_ch)</f>
        <v>01-03/02</v>
      </c>
      <c r="G8" s="1281"/>
      <c r="H8" s="1281"/>
      <c r="I8" s="1281"/>
      <c r="J8" s="1281"/>
      <c r="K8" s="1281"/>
      <c r="L8" s="1161"/>
      <c r="M8" s="1091"/>
    </row>
    <row r="9" spans="3:12" ht="14.25">
      <c r="C9" s="1073"/>
      <c r="D9" s="1068"/>
      <c r="E9" s="1134"/>
      <c r="F9" s="1134"/>
      <c r="G9" s="1134"/>
      <c r="H9" s="1134"/>
      <c r="I9" s="1134"/>
      <c r="J9" s="1134"/>
      <c r="K9" s="1072"/>
      <c r="L9" s="1135"/>
    </row>
    <row r="10" spans="3:12" ht="21" customHeight="1">
      <c r="C10" s="1073"/>
      <c r="D10" s="1288" t="s">
        <v>444</v>
      </c>
      <c r="E10" s="1288"/>
      <c r="F10" s="1288"/>
      <c r="G10" s="1288"/>
      <c r="H10" s="1288"/>
      <c r="I10" s="1288"/>
      <c r="J10" s="1288"/>
      <c r="K10" s="1288"/>
      <c r="L10" s="1346" t="s">
        <v>445</v>
      </c>
    </row>
    <row r="11" spans="3:12" ht="21" customHeight="1">
      <c r="C11" s="1073"/>
      <c r="D11" s="1299" t="s">
        <v>90</v>
      </c>
      <c r="E11" s="1357" t="s">
        <v>295</v>
      </c>
      <c r="F11" s="1357" t="s">
        <v>19</v>
      </c>
      <c r="G11" s="1366" t="s">
        <v>683</v>
      </c>
      <c r="H11" s="1367"/>
      <c r="I11" s="1368"/>
      <c r="J11" s="1357" t="s">
        <v>438</v>
      </c>
      <c r="K11" s="1357" t="s">
        <v>446</v>
      </c>
      <c r="L11" s="1346"/>
    </row>
    <row r="12" spans="3:12" ht="21" customHeight="1">
      <c r="C12" s="1073"/>
      <c r="D12" s="1301"/>
      <c r="E12" s="1358"/>
      <c r="F12" s="1358"/>
      <c r="G12" s="1359" t="s">
        <v>684</v>
      </c>
      <c r="H12" s="1360"/>
      <c r="I12" s="1078" t="s">
        <v>685</v>
      </c>
      <c r="J12" s="1358"/>
      <c r="K12" s="1358"/>
      <c r="L12" s="1346"/>
    </row>
    <row r="13" spans="3:12" ht="12" customHeight="1">
      <c r="C13" s="1073"/>
      <c r="D13" s="1069" t="s">
        <v>91</v>
      </c>
      <c r="E13" s="1069" t="s">
        <v>47</v>
      </c>
      <c r="F13" s="1069" t="s">
        <v>48</v>
      </c>
      <c r="G13" s="1361" t="s">
        <v>49</v>
      </c>
      <c r="H13" s="1361"/>
      <c r="I13" s="1069" t="s">
        <v>66</v>
      </c>
      <c r="J13" s="1069" t="s">
        <v>67</v>
      </c>
      <c r="K13" s="1069" t="s">
        <v>181</v>
      </c>
      <c r="L13" s="1069" t="s">
        <v>182</v>
      </c>
    </row>
    <row r="14" spans="1:13" ht="14.25" customHeight="1">
      <c r="A14" s="1098"/>
      <c r="C14" s="1073"/>
      <c r="D14" s="1146">
        <v>1</v>
      </c>
      <c r="E14" s="1347" t="s">
        <v>686</v>
      </c>
      <c r="F14" s="1362"/>
      <c r="G14" s="1362"/>
      <c r="H14" s="1362"/>
      <c r="I14" s="1362"/>
      <c r="J14" s="1362"/>
      <c r="K14" s="1362"/>
      <c r="L14" s="1083"/>
      <c r="M14" s="1148"/>
    </row>
    <row r="15" spans="1:13" ht="56.25">
      <c r="A15" s="1098"/>
      <c r="C15" s="1073"/>
      <c r="D15" s="1146" t="s">
        <v>293</v>
      </c>
      <c r="E15" s="1101" t="s">
        <v>448</v>
      </c>
      <c r="F15" s="1101" t="s">
        <v>448</v>
      </c>
      <c r="G15" s="1354" t="s">
        <v>448</v>
      </c>
      <c r="H15" s="1355"/>
      <c r="I15" s="1101" t="s">
        <v>448</v>
      </c>
      <c r="J15" s="1123" t="s">
        <v>1499</v>
      </c>
      <c r="K15" s="1197" t="s">
        <v>3044</v>
      </c>
      <c r="L15" s="1090" t="s">
        <v>687</v>
      </c>
      <c r="M15" s="1148"/>
    </row>
    <row r="16" spans="1:13" ht="18.75">
      <c r="A16" s="1098"/>
      <c r="B16" s="1087">
        <v>3</v>
      </c>
      <c r="C16" s="1073"/>
      <c r="D16" s="1149">
        <v>2</v>
      </c>
      <c r="E16" s="1363" t="s">
        <v>688</v>
      </c>
      <c r="F16" s="1364"/>
      <c r="G16" s="1364"/>
      <c r="H16" s="1365"/>
      <c r="I16" s="1365"/>
      <c r="J16" s="1365" t="s">
        <v>448</v>
      </c>
      <c r="K16" s="1365"/>
      <c r="L16" s="1144"/>
      <c r="M16" s="1148"/>
    </row>
    <row r="17" spans="1:13" ht="77.1" customHeight="1">
      <c r="A17" s="1098"/>
      <c r="C17" s="1348"/>
      <c r="D17" s="1356" t="s">
        <v>689</v>
      </c>
      <c r="E17" s="1352" t="str">
        <f>IF('Перечень тарифов'!E21="","наименование отсутствует",""&amp;'Перечень тарифов'!E21&amp;"")</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17" s="1353" t="str">
        <f>IF('Перечень тарифов'!J21="","наименование отсутствует",""&amp;'Перечень тарифов'!J21&amp;"")</f>
        <v>горячее водоснабжение ( открытая система)</v>
      </c>
      <c r="G17" s="1101"/>
      <c r="H17" s="1159" t="s">
        <v>978</v>
      </c>
      <c r="I17" s="1158" t="s">
        <v>3042</v>
      </c>
      <c r="J17" s="1123" t="s">
        <v>246</v>
      </c>
      <c r="K17" s="1101" t="s">
        <v>448</v>
      </c>
      <c r="L17" s="1277" t="s">
        <v>710</v>
      </c>
      <c r="M17" s="1148"/>
    </row>
    <row r="18" spans="1:15" s="1064" customFormat="1" ht="18.95" customHeight="1">
      <c r="A18" s="1098"/>
      <c r="B18" s="1087"/>
      <c r="C18" s="1348"/>
      <c r="D18" s="1356"/>
      <c r="E18" s="1352"/>
      <c r="F18" s="1353"/>
      <c r="G18" s="1178" t="s">
        <v>3039</v>
      </c>
      <c r="H18" s="1159" t="s">
        <v>3043</v>
      </c>
      <c r="I18" s="1158" t="s">
        <v>979</v>
      </c>
      <c r="J18" s="1123" t="s">
        <v>246</v>
      </c>
      <c r="K18" s="1101" t="s">
        <v>448</v>
      </c>
      <c r="L18" s="1278"/>
      <c r="M18" s="1148"/>
      <c r="N18" s="1093"/>
      <c r="O18" s="1093"/>
    </row>
    <row r="19" spans="1:13" ht="15" customHeight="1">
      <c r="A19" s="1098"/>
      <c r="C19" s="1348"/>
      <c r="D19" s="1356"/>
      <c r="E19" s="1352"/>
      <c r="F19" s="1353"/>
      <c r="G19" s="1150"/>
      <c r="H19" s="1145" t="s">
        <v>273</v>
      </c>
      <c r="I19" s="1140"/>
      <c r="J19" s="1140"/>
      <c r="K19" s="1138"/>
      <c r="L19" s="1279"/>
      <c r="M19" s="1148"/>
    </row>
    <row r="20" spans="1:13" ht="18.75">
      <c r="A20" s="1098"/>
      <c r="B20" s="1087">
        <v>3</v>
      </c>
      <c r="C20" s="1073"/>
      <c r="D20" s="1088" t="s">
        <v>48</v>
      </c>
      <c r="E20" s="1347" t="s">
        <v>690</v>
      </c>
      <c r="F20" s="1347"/>
      <c r="G20" s="1347"/>
      <c r="H20" s="1347"/>
      <c r="I20" s="1347"/>
      <c r="J20" s="1347"/>
      <c r="K20" s="1347"/>
      <c r="L20" s="1122"/>
      <c r="M20" s="1148"/>
    </row>
    <row r="21" spans="1:13" ht="33.75">
      <c r="A21" s="1098"/>
      <c r="C21" s="1073"/>
      <c r="D21" s="1146" t="s">
        <v>439</v>
      </c>
      <c r="E21" s="1101" t="s">
        <v>448</v>
      </c>
      <c r="F21" s="1101" t="s">
        <v>448</v>
      </c>
      <c r="G21" s="1354" t="s">
        <v>448</v>
      </c>
      <c r="H21" s="1355"/>
      <c r="I21" s="1101" t="s">
        <v>448</v>
      </c>
      <c r="J21" s="1101" t="s">
        <v>448</v>
      </c>
      <c r="K21" s="1192" t="s">
        <v>3044</v>
      </c>
      <c r="L21" s="1090" t="s">
        <v>691</v>
      </c>
      <c r="M21" s="1148"/>
    </row>
    <row r="22" spans="1:13" ht="18.75">
      <c r="A22" s="1098"/>
      <c r="B22" s="1087">
        <v>3</v>
      </c>
      <c r="C22" s="1073"/>
      <c r="D22" s="1088" t="s">
        <v>49</v>
      </c>
      <c r="E22" s="1347" t="s">
        <v>692</v>
      </c>
      <c r="F22" s="1347"/>
      <c r="G22" s="1347"/>
      <c r="H22" s="1347"/>
      <c r="I22" s="1347"/>
      <c r="J22" s="1347"/>
      <c r="K22" s="1347"/>
      <c r="L22" s="1122"/>
      <c r="M22" s="1148"/>
    </row>
    <row r="23" spans="1:13" ht="54.95" customHeight="1">
      <c r="A23" s="1098"/>
      <c r="C23" s="1348"/>
      <c r="D23" s="1356" t="s">
        <v>440</v>
      </c>
      <c r="E23" s="1352" t="str">
        <f>IF('Перечень тарифов'!E21="","наименование отсутствует",""&amp;'Перечень тарифов'!E21&amp;"")</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23" s="1353" t="str">
        <f>IF('Перечень тарифов'!J21="","наименование отсутствует",""&amp;'Перечень тарифов'!J21&amp;"")</f>
        <v>горячее водоснабжение ( открытая система)</v>
      </c>
      <c r="G23" s="1101"/>
      <c r="H23" s="1158" t="s">
        <v>978</v>
      </c>
      <c r="I23" s="1158" t="s">
        <v>3042</v>
      </c>
      <c r="J23" s="1162">
        <v>9571.84</v>
      </c>
      <c r="K23" s="1101" t="s">
        <v>448</v>
      </c>
      <c r="L23" s="1277" t="s">
        <v>711</v>
      </c>
      <c r="M23" s="1148"/>
    </row>
    <row r="24" spans="1:15" s="1064" customFormat="1" ht="18.95" customHeight="1">
      <c r="A24" s="1098"/>
      <c r="B24" s="1087"/>
      <c r="C24" s="1348"/>
      <c r="D24" s="1356"/>
      <c r="E24" s="1352"/>
      <c r="F24" s="1353"/>
      <c r="G24" s="1178" t="s">
        <v>3039</v>
      </c>
      <c r="H24" s="1159" t="s">
        <v>3043</v>
      </c>
      <c r="I24" s="1158" t="s">
        <v>979</v>
      </c>
      <c r="J24" s="1162">
        <v>9954.7099999999991</v>
      </c>
      <c r="K24" s="1101" t="s">
        <v>448</v>
      </c>
      <c r="L24" s="1278"/>
      <c r="M24" s="1148"/>
      <c r="N24" s="1093"/>
      <c r="O24" s="1093"/>
    </row>
    <row r="25" spans="1:13" ht="15" customHeight="1">
      <c r="A25" s="1098"/>
      <c r="C25" s="1348"/>
      <c r="D25" s="1356"/>
      <c r="E25" s="1352"/>
      <c r="F25" s="1353"/>
      <c r="G25" s="1150"/>
      <c r="H25" s="1145" t="s">
        <v>273</v>
      </c>
      <c r="I25" s="1137"/>
      <c r="J25" s="1137"/>
      <c r="K25" s="1138"/>
      <c r="L25" s="1279"/>
      <c r="M25" s="1148"/>
    </row>
    <row r="26" spans="1:13" ht="18.75">
      <c r="A26" s="1098"/>
      <c r="C26" s="1073"/>
      <c r="D26" s="1088" t="s">
        <v>66</v>
      </c>
      <c r="E26" s="1347" t="s">
        <v>767</v>
      </c>
      <c r="F26" s="1347"/>
      <c r="G26" s="1347"/>
      <c r="H26" s="1347"/>
      <c r="I26" s="1347"/>
      <c r="J26" s="1347"/>
      <c r="K26" s="1347"/>
      <c r="L26" s="1122"/>
      <c r="M26" s="1148"/>
    </row>
    <row r="27" spans="1:13" ht="77.1" customHeight="1">
      <c r="A27" s="1098"/>
      <c r="C27" s="1348"/>
      <c r="D27" s="1349" t="s">
        <v>441</v>
      </c>
      <c r="E27" s="1352" t="str">
        <f>IF('Перечень тарифов'!E21="","наименование отсутствует",""&amp;'Перечень тарифов'!E21&amp;"")</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27" s="1353" t="str">
        <f>IF('Перечень тарифов'!J21="","наименование отсутствует",""&amp;'Перечень тарифов'!J21&amp;"")</f>
        <v>горячее водоснабжение ( открытая система)</v>
      </c>
      <c r="G27" s="1101"/>
      <c r="H27" s="1159" t="s">
        <v>978</v>
      </c>
      <c r="I27" s="1158" t="s">
        <v>3042</v>
      </c>
      <c r="J27" s="1162">
        <v>41.03</v>
      </c>
      <c r="K27" s="1101" t="s">
        <v>448</v>
      </c>
      <c r="L27" s="1277" t="s">
        <v>768</v>
      </c>
      <c r="M27" s="1148"/>
    </row>
    <row r="28" spans="1:15" s="1064" customFormat="1" ht="18.95" customHeight="1">
      <c r="A28" s="1098"/>
      <c r="B28" s="1087"/>
      <c r="C28" s="1348"/>
      <c r="D28" s="1350"/>
      <c r="E28" s="1352"/>
      <c r="F28" s="1353"/>
      <c r="G28" s="1178" t="s">
        <v>3039</v>
      </c>
      <c r="H28" s="1159" t="s">
        <v>3043</v>
      </c>
      <c r="I28" s="1158" t="s">
        <v>979</v>
      </c>
      <c r="J28" s="1162">
        <v>41.03</v>
      </c>
      <c r="K28" s="1101" t="s">
        <v>448</v>
      </c>
      <c r="L28" s="1278"/>
      <c r="M28" s="1148"/>
      <c r="N28" s="1093"/>
      <c r="O28" s="1093"/>
    </row>
    <row r="29" spans="1:13" ht="15" customHeight="1">
      <c r="A29" s="1098"/>
      <c r="C29" s="1348"/>
      <c r="D29" s="1351"/>
      <c r="E29" s="1352"/>
      <c r="F29" s="1353"/>
      <c r="G29" s="1150"/>
      <c r="H29" s="1145" t="s">
        <v>273</v>
      </c>
      <c r="I29" s="1137"/>
      <c r="J29" s="1137"/>
      <c r="K29" s="1138"/>
      <c r="L29" s="1279"/>
      <c r="M29" s="1148"/>
    </row>
    <row r="30" spans="1:13" ht="26.1" customHeight="1">
      <c r="A30" s="1098"/>
      <c r="C30" s="1073"/>
      <c r="D30" s="1088" t="s">
        <v>67</v>
      </c>
      <c r="E30" s="1347" t="s">
        <v>713</v>
      </c>
      <c r="F30" s="1347"/>
      <c r="G30" s="1347"/>
      <c r="H30" s="1347"/>
      <c r="I30" s="1347"/>
      <c r="J30" s="1347"/>
      <c r="K30" s="1347"/>
      <c r="L30" s="1122"/>
      <c r="M30" s="1148"/>
    </row>
    <row r="31" spans="1:15" ht="87.95" customHeight="1">
      <c r="A31" s="1098"/>
      <c r="C31" s="1348"/>
      <c r="D31" s="1349" t="s">
        <v>442</v>
      </c>
      <c r="E31" s="1352" t="str">
        <f>IF('Перечень тарифов'!E21="","наименование отсутствует",""&amp;'Перечень тарифов'!E21&amp;"")</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31" s="1353" t="str">
        <f>IF('Перечень тарифов'!J21="","наименование отсутствует",""&amp;'Перечень тарифов'!J21&amp;"")</f>
        <v>горячее водоснабжение ( открытая система)</v>
      </c>
      <c r="G31" s="1101"/>
      <c r="H31" s="1159" t="s">
        <v>978</v>
      </c>
      <c r="I31" s="1158" t="s">
        <v>3042</v>
      </c>
      <c r="J31" s="1162">
        <v>0</v>
      </c>
      <c r="K31" s="1101" t="s">
        <v>448</v>
      </c>
      <c r="L31" s="1277" t="s">
        <v>714</v>
      </c>
      <c r="M31" s="1148"/>
      <c r="O31" s="1093" t="s">
        <v>552</v>
      </c>
    </row>
    <row r="32" spans="1:15" s="1064" customFormat="1" ht="18.95" customHeight="1">
      <c r="A32" s="1098"/>
      <c r="B32" s="1087"/>
      <c r="C32" s="1348"/>
      <c r="D32" s="1350"/>
      <c r="E32" s="1352"/>
      <c r="F32" s="1353"/>
      <c r="G32" s="1178" t="s">
        <v>3039</v>
      </c>
      <c r="H32" s="1159" t="s">
        <v>3043</v>
      </c>
      <c r="I32" s="1158" t="s">
        <v>979</v>
      </c>
      <c r="J32" s="1162">
        <v>0</v>
      </c>
      <c r="K32" s="1101" t="s">
        <v>448</v>
      </c>
      <c r="L32" s="1278"/>
      <c r="M32" s="1148"/>
      <c r="N32" s="1093"/>
      <c r="O32" s="1093"/>
    </row>
    <row r="33" spans="1:13" ht="15" customHeight="1">
      <c r="A33" s="1098"/>
      <c r="C33" s="1348"/>
      <c r="D33" s="1351"/>
      <c r="E33" s="1352"/>
      <c r="F33" s="1353"/>
      <c r="G33" s="1150"/>
      <c r="H33" s="1145" t="s">
        <v>273</v>
      </c>
      <c r="I33" s="1137"/>
      <c r="J33" s="1137"/>
      <c r="K33" s="1138"/>
      <c r="L33" s="1279"/>
      <c r="M33" s="1148"/>
    </row>
    <row r="34" spans="1:13" ht="25.5" customHeight="1">
      <c r="A34" s="1098"/>
      <c r="B34" s="1087">
        <v>3</v>
      </c>
      <c r="C34" s="1073"/>
      <c r="D34" s="1088" t="s">
        <v>181</v>
      </c>
      <c r="E34" s="1347" t="s">
        <v>712</v>
      </c>
      <c r="F34" s="1347"/>
      <c r="G34" s="1347"/>
      <c r="H34" s="1347"/>
      <c r="I34" s="1347"/>
      <c r="J34" s="1347"/>
      <c r="K34" s="1347"/>
      <c r="L34" s="1122"/>
      <c r="M34" s="1148"/>
    </row>
    <row r="35" spans="1:13" ht="99" customHeight="1">
      <c r="A35" s="1098"/>
      <c r="C35" s="1348"/>
      <c r="D35" s="1349" t="s">
        <v>693</v>
      </c>
      <c r="E35" s="1352" t="str">
        <f>IF('Перечень тарифов'!E21="","наименование отсутствует",""&amp;'Перечень тарифов'!E21&amp;"")</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35" s="1353" t="str">
        <f>IF('Перечень тарифов'!J21="","наименование отсутствует",""&amp;'Перечень тарифов'!J21&amp;"")</f>
        <v>горячее водоснабжение ( открытая система)</v>
      </c>
      <c r="G35" s="1101"/>
      <c r="H35" s="1159" t="s">
        <v>978</v>
      </c>
      <c r="I35" s="1158" t="s">
        <v>3042</v>
      </c>
      <c r="J35" s="1162">
        <v>0</v>
      </c>
      <c r="K35" s="1101" t="s">
        <v>448</v>
      </c>
      <c r="L35" s="1277" t="s">
        <v>715</v>
      </c>
      <c r="M35" s="1148"/>
    </row>
    <row r="36" spans="1:15" s="1064" customFormat="1" ht="18.95" customHeight="1">
      <c r="A36" s="1098"/>
      <c r="B36" s="1087"/>
      <c r="C36" s="1348"/>
      <c r="D36" s="1350"/>
      <c r="E36" s="1352"/>
      <c r="F36" s="1353"/>
      <c r="G36" s="1178" t="s">
        <v>3039</v>
      </c>
      <c r="H36" s="1159" t="s">
        <v>3043</v>
      </c>
      <c r="I36" s="1158" t="s">
        <v>979</v>
      </c>
      <c r="J36" s="1162">
        <v>0</v>
      </c>
      <c r="K36" s="1101" t="s">
        <v>448</v>
      </c>
      <c r="L36" s="1278"/>
      <c r="M36" s="1148"/>
      <c r="N36" s="1093"/>
      <c r="O36" s="1093"/>
    </row>
    <row r="37" spans="1:13" ht="15" customHeight="1">
      <c r="A37" s="1098"/>
      <c r="C37" s="1348"/>
      <c r="D37" s="1351"/>
      <c r="E37" s="1352"/>
      <c r="F37" s="1353"/>
      <c r="G37" s="1150"/>
      <c r="H37" s="1145" t="s">
        <v>273</v>
      </c>
      <c r="I37" s="1137"/>
      <c r="J37" s="1137"/>
      <c r="K37" s="1138"/>
      <c r="L37" s="1279"/>
      <c r="M37" s="1148"/>
    </row>
    <row r="38" spans="1:15" s="1085" customFormat="1" ht="3" customHeight="1">
      <c r="A38" s="1098"/>
      <c r="D38" s="1152"/>
      <c r="E38" s="1152"/>
      <c r="F38" s="1152"/>
      <c r="G38" s="1152"/>
      <c r="H38" s="1152"/>
      <c r="I38" s="1152"/>
      <c r="J38" s="1152"/>
      <c r="K38" s="1152"/>
      <c r="L38" s="1152"/>
      <c r="N38" s="1136"/>
      <c r="O38" s="1136"/>
    </row>
    <row r="39" spans="4:12" ht="24.75" customHeight="1">
      <c r="D39" s="1139">
        <v>1</v>
      </c>
      <c r="E39" s="1270" t="s">
        <v>709</v>
      </c>
      <c r="F39" s="1270"/>
      <c r="G39" s="1270"/>
      <c r="H39" s="1270"/>
      <c r="I39" s="1270"/>
      <c r="J39" s="1270"/>
      <c r="K39" s="1270"/>
      <c r="L39" s="1270"/>
    </row>
  </sheetData>
  <sheetProtection algorithmName="SHA-512" hashValue="VmmuOa5wB9A92WHvc/8Q4GawyJ1OWf9aX/5oz0TdYkYZN2FLdgXO3Xjc1VB2xvKJVCSeWpPjgYILQT8oe0tmXQ==" saltValue="x2DKLPuz1ha+58jDqekpFA=="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20:K20"/>
    <mergeCell ref="K11:K12"/>
    <mergeCell ref="G12:H12"/>
    <mergeCell ref="G13:H13"/>
    <mergeCell ref="E14:K14"/>
    <mergeCell ref="G15:H15"/>
    <mergeCell ref="E16:K16"/>
    <mergeCell ref="C17:C19"/>
    <mergeCell ref="D17:D19"/>
    <mergeCell ref="E17:E19"/>
    <mergeCell ref="F17:F19"/>
    <mergeCell ref="L17:L19"/>
    <mergeCell ref="G21:H21"/>
    <mergeCell ref="E22:K22"/>
    <mergeCell ref="C23:C25"/>
    <mergeCell ref="D23:D25"/>
    <mergeCell ref="E23:E25"/>
    <mergeCell ref="F23:F25"/>
    <mergeCell ref="L31:L33"/>
    <mergeCell ref="L23:L25"/>
    <mergeCell ref="E26:K26"/>
    <mergeCell ref="C27:C29"/>
    <mergeCell ref="D27:D29"/>
    <mergeCell ref="E27:E29"/>
    <mergeCell ref="F27:F29"/>
    <mergeCell ref="L27:L29"/>
    <mergeCell ref="E30:K30"/>
    <mergeCell ref="C31:C33"/>
    <mergeCell ref="D31:D33"/>
    <mergeCell ref="E31:E33"/>
    <mergeCell ref="F31:F33"/>
    <mergeCell ref="E39:L39"/>
    <mergeCell ref="E34:K34"/>
    <mergeCell ref="C35:C37"/>
    <mergeCell ref="D35:D37"/>
    <mergeCell ref="E35:E37"/>
    <mergeCell ref="F35:F37"/>
    <mergeCell ref="L35:L37"/>
  </mergeCells>
  <dataValidations count="5">
    <dataValidation type="textLength" operator="lessThanOrEqual" allowBlank="1" showInputMessage="1" showErrorMessage="1"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errorTitle="Ошибка" error="Допускается ввод не более 900 символов!" sqref="J15">
      <formula1>900</formula1>
    </dataValidation>
    <dataValidation type="textLength" operator="lessThanOrEqual" allowBlank="1" showInputMessage="1" showErrorMessage="1" errorTitle="Ошибка" error="Допускается ввод не более 900 символов!" sqref="L16:L17 L23 L27 L31 L3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17:I18 H23:I24 H27:I28 H31:I32 H35:I36"/>
    <dataValidation type="list" allowBlank="1" showInputMessage="1" showErrorMessage="1" prompt="Выберите значение из списка" errorTitle="Ошибка" error="Выберите значение из списка" sqref="J17:J18">
      <formula1>kind_of_control_method</formula1>
    </dataValidation>
    <dataValidation type="decimal" allowBlank="1" showErrorMessage="1" errorTitle="Ошибка" error="Допускается ввод только действительных чисел!" sqref="J23:J24 J27:J28 J31:J32 J35:J36">
      <formula1>-9.99999999999999E+23</formula1>
      <formula2>9.99999999999999E+23</formula2>
    </dataValidation>
  </dataValidations>
  <hyperlinks>
    <hyperlink ref="K15" r:id="rId1" display="https://portal.eias.ru/Portal/DownloadPage.aspx?type=12&amp;guid=4cfbeebc-b215-4d26-819b-c1353848ac19"/>
    <hyperlink ref="K21" r:id="rId2" display="https://portal.eias.ru/Portal/DownloadPage.aspx?type=12&amp;guid=4cfbeebc-b215-4d26-819b-c1353848ac19"/>
  </hyperlinks>
  <pageMargins left="0.7" right="0.7" top="0.75" bottom="0.75" header="0.3" footer="0.3"/>
  <pageSetup orientation="portrait" paperSize="1" r:id="rId4"/>
  <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1de5660-e794-401a-8a64-8fb04422b266}">
  <sheetPr codeName="List03">
    <tabColor rgb="FFEAEBEE"/>
    <pageSetUpPr fitToPage="1"/>
  </sheetPr>
  <dimension ref="A5:N15"/>
  <sheetViews>
    <sheetView showGridLines="0" workbookViewId="0" topLeftCell="C4">
      <selection pane="topLeft" activeCell="J19" sqref="J19"/>
    </sheetView>
  </sheetViews>
  <sheetFormatPr defaultColWidth="9.14285714285714" defaultRowHeight="14.25"/>
  <cols>
    <col min="1" max="1" width="9.14285714285714" style="122" hidden="1" customWidth="1"/>
    <col min="2" max="2" width="9.14285714285714" style="123" hidden="1" customWidth="1"/>
    <col min="3" max="3" width="3.71428571428571" style="124" customWidth="1"/>
    <col min="4" max="4" width="7" style="125" customWidth="1"/>
    <col min="5" max="5" width="11.2857142857143" style="125" customWidth="1"/>
    <col min="6" max="6" width="41" style="125" customWidth="1"/>
    <col min="7" max="7" width="18" style="125" customWidth="1"/>
    <col min="8" max="8" width="13.1428571428571" style="125" customWidth="1"/>
    <col min="9" max="9" width="11.4285714285714" style="125" customWidth="1"/>
    <col min="10" max="10" width="42.1428571428571" style="125" customWidth="1"/>
    <col min="11" max="11" width="115.714285714286" style="125" customWidth="1"/>
    <col min="12" max="12" width="3.71428571428571" style="125" customWidth="1"/>
    <col min="13" max="16384" width="9.14285714285714" style="125"/>
  </cols>
  <sheetData>
    <row r="1" ht="14.25" hidden="1"/>
    <row r="2" ht="14.25" hidden="1"/>
    <row r="3" ht="14.25" hidden="1"/>
    <row r="4" ht="3" customHeight="1"/>
    <row r="5" spans="1:11" s="35" customFormat="1" ht="22.5">
      <c r="A5" s="119"/>
      <c r="C5" s="44"/>
      <c r="D5" s="1369" t="s">
        <v>459</v>
      </c>
      <c r="E5" s="1369"/>
      <c r="F5" s="1369"/>
      <c r="G5" s="1369"/>
      <c r="H5" s="1369"/>
      <c r="I5" s="1369"/>
      <c r="J5" s="1369"/>
      <c r="K5" s="408"/>
    </row>
    <row r="6" spans="4:11" ht="3" customHeight="1" hidden="1">
      <c r="D6" s="126"/>
      <c r="E6" s="126"/>
      <c r="G6" s="126"/>
      <c r="H6" s="126"/>
      <c r="I6" s="126"/>
      <c r="J6" s="126"/>
      <c r="K6" s="126"/>
    </row>
    <row r="7" spans="2:12" s="122" customFormat="1" ht="3" customHeight="1">
      <c r="B7" s="123"/>
      <c r="C7" s="124"/>
      <c r="D7" s="127"/>
      <c r="E7" s="127"/>
      <c r="G7" s="127"/>
      <c r="H7" s="127"/>
      <c r="I7" s="127"/>
      <c r="J7" s="127"/>
      <c r="K7" s="127"/>
      <c r="L7" s="128"/>
    </row>
    <row r="8" spans="4:11" ht="14.25">
      <c r="D8" s="1371" t="s">
        <v>444</v>
      </c>
      <c r="E8" s="1371"/>
      <c r="F8" s="1371"/>
      <c r="G8" s="1371"/>
      <c r="H8" s="1371"/>
      <c r="I8" s="1371"/>
      <c r="J8" s="1371"/>
      <c r="K8" s="1371" t="s">
        <v>445</v>
      </c>
    </row>
    <row r="9" spans="4:11" ht="14.25">
      <c r="D9" s="1371" t="s">
        <v>90</v>
      </c>
      <c r="E9" s="1371" t="s">
        <v>461</v>
      </c>
      <c r="F9" s="1371"/>
      <c r="G9" s="1371" t="s">
        <v>462</v>
      </c>
      <c r="H9" s="1371"/>
      <c r="I9" s="1371"/>
      <c r="J9" s="1371"/>
      <c r="K9" s="1371"/>
    </row>
    <row r="10" spans="4:11" ht="22.5">
      <c r="D10" s="1371"/>
      <c r="E10" s="131" t="s">
        <v>463</v>
      </c>
      <c r="F10" s="131" t="s">
        <v>397</v>
      </c>
      <c r="G10" s="131" t="s">
        <v>397</v>
      </c>
      <c r="H10" s="131" t="s">
        <v>463</v>
      </c>
      <c r="I10" s="131" t="s">
        <v>464</v>
      </c>
      <c r="J10" s="131" t="s">
        <v>446</v>
      </c>
      <c r="K10" s="1371"/>
    </row>
    <row r="11" spans="4:11" ht="12" customHeight="1">
      <c r="D11" s="39" t="s">
        <v>91</v>
      </c>
      <c r="E11" s="39" t="s">
        <v>47</v>
      </c>
      <c r="F11" s="39" t="s">
        <v>48</v>
      </c>
      <c r="G11" s="39" t="s">
        <v>49</v>
      </c>
      <c r="H11" s="39" t="s">
        <v>66</v>
      </c>
      <c r="I11" s="39" t="s">
        <v>67</v>
      </c>
      <c r="J11" s="39" t="s">
        <v>181</v>
      </c>
      <c r="K11" s="39" t="s">
        <v>182</v>
      </c>
    </row>
    <row r="12" spans="1:14" s="121" customFormat="1" ht="54.95" customHeight="1">
      <c r="A12" s="178" t="s">
        <v>48</v>
      </c>
      <c r="B12" s="129" t="s">
        <v>251</v>
      </c>
      <c r="C12" s="130"/>
      <c r="D12" s="132" t="s">
        <v>91</v>
      </c>
      <c r="E12" s="1131" t="s">
        <v>559</v>
      </c>
      <c r="F12" s="1102" t="s">
        <v>560</v>
      </c>
      <c r="G12" s="1102" t="s">
        <v>495</v>
      </c>
      <c r="H12" s="1102" t="s">
        <v>91</v>
      </c>
      <c r="I12" s="1167" t="s">
        <v>978</v>
      </c>
      <c r="J12" s="1192" t="s">
        <v>3044</v>
      </c>
      <c r="K12" s="1277" t="s">
        <v>465</v>
      </c>
      <c r="M12" s="422" t="str">
        <f>IF(ISERROR(INDEX(kind_of_nameforms,MATCH(E12,kind_of_forms,0),1)),"",INDEX(kind_of_nameforms,MATCH(E12,kind_of_forms,0),1))</f>
        <v>Основные параметры раскрываемой информации</v>
      </c>
      <c r="N12" s="423" t="s">
        <v>559</v>
      </c>
    </row>
    <row r="13" spans="1:11" ht="15" customHeight="1">
      <c r="A13" s="125"/>
      <c r="B13" s="125"/>
      <c r="C13" s="125"/>
      <c r="D13" s="108"/>
      <c r="E13" s="134" t="s">
        <v>5</v>
      </c>
      <c r="F13" s="133"/>
      <c r="G13" s="133"/>
      <c r="H13" s="133"/>
      <c r="I13" s="133"/>
      <c r="J13" s="296"/>
      <c r="K13" s="1279"/>
    </row>
    <row r="14" spans="1:3" ht="3" customHeight="1">
      <c r="A14" s="125"/>
      <c r="B14" s="125"/>
      <c r="C14" s="125"/>
    </row>
    <row r="15" spans="5:10" ht="27.75" customHeight="1">
      <c r="E15" s="1370" t="s">
        <v>571</v>
      </c>
      <c r="F15" s="1370"/>
      <c r="G15" s="1370"/>
      <c r="H15" s="1370"/>
      <c r="I15" s="1370"/>
      <c r="J15" s="1370"/>
    </row>
  </sheetData>
  <sheetProtection algorithmName="SHA-512" hashValue="QttWST1nxm4Cmzdn0yowetNurQ4WNO1E1ik/poM/Pem2uzu0UhsojR4Wy4LB9V4JK3qUcCENOkZ0Z9C/5hWr3w==" saltValue="/a2x6RA9qV/Bu+gT2L5cRA==" spinCount="100000" sheet="1" objects="1" scenarios="1" formatColumns="0" formatRows="0"/>
  <mergeCells count="8">
    <mergeCell ref="D5:J5"/>
    <mergeCell ref="E15:J15"/>
    <mergeCell ref="K12:K13"/>
    <mergeCell ref="D8:J8"/>
    <mergeCell ref="E9:F9"/>
    <mergeCell ref="K8:K10"/>
    <mergeCell ref="G9:J9"/>
    <mergeCell ref="D9:D10"/>
  </mergeCells>
  <dataValidations count="3">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list" allowBlank="1" showInputMessage="1" showErrorMessage="1" prompt="Выберите значение из списка" errorTitle="Ошибка" error="Выберите значение из списка" sqref="E12">
      <formula1>kind_of_forms</formula1>
    </dataValidation>
  </dataValidations>
  <hyperlinks>
    <hyperlink ref="J12" r:id="rId1" display="https://portal.eias.ru/Portal/DownloadPage.aspx?type=12&amp;guid=4cfbeebc-b215-4d26-819b-c1353848ac19"/>
  </hyperlinks>
  <printOptions horizontalCentered="1"/>
  <pageMargins left="0.236220472440945" right="0.236220472440945" top="0.236220472440945" bottom="0.236220472440945" header="0.236220472440945" footer="0.236220472440945"/>
  <pageSetup fitToHeight="0" orientation="landscape" paperSize="9" r:id="rId3"/>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330e2ff-aa4a-4401-a3a4-581e2d60f1d2}">
  <sheetPr codeName="List07">
    <tabColor rgb="FFCCCCFF"/>
    <pageSetUpPr fitToPage="1"/>
  </sheetPr>
  <dimension ref="C6:I15"/>
  <sheetViews>
    <sheetView showGridLines="0" workbookViewId="0" topLeftCell="C6">
      <selection pane="topLeft" activeCell="A1" sqref="A1"/>
    </sheetView>
  </sheetViews>
  <sheetFormatPr defaultColWidth="9.14285714285714" defaultRowHeight="14.25"/>
  <cols>
    <col min="1" max="2" width="9.14285714285714" style="13" hidden="1" customWidth="1"/>
    <col min="3" max="3" width="3.71428571428571" style="46" customWidth="1"/>
    <col min="4" max="4" width="6.28571428571429" style="13" customWidth="1"/>
    <col min="5" max="5" width="94.8571428571429" style="13" customWidth="1"/>
    <col min="6" max="16384" width="9.14285714285714" style="13"/>
  </cols>
  <sheetData>
    <row r="1" ht="14.25" hidden="1"/>
    <row r="2" ht="14.25" hidden="1"/>
    <row r="3" ht="14.25" hidden="1"/>
    <row r="4" ht="14.25" hidden="1"/>
    <row r="5" ht="14.25" hidden="1"/>
    <row r="6" spans="3:5" ht="3" customHeight="1">
      <c r="C6" s="47"/>
      <c r="D6" s="14"/>
      <c r="E6" s="14"/>
    </row>
    <row r="7" spans="3:6" ht="22.5">
      <c r="C7" s="47"/>
      <c r="D7" s="1234" t="s">
        <v>312</v>
      </c>
      <c r="E7" s="1236"/>
      <c r="F7" s="409"/>
    </row>
    <row r="8" spans="3:5" ht="3" customHeight="1">
      <c r="C8" s="47"/>
      <c r="D8" s="14"/>
      <c r="E8" s="14"/>
    </row>
    <row r="9" spans="3:5" ht="15.95" customHeight="1">
      <c r="C9" s="47"/>
      <c r="D9" s="97" t="s">
        <v>90</v>
      </c>
      <c r="E9" s="399" t="s">
        <v>311</v>
      </c>
    </row>
    <row r="10" spans="3:5" ht="12" customHeight="1">
      <c r="C10" s="47"/>
      <c r="D10" s="39" t="s">
        <v>91</v>
      </c>
      <c r="E10" s="39" t="s">
        <v>47</v>
      </c>
    </row>
    <row r="11" spans="3:5" ht="11.25" customHeight="1" hidden="1">
      <c r="C11" s="47"/>
      <c r="D11" s="186">
        <v>0</v>
      </c>
      <c r="E11" s="400"/>
    </row>
    <row r="12" spans="3:5" ht="15" customHeight="1">
      <c r="C12" s="160"/>
      <c r="D12" s="117">
        <v>1</v>
      </c>
      <c r="E12" s="1084"/>
    </row>
    <row r="13" spans="3:5" ht="12" customHeight="1">
      <c r="C13" s="47"/>
      <c r="D13" s="401"/>
      <c r="E13" s="402" t="s">
        <v>175</v>
      </c>
    </row>
    <row r="14" ht="3" customHeight="1"/>
    <row r="15" spans="3:9" ht="22.5" customHeight="1">
      <c r="C15" s="161"/>
      <c r="D15" s="1372" t="s">
        <v>313</v>
      </c>
      <c r="E15" s="1372"/>
      <c r="F15" s="162"/>
      <c r="G15" s="162"/>
      <c r="H15" s="162"/>
      <c r="I15" s="162"/>
    </row>
  </sheetData>
  <sheetProtection algorithmName="SHA-512" hashValue="e3cNdx0jobUdZYUo8d/tI7McEMXGycJzu0t9cOw/715WCZUZvVICkpZW1hxA+QX/Tuc0D4+pcnz5h7jisr6UNQ==" saltValue="Up/hk94Mayk1Yh7TucRVyw=="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f54c9cd-9371-4022-a364-40360e3924a0}">
  <sheetPr codeName="ListComm">
    <tabColor rgb="FFCCCCFF"/>
    <pageSetUpPr fitToPage="1"/>
  </sheetPr>
  <dimension ref="C1:L13"/>
  <sheetViews>
    <sheetView showGridLines="0" workbookViewId="0" topLeftCell="C6">
      <selection pane="topLeft" activeCell="E12" sqref="E12"/>
    </sheetView>
  </sheetViews>
  <sheetFormatPr defaultColWidth="9.14285714285714" defaultRowHeight="14.25"/>
  <cols>
    <col min="1" max="2" width="9.14285714285714" style="13" hidden="1" customWidth="1"/>
    <col min="3" max="3" width="3.71428571428571" style="46" customWidth="1"/>
    <col min="4" max="4" width="6.28571428571429" style="13" customWidth="1"/>
    <col min="5" max="5" width="94.8571428571429" style="13" customWidth="1"/>
    <col min="6" max="16384" width="9.14285714285714" style="13"/>
  </cols>
  <sheetData>
    <row r="1" spans="12:12" ht="14.25" hidden="1">
      <c r="L1" s="403"/>
    </row>
    <row r="2" ht="14.25" hidden="1"/>
    <row r="3" ht="14.25" hidden="1"/>
    <row r="4" ht="14.25" hidden="1"/>
    <row r="5" ht="14.25" hidden="1"/>
    <row r="6" spans="3:5" ht="3" customHeight="1">
      <c r="C6" s="47"/>
      <c r="D6" s="14"/>
      <c r="E6" s="14"/>
    </row>
    <row r="7" spans="3:6" ht="22.5">
      <c r="C7" s="47"/>
      <c r="D7" s="1369" t="s">
        <v>53</v>
      </c>
      <c r="E7" s="1369"/>
      <c r="F7" s="409"/>
    </row>
    <row r="8" spans="3:5" ht="3" customHeight="1">
      <c r="C8" s="47"/>
      <c r="D8" s="14"/>
      <c r="E8" s="14"/>
    </row>
    <row r="9" spans="3:5" ht="15.95" customHeight="1">
      <c r="C9" s="47"/>
      <c r="D9" s="97" t="s">
        <v>90</v>
      </c>
      <c r="E9" s="107" t="s">
        <v>174</v>
      </c>
    </row>
    <row r="10" spans="3:5" ht="12" customHeight="1">
      <c r="C10" s="47"/>
      <c r="D10" s="39" t="s">
        <v>91</v>
      </c>
      <c r="E10" s="39" t="s">
        <v>47</v>
      </c>
    </row>
    <row r="11" spans="3:5" ht="15" customHeight="1" hidden="1">
      <c r="C11" s="47"/>
      <c r="D11" s="117">
        <v>0</v>
      </c>
      <c r="E11" s="185"/>
    </row>
    <row r="12" spans="3:5" ht="17.1" customHeight="1">
      <c r="C12" s="160" t="s">
        <v>3039</v>
      </c>
      <c r="D12" s="117">
        <v>1</v>
      </c>
      <c r="E12" s="118" t="s">
        <v>3048</v>
      </c>
    </row>
    <row r="13" spans="3:5" ht="14.25">
      <c r="C13" s="47"/>
      <c r="D13" s="108"/>
      <c r="E13" s="106" t="s">
        <v>175</v>
      </c>
    </row>
  </sheetData>
  <sheetProtection algorithmName="SHA-512" hashValue="KLRsaNyECezYNy6FgAfdxqArnvbjtZocaoIWOhBBqatIEuG5FaeDRliNVNSoDNJbPBG9Abx0U9bK1NuW6vblCw==" saltValue="8pJA6Y+w7K/QSx7GG2ZxRw==" spinCount="100000" sheet="1" objects="1" scenarios="1" formatColumns="0" formatRow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scale="74" r:id="rId1"/>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7e745a1-a4cb-4f18-b195-3d10c5d520f4}">
  <sheetPr codeName="ListCheck">
    <tabColor indexed="31"/>
  </sheetPr>
  <dimension ref="B2:E4"/>
  <sheetViews>
    <sheetView showGridLines="0" workbookViewId="0" topLeftCell="A1">
      <selection pane="topLeft" activeCell="G35" sqref="G35"/>
    </sheetView>
  </sheetViews>
  <sheetFormatPr defaultColWidth="9.14285714285714" defaultRowHeight="11.25"/>
  <cols>
    <col min="1" max="1" width="1.71428571428571" style="43" customWidth="1"/>
    <col min="2" max="2" width="34.5714285714286" style="43" customWidth="1"/>
    <col min="3" max="3" width="85.5714285714286" style="43" customWidth="1"/>
    <col min="4" max="4" width="17.7142857142857" style="43" customWidth="1"/>
    <col min="5" max="16384" width="9.14285714285714" style="43"/>
  </cols>
  <sheetData>
    <row r="1" ht="3" customHeight="1"/>
    <row r="2" spans="2:5" ht="22.5">
      <c r="B2" s="1373" t="s">
        <v>54</v>
      </c>
      <c r="C2" s="1373"/>
      <c r="D2" s="1373"/>
      <c r="E2" s="410"/>
    </row>
    <row r="3" ht="3" customHeight="1"/>
    <row r="4" spans="2:4" ht="21.75" customHeight="1" thickBot="1">
      <c r="B4" s="1191" t="s">
        <v>1</v>
      </c>
      <c r="C4" s="1191" t="s">
        <v>89</v>
      </c>
      <c r="D4" s="1191" t="s">
        <v>70</v>
      </c>
    </row>
    <row r="5" ht="12" thickTop="1"/>
  </sheetData>
  <sheetProtection password="FA9C" sheet="1" objects="1" scenarios="1" formatColumns="0" formatRows="0" autoFilter="0"/>
  <autoFilter ref="B4:D4"/>
  <mergeCells count="1">
    <mergeCell ref="B2:D2"/>
  </mergeCells>
  <pageMargins left="0.7" right="0.7" top="0.75" bottom="0.75" header="0.3" footer="0.3"/>
  <pageSetup orientation="portrait" paperSize="9"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188b1fe-fd75-4c1d-a89b-bc8e09a06847}">
  <sheetPr codeName="TSH_et_union_hor">
    <tabColor indexed="47"/>
  </sheetPr>
  <dimension ref="A2:CE372"/>
  <sheetViews>
    <sheetView showGridLines="0" zoomScale="85" zoomScaleNormal="85" workbookViewId="0" topLeftCell="A1">
      <selection pane="topLeft" activeCell="A1" sqref="A1"/>
    </sheetView>
  </sheetViews>
  <sheetFormatPr defaultColWidth="9.14285714285714" defaultRowHeight="17.1"/>
  <cols>
    <col min="1" max="2" width="10" customWidth="1"/>
    <col min="4" max="4" width="11.1428571428571" customWidth="1"/>
    <col min="5" max="5" width="16.5714285714286" customWidth="1"/>
    <col min="6" max="6" width="16.2857142857143" customWidth="1"/>
    <col min="7" max="7" width="19.1428571428571" customWidth="1"/>
    <col min="8" max="11" width="10" customWidth="1"/>
    <col min="12" max="12" width="12.7142857142857" customWidth="1"/>
    <col min="13" max="13" width="26.7142857142857" customWidth="1"/>
    <col min="14" max="14" width="10" customWidth="1"/>
    <col min="15" max="17" width="23.7142857142857" customWidth="1"/>
    <col min="18" max="18" width="11.7142857142857" customWidth="1"/>
    <col min="19" max="19" width="8.57142857142857" customWidth="1"/>
    <col min="20" max="20" width="11.7142857142857" customWidth="1"/>
    <col min="21" max="21" width="8.57142857142857" customWidth="1"/>
    <col min="22" max="22" width="4.71428571428571" customWidth="1"/>
    <col min="23" max="24" width="115.714285714286" customWidth="1"/>
    <col min="28" max="28" width="115.714285714286" customWidth="1"/>
    <col min="30" max="90" width="115.714285714286" customWidth="1"/>
  </cols>
  <sheetData>
    <row r="2" spans="1:1" s="34" customFormat="1" ht="17.1" customHeight="1">
      <c r="A2" s="34" t="s">
        <v>173</v>
      </c>
    </row>
    <row r="4" spans="3:5" s="13" customFormat="1" ht="17.1" customHeight="1">
      <c r="C4" s="45"/>
      <c r="D4" s="117"/>
      <c r="E4" s="118"/>
    </row>
    <row r="7" spans="1:1" s="34" customFormat="1" ht="17.1" customHeight="1">
      <c r="A7" s="34" t="s">
        <v>0</v>
      </c>
    </row>
    <row r="8" spans="7:13" ht="17.1" customHeight="1">
      <c r="G8" s="90"/>
      <c r="H8" s="90"/>
      <c r="I8" s="90"/>
      <c r="M8" s="40"/>
    </row>
    <row r="9" spans="1:23" s="96" customFormat="1" ht="17.1" customHeight="1">
      <c r="A9" s="197"/>
      <c r="C9" s="152"/>
      <c r="D9" s="1246">
        <v>1</v>
      </c>
      <c r="E9" s="1396"/>
      <c r="F9" s="1398"/>
      <c r="G9" s="1402" t="s">
        <v>83</v>
      </c>
      <c r="H9" s="1246"/>
      <c r="I9" s="1246">
        <v>1</v>
      </c>
      <c r="J9" s="1391"/>
      <c r="K9" s="1303" t="s">
        <v>83</v>
      </c>
      <c r="L9" s="1240"/>
      <c r="M9" s="1240" t="s">
        <v>91</v>
      </c>
      <c r="N9" s="1394"/>
      <c r="O9" s="1303" t="s">
        <v>83</v>
      </c>
      <c r="P9" s="1240"/>
      <c r="Q9" s="1240" t="s">
        <v>91</v>
      </c>
      <c r="R9" s="1395"/>
      <c r="S9" s="1303" t="s">
        <v>83</v>
      </c>
      <c r="T9" s="1028"/>
      <c r="U9" s="1028" t="s">
        <v>91</v>
      </c>
      <c r="V9" s="1181"/>
      <c r="W9" s="288"/>
    </row>
    <row r="10" spans="1:23" s="701" customFormat="1" ht="17.1" customHeight="1">
      <c r="A10" s="197"/>
      <c r="C10" s="152"/>
      <c r="D10" s="1246"/>
      <c r="E10" s="1396"/>
      <c r="F10" s="1398"/>
      <c r="G10" s="1402"/>
      <c r="H10" s="1246"/>
      <c r="I10" s="1246"/>
      <c r="J10" s="1391"/>
      <c r="K10" s="1303"/>
      <c r="L10" s="1240"/>
      <c r="M10" s="1240"/>
      <c r="N10" s="1394"/>
      <c r="O10" s="1303"/>
      <c r="P10" s="1240"/>
      <c r="Q10" s="1240"/>
      <c r="R10" s="1395"/>
      <c r="S10" s="1303"/>
      <c r="T10" s="1030"/>
      <c r="U10" s="706"/>
      <c r="V10" s="707" t="s">
        <v>629</v>
      </c>
      <c r="W10" s="708"/>
    </row>
    <row r="11" spans="1:23" s="96" customFormat="1" ht="17.1" customHeight="1">
      <c r="A11" s="197"/>
      <c r="C11" s="152"/>
      <c r="D11" s="1244"/>
      <c r="E11" s="1397"/>
      <c r="F11" s="1399"/>
      <c r="G11" s="1244"/>
      <c r="H11" s="1244"/>
      <c r="I11" s="1244"/>
      <c r="J11" s="1392"/>
      <c r="K11" s="1244"/>
      <c r="L11" s="1244"/>
      <c r="M11" s="1244"/>
      <c r="N11" s="1395"/>
      <c r="O11" s="1244"/>
      <c r="P11" s="1029"/>
      <c r="Q11" s="706"/>
      <c r="R11" s="707" t="s">
        <v>628</v>
      </c>
      <c r="S11" s="703"/>
      <c r="T11" s="703"/>
      <c r="U11" s="703"/>
      <c r="V11" s="703"/>
      <c r="W11" s="708"/>
    </row>
    <row r="12" spans="1:23" s="96" customFormat="1" ht="17.1" customHeight="1">
      <c r="A12" s="197"/>
      <c r="C12" s="152"/>
      <c r="D12" s="1244"/>
      <c r="E12" s="1397"/>
      <c r="F12" s="1399"/>
      <c r="G12" s="1244"/>
      <c r="H12" s="1244"/>
      <c r="I12" s="1244"/>
      <c r="J12" s="1392"/>
      <c r="K12" s="1244"/>
      <c r="L12" s="706"/>
      <c r="M12" s="707"/>
      <c r="N12" s="707" t="s">
        <v>409</v>
      </c>
      <c r="O12" s="707"/>
      <c r="P12" s="707"/>
      <c r="Q12" s="707"/>
      <c r="R12" s="707"/>
      <c r="S12" s="703"/>
      <c r="T12" s="703"/>
      <c r="U12" s="703"/>
      <c r="V12" s="703"/>
      <c r="W12" s="708"/>
    </row>
    <row r="13" spans="1:23" s="96" customFormat="1" ht="17.25" customHeight="1">
      <c r="A13" s="197"/>
      <c r="C13" s="152"/>
      <c r="D13" s="1244"/>
      <c r="E13" s="1397"/>
      <c r="F13" s="1399"/>
      <c r="G13" s="1244"/>
      <c r="H13" s="706"/>
      <c r="I13" s="707"/>
      <c r="J13" s="707"/>
      <c r="K13" s="707"/>
      <c r="L13" s="707"/>
      <c r="M13" s="707"/>
      <c r="N13" s="707"/>
      <c r="O13" s="707"/>
      <c r="P13" s="707"/>
      <c r="Q13" s="707"/>
      <c r="R13" s="707"/>
      <c r="S13" s="703"/>
      <c r="T13" s="703"/>
      <c r="U13" s="703"/>
      <c r="V13" s="703"/>
      <c r="W13" s="708"/>
    </row>
    <row r="14" spans="1:1" ht="17.1" customHeight="1">
      <c r="A14" s="198"/>
    </row>
    <row r="15" spans="1:23" ht="16.5" customHeight="1">
      <c r="A15" s="197"/>
      <c r="B15" s="96"/>
      <c r="C15" s="152"/>
      <c r="D15" s="1390"/>
      <c r="E15" s="1400"/>
      <c r="F15" s="1401"/>
      <c r="G15" s="1403"/>
      <c r="H15" s="1246"/>
      <c r="I15" s="1246">
        <v>1</v>
      </c>
      <c r="J15" s="1391"/>
      <c r="K15" s="1303" t="s">
        <v>83</v>
      </c>
      <c r="L15" s="1240"/>
      <c r="M15" s="1240" t="s">
        <v>91</v>
      </c>
      <c r="N15" s="1394"/>
      <c r="O15" s="1303" t="s">
        <v>83</v>
      </c>
      <c r="P15" s="1240"/>
      <c r="Q15" s="1240" t="s">
        <v>91</v>
      </c>
      <c r="R15" s="1395"/>
      <c r="S15" s="1303" t="s">
        <v>83</v>
      </c>
      <c r="T15" s="1028"/>
      <c r="U15" s="1028" t="s">
        <v>91</v>
      </c>
      <c r="V15" s="1181"/>
      <c r="W15" s="288"/>
    </row>
    <row r="16" spans="1:23" s="704" customFormat="1" ht="16.5" customHeight="1">
      <c r="A16" s="710"/>
      <c r="B16" s="705"/>
      <c r="C16" s="709"/>
      <c r="D16" s="1390"/>
      <c r="E16" s="1400"/>
      <c r="F16" s="1401"/>
      <c r="G16" s="1403"/>
      <c r="H16" s="1246"/>
      <c r="I16" s="1246"/>
      <c r="J16" s="1391"/>
      <c r="K16" s="1303"/>
      <c r="L16" s="1240"/>
      <c r="M16" s="1240"/>
      <c r="N16" s="1394"/>
      <c r="O16" s="1303"/>
      <c r="P16" s="1240"/>
      <c r="Q16" s="1240"/>
      <c r="R16" s="1395"/>
      <c r="S16" s="1303"/>
      <c r="T16" s="1030"/>
      <c r="U16" s="706"/>
      <c r="V16" s="707" t="s">
        <v>629</v>
      </c>
      <c r="W16" s="708"/>
    </row>
    <row r="17" spans="1:23" ht="17.1" customHeight="1">
      <c r="A17" s="197"/>
      <c r="B17" s="96"/>
      <c r="C17" s="152"/>
      <c r="D17" s="1390"/>
      <c r="E17" s="1400"/>
      <c r="F17" s="1401"/>
      <c r="G17" s="1403"/>
      <c r="H17" s="1246"/>
      <c r="I17" s="1246"/>
      <c r="J17" s="1392"/>
      <c r="K17" s="1303"/>
      <c r="L17" s="1240"/>
      <c r="M17" s="1240"/>
      <c r="N17" s="1395"/>
      <c r="O17" s="1303"/>
      <c r="P17" s="1029"/>
      <c r="Q17" s="706"/>
      <c r="R17" s="707" t="s">
        <v>628</v>
      </c>
      <c r="S17" s="703"/>
      <c r="T17" s="703"/>
      <c r="U17" s="703"/>
      <c r="V17" s="703"/>
      <c r="W17" s="708"/>
    </row>
    <row r="18" spans="1:23" ht="17.1" customHeight="1">
      <c r="A18" s="197"/>
      <c r="B18" s="96"/>
      <c r="C18" s="152"/>
      <c r="D18" s="1390"/>
      <c r="E18" s="1400"/>
      <c r="F18" s="1401"/>
      <c r="G18" s="1403"/>
      <c r="H18" s="1246"/>
      <c r="I18" s="1246"/>
      <c r="J18" s="1392"/>
      <c r="K18" s="1303"/>
      <c r="L18" s="706"/>
      <c r="M18" s="707"/>
      <c r="N18" s="707" t="s">
        <v>409</v>
      </c>
      <c r="O18" s="707"/>
      <c r="P18" s="707"/>
      <c r="Q18" s="707"/>
      <c r="R18" s="707"/>
      <c r="S18" s="703"/>
      <c r="T18" s="703"/>
      <c r="U18" s="703"/>
      <c r="V18" s="703"/>
      <c r="W18" s="708"/>
    </row>
    <row r="19" spans="1:23" ht="17.1" customHeight="1">
      <c r="A19" s="197"/>
      <c r="B19" s="96"/>
      <c r="C19" s="152"/>
      <c r="D19" s="1390"/>
      <c r="E19" s="1400"/>
      <c r="F19" s="1401"/>
      <c r="G19" s="1403"/>
      <c r="H19" s="706"/>
      <c r="I19" s="707"/>
      <c r="J19" s="707"/>
      <c r="K19" s="707"/>
      <c r="L19" s="707"/>
      <c r="M19" s="707"/>
      <c r="N19" s="707"/>
      <c r="O19" s="707"/>
      <c r="P19" s="707"/>
      <c r="Q19" s="707"/>
      <c r="R19" s="707"/>
      <c r="S19" s="703"/>
      <c r="T19" s="703"/>
      <c r="U19" s="703"/>
      <c r="V19" s="703"/>
      <c r="W19" s="708"/>
    </row>
    <row r="20" spans="1:1" ht="17.1" customHeight="1">
      <c r="A20" s="198"/>
    </row>
    <row r="21" spans="1:3" s="34" customFormat="1" ht="17.1" customHeight="1">
      <c r="A21" s="34" t="s">
        <v>12</v>
      </c>
      <c r="C21" s="34" t="s">
        <v>91</v>
      </c>
    </row>
    <row r="27" spans="15:23" ht="17.1" customHeight="1">
      <c r="O27" s="1393" t="s">
        <v>296</v>
      </c>
      <c r="P27" s="1393"/>
      <c r="Q27" s="1393"/>
      <c r="R27" s="1329" t="s">
        <v>268</v>
      </c>
      <c r="S27" s="1329"/>
      <c r="T27" s="1329"/>
      <c r="U27" s="1288" t="s">
        <v>338</v>
      </c>
      <c r="W27" s="1404"/>
    </row>
    <row r="28" spans="15:23" ht="17.1" customHeight="1">
      <c r="O28" s="1330" t="s">
        <v>577</v>
      </c>
      <c r="P28" s="1330" t="s">
        <v>269</v>
      </c>
      <c r="Q28" s="1330"/>
      <c r="R28" s="1329"/>
      <c r="S28" s="1329"/>
      <c r="T28" s="1329"/>
      <c r="U28" s="1288"/>
      <c r="W28" s="1404"/>
    </row>
    <row r="29" spans="15:23" ht="37.5" customHeight="1">
      <c r="O29" s="1330"/>
      <c r="P29" s="98" t="s">
        <v>578</v>
      </c>
      <c r="Q29" s="98" t="s">
        <v>6</v>
      </c>
      <c r="R29" s="99" t="s">
        <v>272</v>
      </c>
      <c r="S29" s="1331" t="s">
        <v>271</v>
      </c>
      <c r="T29" s="1331"/>
      <c r="U29" s="1288"/>
      <c r="W29" s="1404"/>
    </row>
    <row r="30" spans="7:36" ht="17.1" customHeight="1">
      <c r="G30" s="150"/>
      <c r="H30" s="150"/>
      <c r="I30" s="150"/>
      <c r="J30" s="150"/>
      <c r="K30" s="150"/>
      <c r="L30" s="116"/>
      <c r="M30" s="404" t="s">
        <v>181</v>
      </c>
      <c r="N30" s="405"/>
      <c r="O30" s="1405"/>
      <c r="P30" s="1405"/>
      <c r="Q30" s="1405"/>
      <c r="R30" s="1405"/>
      <c r="S30" s="1405"/>
      <c r="T30" s="1405"/>
      <c r="U30" s="1405"/>
      <c r="V30" s="116"/>
      <c r="W30" s="116"/>
      <c r="X30" s="196"/>
      <c r="Y30" s="196"/>
      <c r="Z30" s="196"/>
      <c r="AA30" s="196"/>
      <c r="AB30" s="196"/>
      <c r="AC30" s="196"/>
      <c r="AD30" s="196"/>
      <c r="AE30" s="196"/>
      <c r="AF30" s="196"/>
      <c r="AG30" s="196"/>
      <c r="AH30" s="196"/>
      <c r="AI30" s="196"/>
      <c r="AJ30" s="196"/>
    </row>
    <row r="31" spans="1:36" s="492" customFormat="1" ht="22.5">
      <c r="A31" s="1307">
        <v>1</v>
      </c>
      <c r="B31" s="794"/>
      <c r="C31" s="794"/>
      <c r="D31" s="794"/>
      <c r="E31" s="795"/>
      <c r="F31" s="796"/>
      <c r="G31" s="796"/>
      <c r="H31" s="796"/>
      <c r="I31" s="797"/>
      <c r="J31" s="792"/>
      <c r="K31" s="799"/>
      <c r="L31" s="561">
        <f>mergeValue(A31)</f>
        <v>1</v>
      </c>
      <c r="M31" s="609" t="s">
        <v>19</v>
      </c>
      <c r="N31" s="614"/>
      <c r="O31" s="1374"/>
      <c r="P31" s="1375"/>
      <c r="Q31" s="1375"/>
      <c r="R31" s="1375"/>
      <c r="S31" s="1375"/>
      <c r="T31" s="1375"/>
      <c r="U31" s="1375"/>
      <c r="V31" s="1376"/>
      <c r="W31" s="1122" t="s">
        <v>717</v>
      </c>
      <c r="X31" s="553"/>
      <c r="Y31" s="557"/>
      <c r="Z31" s="557" t="str">
        <f t="shared" si="0" ref="Z31:Z44">IF(M31="","",M31)</f>
        <v>Наименование тарифа</v>
      </c>
      <c r="AA31" s="557"/>
      <c r="AB31" s="557"/>
      <c r="AC31" s="557"/>
      <c r="AD31" s="553"/>
      <c r="AE31" s="553"/>
      <c r="AF31" s="553"/>
      <c r="AG31" s="553"/>
      <c r="AH31" s="553"/>
      <c r="AI31" s="553"/>
      <c r="AJ31" s="553"/>
    </row>
    <row r="32" spans="1:36" s="492" customFormat="1" ht="22.5">
      <c r="A32" s="1307"/>
      <c r="B32" s="1307">
        <v>1</v>
      </c>
      <c r="C32" s="794"/>
      <c r="D32" s="794"/>
      <c r="E32" s="796"/>
      <c r="F32" s="796"/>
      <c r="G32" s="796"/>
      <c r="H32" s="796"/>
      <c r="I32" s="791"/>
      <c r="J32" s="790"/>
      <c r="K32" s="793"/>
      <c r="L32" s="561" t="str">
        <f>mergeValue(A32)&amp;"."&amp;mergeValue(B32)</f>
        <v>1.1</v>
      </c>
      <c r="M32" s="515" t="s">
        <v>15</v>
      </c>
      <c r="N32" s="614"/>
      <c r="O32" s="1374"/>
      <c r="P32" s="1375"/>
      <c r="Q32" s="1375"/>
      <c r="R32" s="1375"/>
      <c r="S32" s="1375"/>
      <c r="T32" s="1375"/>
      <c r="U32" s="1375"/>
      <c r="V32" s="1376"/>
      <c r="W32" s="1122" t="s">
        <v>458</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2.5">
      <c r="A33" s="1307"/>
      <c r="B33" s="1307"/>
      <c r="C33" s="1307">
        <v>1</v>
      </c>
      <c r="D33" s="794"/>
      <c r="E33" s="796"/>
      <c r="F33" s="796"/>
      <c r="G33" s="796"/>
      <c r="H33" s="796"/>
      <c r="I33" s="798"/>
      <c r="J33" s="790"/>
      <c r="K33" s="793"/>
      <c r="L33" s="561" t="str">
        <f>mergeValue(A33)&amp;"."&amp;mergeValue(B33)&amp;"."&amp;mergeValue(C33)</f>
        <v>1.1.1</v>
      </c>
      <c r="M33" s="516" t="s">
        <v>7</v>
      </c>
      <c r="N33" s="614"/>
      <c r="O33" s="1374"/>
      <c r="P33" s="1375"/>
      <c r="Q33" s="1375"/>
      <c r="R33" s="1375"/>
      <c r="S33" s="1375"/>
      <c r="T33" s="1375"/>
      <c r="U33" s="1375"/>
      <c r="V33" s="1376"/>
      <c r="W33" s="1122" t="s">
        <v>599</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2.5">
      <c r="A34" s="1307"/>
      <c r="B34" s="1307"/>
      <c r="C34" s="1307"/>
      <c r="D34" s="1307">
        <v>1</v>
      </c>
      <c r="E34" s="796"/>
      <c r="F34" s="796"/>
      <c r="G34" s="796"/>
      <c r="H34" s="796"/>
      <c r="I34" s="798"/>
      <c r="J34" s="790"/>
      <c r="K34" s="793"/>
      <c r="L34" s="561" t="str">
        <f>mergeValue(A34)&amp;"."&amp;mergeValue(B34)&amp;"."&amp;mergeValue(C34)&amp;"."&amp;mergeValue(D34)</f>
        <v>1.1.1.1</v>
      </c>
      <c r="M34" s="517" t="s">
        <v>21</v>
      </c>
      <c r="N34" s="614"/>
      <c r="O34" s="1374"/>
      <c r="P34" s="1375"/>
      <c r="Q34" s="1375"/>
      <c r="R34" s="1375"/>
      <c r="S34" s="1375"/>
      <c r="T34" s="1375"/>
      <c r="U34" s="1375"/>
      <c r="V34" s="1376"/>
      <c r="W34" s="1122" t="s">
        <v>600</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78.75">
      <c r="A35" s="1307"/>
      <c r="B35" s="1307"/>
      <c r="C35" s="1307"/>
      <c r="D35" s="1307"/>
      <c r="E35" s="1307">
        <v>1</v>
      </c>
      <c r="F35" s="796"/>
      <c r="G35" s="796"/>
      <c r="H35" s="794">
        <v>1</v>
      </c>
      <c r="I35" s="1307">
        <v>1</v>
      </c>
      <c r="J35" s="796"/>
      <c r="K35" s="801"/>
      <c r="L35" s="561" t="str">
        <f>mergeValue(A35)&amp;"."&amp;mergeValue(B35)&amp;"."&amp;mergeValue(C35)&amp;"."&amp;mergeValue(D35)&amp;"."&amp;mergeValue(E35)</f>
        <v>1.1.1.1.1</v>
      </c>
      <c r="M35" s="523" t="s">
        <v>8</v>
      </c>
      <c r="N35" s="614"/>
      <c r="O35" s="1310"/>
      <c r="P35" s="1311"/>
      <c r="Q35" s="1311"/>
      <c r="R35" s="1311"/>
      <c r="S35" s="1311"/>
      <c r="T35" s="1311"/>
      <c r="U35" s="1311"/>
      <c r="V35" s="1312"/>
      <c r="W35" s="1122" t="s">
        <v>718</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45">
      <c r="A36" s="1307"/>
      <c r="B36" s="1307"/>
      <c r="C36" s="1307"/>
      <c r="D36" s="1307"/>
      <c r="E36" s="1307"/>
      <c r="F36" s="1307">
        <v>1</v>
      </c>
      <c r="G36" s="794"/>
      <c r="H36" s="794"/>
      <c r="I36" s="1307"/>
      <c r="J36" s="1307">
        <v>1</v>
      </c>
      <c r="K36" s="802"/>
      <c r="L36" s="561" t="str">
        <f>mergeValue(A36)&amp;"."&amp;mergeValue(B36)&amp;"."&amp;mergeValue(C36)&amp;"."&amp;mergeValue(D36)&amp;"."&amp;mergeValue(E36)&amp;"."&amp;mergeValue(F36)</f>
        <v>1.1.1.1.1.1</v>
      </c>
      <c r="M36" s="524" t="s">
        <v>9</v>
      </c>
      <c r="N36" s="614"/>
      <c r="O36" s="1310"/>
      <c r="P36" s="1311"/>
      <c r="Q36" s="1311"/>
      <c r="R36" s="1311"/>
      <c r="S36" s="1311"/>
      <c r="T36" s="1311"/>
      <c r="U36" s="1311"/>
      <c r="V36" s="1312"/>
      <c r="W36" s="1122" t="s">
        <v>719</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307"/>
      <c r="B37" s="1307"/>
      <c r="C37" s="1307"/>
      <c r="D37" s="1307"/>
      <c r="E37" s="1307"/>
      <c r="F37" s="1307"/>
      <c r="G37" s="794">
        <v>1</v>
      </c>
      <c r="H37" s="794"/>
      <c r="I37" s="1307"/>
      <c r="J37" s="1307"/>
      <c r="K37" s="802">
        <v>1</v>
      </c>
      <c r="L37" s="561" t="str">
        <f>mergeValue(A37)&amp;"."&amp;mergeValue(B37)&amp;"."&amp;mergeValue(C37)&amp;"."&amp;mergeValue(D37)&amp;"."&amp;mergeValue(E37)&amp;"."&amp;mergeValue(F37)&amp;"."&amp;mergeValue(G37)</f>
        <v>1.1.1.1.1.1.1</v>
      </c>
      <c r="M37" s="1010"/>
      <c r="N37" s="614"/>
      <c r="O37" s="531"/>
      <c r="P37" s="531"/>
      <c r="Q37" s="1033"/>
      <c r="R37" s="1302"/>
      <c r="S37" s="1303" t="s">
        <v>82</v>
      </c>
      <c r="T37" s="1302"/>
      <c r="U37" s="1303" t="s">
        <v>82</v>
      </c>
      <c r="V37" s="531"/>
      <c r="W37" s="1277" t="s">
        <v>720</v>
      </c>
      <c r="X37" s="553" t="str">
        <f>strCheckDate(O38:V38)</f>
        <v/>
      </c>
      <c r="Y37" s="557"/>
      <c r="Z37" s="557" t="str">
        <f t="shared" si="0"/>
        <v/>
      </c>
      <c r="AA37" s="557"/>
      <c r="AB37" s="557"/>
      <c r="AC37" s="557"/>
      <c r="AD37" s="553"/>
      <c r="AE37" s="553"/>
      <c r="AF37" s="553"/>
      <c r="AG37" s="553"/>
      <c r="AH37" s="553"/>
      <c r="AI37" s="553"/>
      <c r="AJ37" s="553"/>
    </row>
    <row r="38" spans="1:36" s="492" customFormat="1" ht="14.25" customHeight="1" hidden="1">
      <c r="A38" s="1307"/>
      <c r="B38" s="1307"/>
      <c r="C38" s="1307"/>
      <c r="D38" s="1307"/>
      <c r="E38" s="1307"/>
      <c r="F38" s="1307"/>
      <c r="G38" s="794"/>
      <c r="H38" s="794"/>
      <c r="I38" s="1307"/>
      <c r="J38" s="1307"/>
      <c r="K38" s="802"/>
      <c r="L38" s="568"/>
      <c r="M38" s="614"/>
      <c r="N38" s="614"/>
      <c r="O38" s="531"/>
      <c r="P38" s="531"/>
      <c r="Q38" s="552" t="str">
        <f>R37&amp;"-"&amp;T37</f>
        <v>-</v>
      </c>
      <c r="R38" s="1302"/>
      <c r="S38" s="1303"/>
      <c r="T38" s="1302"/>
      <c r="U38" s="1303"/>
      <c r="V38" s="531"/>
      <c r="W38" s="1278"/>
      <c r="X38" s="553"/>
      <c r="Y38" s="557"/>
      <c r="Z38" s="557" t="str">
        <f t="shared" si="0"/>
        <v/>
      </c>
      <c r="AA38" s="557"/>
      <c r="AB38" s="557"/>
      <c r="AC38" s="557"/>
      <c r="AD38" s="553"/>
      <c r="AE38" s="553"/>
      <c r="AF38" s="553"/>
      <c r="AG38" s="553"/>
      <c r="AH38" s="553"/>
      <c r="AI38" s="553"/>
      <c r="AJ38" s="553"/>
    </row>
    <row r="39" spans="1:36" s="492" customFormat="1" ht="15" customHeight="1">
      <c r="A39" s="1307"/>
      <c r="B39" s="1307"/>
      <c r="C39" s="1307"/>
      <c r="D39" s="1307"/>
      <c r="E39" s="1307"/>
      <c r="F39" s="1307"/>
      <c r="G39" s="796"/>
      <c r="H39" s="794"/>
      <c r="I39" s="1307"/>
      <c r="J39" s="1307"/>
      <c r="K39" s="801"/>
      <c r="L39" s="507"/>
      <c r="M39" s="526" t="s">
        <v>24</v>
      </c>
      <c r="N39" s="533"/>
      <c r="O39" s="533"/>
      <c r="P39" s="533"/>
      <c r="Q39" s="533"/>
      <c r="R39" s="533"/>
      <c r="S39" s="533"/>
      <c r="T39" s="533"/>
      <c r="U39" s="533"/>
      <c r="V39" s="529"/>
      <c r="W39" s="1279"/>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 customHeight="1">
      <c r="A40" s="1307"/>
      <c r="B40" s="1307"/>
      <c r="C40" s="1307"/>
      <c r="D40" s="1307"/>
      <c r="E40" s="1307"/>
      <c r="F40" s="796"/>
      <c r="G40" s="796"/>
      <c r="H40" s="794"/>
      <c r="I40" s="1307"/>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 customHeight="1">
      <c r="A41" s="1307"/>
      <c r="B41" s="1307"/>
      <c r="C41" s="1307"/>
      <c r="D41" s="1307"/>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 customHeight="1">
      <c r="A42" s="1307"/>
      <c r="B42" s="1307"/>
      <c r="C42" s="1307"/>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 customHeight="1">
      <c r="A43" s="1307"/>
      <c r="B43" s="1307"/>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 customHeight="1">
      <c r="A44" s="1307"/>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4" s="491" customFormat="1" ht="15" customHeight="1">
      <c r="A45" s="788"/>
      <c r="B45" s="788"/>
      <c r="C45" s="788"/>
      <c r="D45" s="788"/>
      <c r="E45" s="788"/>
      <c r="F45" s="788"/>
      <c r="G45" s="788"/>
      <c r="H45" s="788"/>
      <c r="I45" s="788"/>
      <c r="J45" s="788"/>
      <c r="K45" s="788"/>
      <c r="L45" s="462"/>
      <c r="M45" s="534" t="s">
        <v>307</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24:36" ht="18.75" customHeight="1">
      <c r="X46" s="196"/>
      <c r="Y46" s="196"/>
      <c r="Z46" s="196"/>
      <c r="AA46" s="196"/>
      <c r="AB46" s="196"/>
      <c r="AC46" s="196"/>
      <c r="AD46" s="196"/>
      <c r="AE46" s="196"/>
      <c r="AF46" s="196"/>
      <c r="AG46" s="196"/>
      <c r="AH46" s="196"/>
      <c r="AI46" s="196"/>
      <c r="AJ46" s="196"/>
    </row>
    <row r="47" spans="1:36" s="34" customFormat="1" ht="17.1" customHeight="1">
      <c r="A47" s="34" t="s">
        <v>12</v>
      </c>
      <c r="C47" s="34" t="s">
        <v>47</v>
      </c>
      <c r="U47" s="151"/>
      <c r="X47" s="209"/>
      <c r="Y47" s="209"/>
      <c r="Z47" s="209"/>
      <c r="AA47" s="209"/>
      <c r="AB47" s="209"/>
      <c r="AC47" s="209"/>
      <c r="AD47" s="209"/>
      <c r="AE47" s="209"/>
      <c r="AF47" s="209"/>
      <c r="AG47" s="209"/>
      <c r="AH47" s="209"/>
      <c r="AI47" s="209"/>
      <c r="AJ47" s="209"/>
    </row>
    <row r="48" spans="12:36" ht="17.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2" customFormat="1" ht="22.5">
      <c r="A49" s="1307">
        <v>1</v>
      </c>
      <c r="B49" s="812"/>
      <c r="C49" s="812"/>
      <c r="D49" s="812"/>
      <c r="E49" s="813"/>
      <c r="F49" s="814"/>
      <c r="G49" s="814"/>
      <c r="H49" s="814"/>
      <c r="I49" s="815"/>
      <c r="J49" s="810"/>
      <c r="K49" s="817"/>
      <c r="L49" s="561">
        <f>mergeValue(A49)</f>
        <v>1</v>
      </c>
      <c r="M49" s="609" t="s">
        <v>19</v>
      </c>
      <c r="N49" s="614"/>
      <c r="O49" s="1374"/>
      <c r="P49" s="1375"/>
      <c r="Q49" s="1375"/>
      <c r="R49" s="1375"/>
      <c r="S49" s="1375"/>
      <c r="T49" s="1375"/>
      <c r="U49" s="1375"/>
      <c r="V49" s="1376"/>
      <c r="W49" s="1122" t="s">
        <v>717</v>
      </c>
      <c r="X49" s="553"/>
      <c r="Y49" s="557"/>
      <c r="Z49" s="557" t="str">
        <f t="shared" si="1" ref="Z49:Z62">IF(M49="","",M49)</f>
        <v>Наименование тарифа</v>
      </c>
      <c r="AA49" s="557"/>
      <c r="AB49" s="557"/>
      <c r="AC49" s="557"/>
      <c r="AD49" s="553"/>
      <c r="AE49" s="553"/>
      <c r="AF49" s="553"/>
      <c r="AG49" s="553"/>
      <c r="AH49" s="553"/>
      <c r="AI49" s="553"/>
      <c r="AJ49" s="553"/>
    </row>
    <row r="50" spans="1:36" s="492" customFormat="1" ht="22.5">
      <c r="A50" s="1307"/>
      <c r="B50" s="1307">
        <v>1</v>
      </c>
      <c r="C50" s="812"/>
      <c r="D50" s="812"/>
      <c r="E50" s="814"/>
      <c r="F50" s="814"/>
      <c r="G50" s="814"/>
      <c r="H50" s="814"/>
      <c r="I50" s="809"/>
      <c r="J50" s="808"/>
      <c r="K50" s="811"/>
      <c r="L50" s="561" t="str">
        <f>mergeValue(A50)&amp;"."&amp;mergeValue(B50)</f>
        <v>1.1</v>
      </c>
      <c r="M50" s="515" t="s">
        <v>15</v>
      </c>
      <c r="N50" s="614"/>
      <c r="O50" s="1374"/>
      <c r="P50" s="1375"/>
      <c r="Q50" s="1375"/>
      <c r="R50" s="1375"/>
      <c r="S50" s="1375"/>
      <c r="T50" s="1375"/>
      <c r="U50" s="1375"/>
      <c r="V50" s="1376"/>
      <c r="W50" s="1122" t="s">
        <v>458</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307"/>
      <c r="B51" s="1307"/>
      <c r="C51" s="1307">
        <v>1</v>
      </c>
      <c r="D51" s="812"/>
      <c r="E51" s="814"/>
      <c r="F51" s="814"/>
      <c r="G51" s="814"/>
      <c r="H51" s="814"/>
      <c r="I51" s="816"/>
      <c r="J51" s="808"/>
      <c r="K51" s="811"/>
      <c r="L51" s="561" t="str">
        <f>mergeValue(A51)&amp;"."&amp;mergeValue(B51)&amp;"."&amp;mergeValue(C51)</f>
        <v>1.1.1</v>
      </c>
      <c r="M51" s="516" t="s">
        <v>7</v>
      </c>
      <c r="N51" s="614"/>
      <c r="O51" s="1374"/>
      <c r="P51" s="1375"/>
      <c r="Q51" s="1375"/>
      <c r="R51" s="1375"/>
      <c r="S51" s="1375"/>
      <c r="T51" s="1375"/>
      <c r="U51" s="1375"/>
      <c r="V51" s="1376"/>
      <c r="W51" s="1122" t="s">
        <v>599</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307"/>
      <c r="B52" s="1307"/>
      <c r="C52" s="1307"/>
      <c r="D52" s="1307">
        <v>1</v>
      </c>
      <c r="E52" s="814"/>
      <c r="F52" s="814"/>
      <c r="G52" s="814"/>
      <c r="H52" s="814"/>
      <c r="I52" s="816"/>
      <c r="J52" s="808"/>
      <c r="K52" s="811"/>
      <c r="L52" s="561" t="str">
        <f>mergeValue(A52)&amp;"."&amp;mergeValue(B52)&amp;"."&amp;mergeValue(C52)&amp;"."&amp;mergeValue(D52)</f>
        <v>1.1.1.1</v>
      </c>
      <c r="M52" s="517" t="s">
        <v>21</v>
      </c>
      <c r="N52" s="614"/>
      <c r="O52" s="1374"/>
      <c r="P52" s="1375"/>
      <c r="Q52" s="1375"/>
      <c r="R52" s="1375"/>
      <c r="S52" s="1375"/>
      <c r="T52" s="1375"/>
      <c r="U52" s="1375"/>
      <c r="V52" s="1376"/>
      <c r="W52" s="1122" t="s">
        <v>600</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307"/>
      <c r="B53" s="1307"/>
      <c r="C53" s="1307"/>
      <c r="D53" s="1307"/>
      <c r="E53" s="1307">
        <v>1</v>
      </c>
      <c r="F53" s="814"/>
      <c r="G53" s="814"/>
      <c r="H53" s="812">
        <v>1</v>
      </c>
      <c r="I53" s="1307">
        <v>1</v>
      </c>
      <c r="J53" s="814"/>
      <c r="K53" s="819"/>
      <c r="L53" s="561" t="str">
        <f>mergeValue(A53)&amp;"."&amp;mergeValue(B53)&amp;"."&amp;mergeValue(C53)&amp;"."&amp;mergeValue(D53)&amp;"."&amp;mergeValue(E53)</f>
        <v>1.1.1.1.1</v>
      </c>
      <c r="M53" s="523" t="s">
        <v>8</v>
      </c>
      <c r="N53" s="614"/>
      <c r="O53" s="1310"/>
      <c r="P53" s="1311"/>
      <c r="Q53" s="1311"/>
      <c r="R53" s="1311"/>
      <c r="S53" s="1311"/>
      <c r="T53" s="1311"/>
      <c r="U53" s="1311"/>
      <c r="V53" s="1312"/>
      <c r="W53" s="1122" t="s">
        <v>718</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307"/>
      <c r="B54" s="1307"/>
      <c r="C54" s="1307"/>
      <c r="D54" s="1307"/>
      <c r="E54" s="1307"/>
      <c r="F54" s="1307">
        <v>1</v>
      </c>
      <c r="G54" s="812"/>
      <c r="H54" s="812"/>
      <c r="I54" s="1307"/>
      <c r="J54" s="1307">
        <v>1</v>
      </c>
      <c r="K54" s="820"/>
      <c r="L54" s="561" t="str">
        <f>mergeValue(A54)&amp;"."&amp;mergeValue(B54)&amp;"."&amp;mergeValue(C54)&amp;"."&amp;mergeValue(D54)&amp;"."&amp;mergeValue(E54)&amp;"."&amp;mergeValue(F54)</f>
        <v>1.1.1.1.1.1</v>
      </c>
      <c r="M54" s="524" t="s">
        <v>9</v>
      </c>
      <c r="N54" s="614"/>
      <c r="O54" s="1310"/>
      <c r="P54" s="1311"/>
      <c r="Q54" s="1311"/>
      <c r="R54" s="1311"/>
      <c r="S54" s="1311"/>
      <c r="T54" s="1311"/>
      <c r="U54" s="1311"/>
      <c r="V54" s="1312"/>
      <c r="W54" s="1122" t="s">
        <v>719</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307"/>
      <c r="B55" s="1307"/>
      <c r="C55" s="1307"/>
      <c r="D55" s="1307"/>
      <c r="E55" s="1307"/>
      <c r="F55" s="1307"/>
      <c r="G55" s="812">
        <v>1</v>
      </c>
      <c r="H55" s="812"/>
      <c r="I55" s="1307"/>
      <c r="J55" s="1307"/>
      <c r="K55" s="820">
        <v>1</v>
      </c>
      <c r="L55" s="561" t="str">
        <f>mergeValue(A55)&amp;"."&amp;mergeValue(B55)&amp;"."&amp;mergeValue(C55)&amp;"."&amp;mergeValue(D55)&amp;"."&amp;mergeValue(E55)&amp;"."&amp;mergeValue(F55)&amp;"."&amp;mergeValue(G55)</f>
        <v>1.1.1.1.1.1.1</v>
      </c>
      <c r="M55" s="1010"/>
      <c r="N55" s="614"/>
      <c r="O55" s="531"/>
      <c r="P55" s="531"/>
      <c r="Q55" s="1033"/>
      <c r="R55" s="1302"/>
      <c r="S55" s="1303" t="s">
        <v>82</v>
      </c>
      <c r="T55" s="1302"/>
      <c r="U55" s="1303" t="s">
        <v>82</v>
      </c>
      <c r="V55" s="531"/>
      <c r="W55" s="1277" t="s">
        <v>720</v>
      </c>
      <c r="X55" s="553" t="str">
        <f>strCheckDate(O56:V56)</f>
        <v/>
      </c>
      <c r="Y55" s="557"/>
      <c r="Z55" s="557" t="str">
        <f t="shared" si="1"/>
        <v/>
      </c>
      <c r="AA55" s="557"/>
      <c r="AB55" s="557"/>
      <c r="AC55" s="557"/>
      <c r="AD55" s="553"/>
      <c r="AE55" s="553"/>
      <c r="AF55" s="553"/>
      <c r="AG55" s="553"/>
      <c r="AH55" s="553"/>
      <c r="AI55" s="553"/>
      <c r="AJ55" s="553"/>
    </row>
    <row r="56" spans="1:36" s="492" customFormat="1" ht="14.25" customHeight="1" hidden="1">
      <c r="A56" s="1307"/>
      <c r="B56" s="1307"/>
      <c r="C56" s="1307"/>
      <c r="D56" s="1307"/>
      <c r="E56" s="1307"/>
      <c r="F56" s="1307"/>
      <c r="G56" s="812"/>
      <c r="H56" s="812"/>
      <c r="I56" s="1307"/>
      <c r="J56" s="1307"/>
      <c r="K56" s="820"/>
      <c r="L56" s="568"/>
      <c r="M56" s="614"/>
      <c r="N56" s="614"/>
      <c r="O56" s="531"/>
      <c r="P56" s="531"/>
      <c r="Q56" s="552" t="str">
        <f>R55&amp;"-"&amp;T55</f>
        <v>-</v>
      </c>
      <c r="R56" s="1302"/>
      <c r="S56" s="1303"/>
      <c r="T56" s="1302"/>
      <c r="U56" s="1303"/>
      <c r="V56" s="531"/>
      <c r="W56" s="1278"/>
      <c r="X56" s="553"/>
      <c r="Y56" s="557"/>
      <c r="Z56" s="557" t="str">
        <f t="shared" si="1"/>
        <v/>
      </c>
      <c r="AA56" s="557"/>
      <c r="AB56" s="557"/>
      <c r="AC56" s="557"/>
      <c r="AD56" s="553"/>
      <c r="AE56" s="553"/>
      <c r="AF56" s="553"/>
      <c r="AG56" s="553"/>
      <c r="AH56" s="553"/>
      <c r="AI56" s="553"/>
      <c r="AJ56" s="553"/>
    </row>
    <row r="57" spans="1:36" s="492" customFormat="1" ht="15" customHeight="1">
      <c r="A57" s="1307"/>
      <c r="B57" s="1307"/>
      <c r="C57" s="1307"/>
      <c r="D57" s="1307"/>
      <c r="E57" s="1307"/>
      <c r="F57" s="1307"/>
      <c r="G57" s="814"/>
      <c r="H57" s="812"/>
      <c r="I57" s="1307"/>
      <c r="J57" s="1307"/>
      <c r="K57" s="819"/>
      <c r="L57" s="507"/>
      <c r="M57" s="526" t="s">
        <v>24</v>
      </c>
      <c r="N57" s="533"/>
      <c r="O57" s="533"/>
      <c r="P57" s="533"/>
      <c r="Q57" s="533"/>
      <c r="R57" s="533"/>
      <c r="S57" s="533"/>
      <c r="T57" s="533"/>
      <c r="U57" s="533"/>
      <c r="V57" s="529"/>
      <c r="W57" s="1279"/>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307"/>
      <c r="B58" s="1307"/>
      <c r="C58" s="1307"/>
      <c r="D58" s="1307"/>
      <c r="E58" s="1307"/>
      <c r="F58" s="814"/>
      <c r="G58" s="814"/>
      <c r="H58" s="812"/>
      <c r="I58" s="1307"/>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307"/>
      <c r="B59" s="1307"/>
      <c r="C59" s="1307"/>
      <c r="D59" s="1307"/>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307"/>
      <c r="B60" s="1307"/>
      <c r="C60" s="1307"/>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307"/>
      <c r="B61" s="1307"/>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307"/>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4" s="491" customFormat="1" ht="15" customHeight="1">
      <c r="A63" s="806"/>
      <c r="B63" s="806"/>
      <c r="C63" s="806"/>
      <c r="D63" s="806"/>
      <c r="E63" s="806"/>
      <c r="F63" s="806"/>
      <c r="G63" s="806"/>
      <c r="H63" s="806"/>
      <c r="I63" s="806"/>
      <c r="J63" s="806"/>
      <c r="K63" s="806"/>
      <c r="L63" s="462"/>
      <c r="M63" s="534" t="s">
        <v>307</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24:36" ht="18.75" customHeight="1">
      <c r="X64" s="196"/>
      <c r="Y64" s="196"/>
      <c r="Z64" s="196"/>
      <c r="AA64" s="196"/>
      <c r="AB64" s="196"/>
      <c r="AC64" s="196"/>
      <c r="AD64" s="196"/>
      <c r="AE64" s="196"/>
      <c r="AF64" s="196"/>
      <c r="AG64" s="196"/>
      <c r="AH64" s="196"/>
      <c r="AI64" s="196"/>
      <c r="AJ64" s="196"/>
    </row>
    <row r="65" spans="1:36" s="34" customFormat="1" ht="17.1" customHeight="1">
      <c r="A65" s="34" t="s">
        <v>12</v>
      </c>
      <c r="C65" s="34" t="s">
        <v>48</v>
      </c>
      <c r="V65" s="151"/>
      <c r="X65" s="209"/>
      <c r="Y65" s="209"/>
      <c r="Z65" s="209"/>
      <c r="AA65" s="209"/>
      <c r="AB65" s="209"/>
      <c r="AC65" s="209"/>
      <c r="AD65" s="209"/>
      <c r="AE65" s="209"/>
      <c r="AF65" s="209"/>
      <c r="AG65" s="209"/>
      <c r="AH65" s="209"/>
      <c r="AI65" s="209"/>
      <c r="AJ65" s="209"/>
    </row>
    <row r="66" spans="12:36" ht="17.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307">
        <v>1</v>
      </c>
      <c r="B67" s="830"/>
      <c r="C67" s="830"/>
      <c r="D67" s="830"/>
      <c r="E67" s="831"/>
      <c r="F67" s="832"/>
      <c r="G67" s="832"/>
      <c r="H67" s="832"/>
      <c r="I67" s="833"/>
      <c r="J67" s="828"/>
      <c r="K67" s="835"/>
      <c r="L67" s="561">
        <f>mergeValue(A67)</f>
        <v>1</v>
      </c>
      <c r="M67" s="609" t="s">
        <v>19</v>
      </c>
      <c r="N67" s="614"/>
      <c r="O67" s="1374"/>
      <c r="P67" s="1375"/>
      <c r="Q67" s="1375"/>
      <c r="R67" s="1375"/>
      <c r="S67" s="1375"/>
      <c r="T67" s="1375"/>
      <c r="U67" s="1375"/>
      <c r="V67" s="1376"/>
      <c r="W67" s="1122" t="s">
        <v>717</v>
      </c>
      <c r="X67" s="553"/>
      <c r="Y67" s="557"/>
      <c r="Z67" s="557" t="str">
        <f t="shared" si="2" ref="Z67:Z80">IF(M67="","",M67)</f>
        <v>Наименование тарифа</v>
      </c>
      <c r="AA67" s="557"/>
      <c r="AB67" s="557"/>
      <c r="AC67" s="557"/>
      <c r="AD67" s="553"/>
      <c r="AE67" s="553"/>
      <c r="AF67" s="553"/>
      <c r="AG67" s="553"/>
      <c r="AH67" s="553"/>
      <c r="AI67" s="553"/>
      <c r="AJ67" s="553"/>
    </row>
    <row r="68" spans="1:36" s="492" customFormat="1" ht="22.5">
      <c r="A68" s="1307"/>
      <c r="B68" s="1307">
        <v>1</v>
      </c>
      <c r="C68" s="830"/>
      <c r="D68" s="830"/>
      <c r="E68" s="832"/>
      <c r="F68" s="832"/>
      <c r="G68" s="832"/>
      <c r="H68" s="832"/>
      <c r="I68" s="827"/>
      <c r="J68" s="826"/>
      <c r="K68" s="829"/>
      <c r="L68" s="561" t="str">
        <f>mergeValue(A68)&amp;"."&amp;mergeValue(B68)</f>
        <v>1.1</v>
      </c>
      <c r="M68" s="515" t="s">
        <v>15</v>
      </c>
      <c r="N68" s="614"/>
      <c r="O68" s="1374"/>
      <c r="P68" s="1375"/>
      <c r="Q68" s="1375"/>
      <c r="R68" s="1375"/>
      <c r="S68" s="1375"/>
      <c r="T68" s="1375"/>
      <c r="U68" s="1375"/>
      <c r="V68" s="1376"/>
      <c r="W68" s="1122" t="s">
        <v>458</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307"/>
      <c r="B69" s="1307"/>
      <c r="C69" s="1307">
        <v>1</v>
      </c>
      <c r="D69" s="830"/>
      <c r="E69" s="832"/>
      <c r="F69" s="832"/>
      <c r="G69" s="832"/>
      <c r="H69" s="832"/>
      <c r="I69" s="834"/>
      <c r="J69" s="826"/>
      <c r="K69" s="829"/>
      <c r="L69" s="561" t="str">
        <f>mergeValue(A69)&amp;"."&amp;mergeValue(B69)&amp;"."&amp;mergeValue(C69)</f>
        <v>1.1.1</v>
      </c>
      <c r="M69" s="516" t="s">
        <v>7</v>
      </c>
      <c r="N69" s="614"/>
      <c r="O69" s="1374"/>
      <c r="P69" s="1375"/>
      <c r="Q69" s="1375"/>
      <c r="R69" s="1375"/>
      <c r="S69" s="1375"/>
      <c r="T69" s="1375"/>
      <c r="U69" s="1375"/>
      <c r="V69" s="1376"/>
      <c r="W69" s="1122" t="s">
        <v>599</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307"/>
      <c r="B70" s="1307"/>
      <c r="C70" s="1307"/>
      <c r="D70" s="1307">
        <v>1</v>
      </c>
      <c r="E70" s="832"/>
      <c r="F70" s="832"/>
      <c r="G70" s="832"/>
      <c r="H70" s="832"/>
      <c r="I70" s="834"/>
      <c r="J70" s="826"/>
      <c r="K70" s="829"/>
      <c r="L70" s="561" t="str">
        <f>mergeValue(A70)&amp;"."&amp;mergeValue(B70)&amp;"."&amp;mergeValue(C70)&amp;"."&amp;mergeValue(D70)</f>
        <v>1.1.1.1</v>
      </c>
      <c r="M70" s="517" t="s">
        <v>21</v>
      </c>
      <c r="N70" s="614"/>
      <c r="O70" s="1374"/>
      <c r="P70" s="1375"/>
      <c r="Q70" s="1375"/>
      <c r="R70" s="1375"/>
      <c r="S70" s="1375"/>
      <c r="T70" s="1375"/>
      <c r="U70" s="1375"/>
      <c r="V70" s="1376"/>
      <c r="W70" s="1122" t="s">
        <v>600</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307"/>
      <c r="B71" s="1307"/>
      <c r="C71" s="1307"/>
      <c r="D71" s="1307"/>
      <c r="E71" s="1307">
        <v>1</v>
      </c>
      <c r="F71" s="832"/>
      <c r="G71" s="832"/>
      <c r="H71" s="830">
        <v>1</v>
      </c>
      <c r="I71" s="1307">
        <v>1</v>
      </c>
      <c r="J71" s="832"/>
      <c r="K71" s="837"/>
      <c r="L71" s="561" t="str">
        <f>mergeValue(A71)&amp;"."&amp;mergeValue(B71)&amp;"."&amp;mergeValue(C71)&amp;"."&amp;mergeValue(D71)&amp;"."&amp;mergeValue(E71)</f>
        <v>1.1.1.1.1</v>
      </c>
      <c r="M71" s="523" t="s">
        <v>8</v>
      </c>
      <c r="N71" s="614"/>
      <c r="O71" s="1310"/>
      <c r="P71" s="1311"/>
      <c r="Q71" s="1311"/>
      <c r="R71" s="1311"/>
      <c r="S71" s="1311"/>
      <c r="T71" s="1311"/>
      <c r="U71" s="1311"/>
      <c r="V71" s="1312"/>
      <c r="W71" s="1122" t="s">
        <v>718</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307"/>
      <c r="B72" s="1307"/>
      <c r="C72" s="1307"/>
      <c r="D72" s="1307"/>
      <c r="E72" s="1307"/>
      <c r="F72" s="1307">
        <v>1</v>
      </c>
      <c r="G72" s="830"/>
      <c r="H72" s="830"/>
      <c r="I72" s="1307"/>
      <c r="J72" s="1307">
        <v>1</v>
      </c>
      <c r="K72" s="838"/>
      <c r="L72" s="561" t="str">
        <f>mergeValue(A72)&amp;"."&amp;mergeValue(B72)&amp;"."&amp;mergeValue(C72)&amp;"."&amp;mergeValue(D72)&amp;"."&amp;mergeValue(E72)&amp;"."&amp;mergeValue(F72)</f>
        <v>1.1.1.1.1.1</v>
      </c>
      <c r="M72" s="524" t="s">
        <v>9</v>
      </c>
      <c r="N72" s="614"/>
      <c r="O72" s="1310"/>
      <c r="P72" s="1311"/>
      <c r="Q72" s="1311"/>
      <c r="R72" s="1311"/>
      <c r="S72" s="1311"/>
      <c r="T72" s="1311"/>
      <c r="U72" s="1311"/>
      <c r="V72" s="1312"/>
      <c r="W72" s="1122" t="s">
        <v>719</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307"/>
      <c r="B73" s="1307"/>
      <c r="C73" s="1307"/>
      <c r="D73" s="1307"/>
      <c r="E73" s="1307"/>
      <c r="F73" s="1307"/>
      <c r="G73" s="830">
        <v>1</v>
      </c>
      <c r="H73" s="830"/>
      <c r="I73" s="1307"/>
      <c r="J73" s="1307"/>
      <c r="K73" s="838">
        <v>1</v>
      </c>
      <c r="L73" s="561" t="str">
        <f>mergeValue(A73)&amp;"."&amp;mergeValue(B73)&amp;"."&amp;mergeValue(C73)&amp;"."&amp;mergeValue(D73)&amp;"."&amp;mergeValue(E73)&amp;"."&amp;mergeValue(F73)&amp;"."&amp;mergeValue(G73)</f>
        <v>1.1.1.1.1.1.1</v>
      </c>
      <c r="M73" s="1010"/>
      <c r="N73" s="614"/>
      <c r="O73" s="531"/>
      <c r="P73" s="531"/>
      <c r="Q73" s="1033"/>
      <c r="R73" s="1302"/>
      <c r="S73" s="1303" t="s">
        <v>82</v>
      </c>
      <c r="T73" s="1302"/>
      <c r="U73" s="1303" t="s">
        <v>82</v>
      </c>
      <c r="V73" s="531"/>
      <c r="W73" s="1277" t="s">
        <v>720</v>
      </c>
      <c r="X73" s="553" t="str">
        <f>strCheckDate(O74:V74)</f>
        <v/>
      </c>
      <c r="Y73" s="557"/>
      <c r="Z73" s="557" t="str">
        <f t="shared" si="2"/>
        <v/>
      </c>
      <c r="AA73" s="557"/>
      <c r="AB73" s="557"/>
      <c r="AC73" s="557"/>
      <c r="AD73" s="553"/>
      <c r="AE73" s="553"/>
      <c r="AF73" s="553"/>
      <c r="AG73" s="553"/>
      <c r="AH73" s="553"/>
      <c r="AI73" s="553"/>
      <c r="AJ73" s="553"/>
    </row>
    <row r="74" spans="1:36" s="492" customFormat="1" ht="14.25" customHeight="1" hidden="1">
      <c r="A74" s="1307"/>
      <c r="B74" s="1307"/>
      <c r="C74" s="1307"/>
      <c r="D74" s="1307"/>
      <c r="E74" s="1307"/>
      <c r="F74" s="1307"/>
      <c r="G74" s="830"/>
      <c r="H74" s="830"/>
      <c r="I74" s="1307"/>
      <c r="J74" s="1307"/>
      <c r="K74" s="838"/>
      <c r="L74" s="568"/>
      <c r="M74" s="614"/>
      <c r="N74" s="614"/>
      <c r="O74" s="531"/>
      <c r="P74" s="531"/>
      <c r="Q74" s="552" t="str">
        <f>R73&amp;"-"&amp;T73</f>
        <v>-</v>
      </c>
      <c r="R74" s="1302"/>
      <c r="S74" s="1303"/>
      <c r="T74" s="1302"/>
      <c r="U74" s="1303"/>
      <c r="V74" s="531"/>
      <c r="W74" s="1278"/>
      <c r="X74" s="553"/>
      <c r="Y74" s="557"/>
      <c r="Z74" s="557" t="str">
        <f t="shared" si="2"/>
        <v/>
      </c>
      <c r="AA74" s="557"/>
      <c r="AB74" s="557"/>
      <c r="AC74" s="557"/>
      <c r="AD74" s="553"/>
      <c r="AE74" s="553"/>
      <c r="AF74" s="553"/>
      <c r="AG74" s="553"/>
      <c r="AH74" s="553"/>
      <c r="AI74" s="553"/>
      <c r="AJ74" s="553"/>
    </row>
    <row r="75" spans="1:36" s="492" customFormat="1" ht="15" customHeight="1">
      <c r="A75" s="1307"/>
      <c r="B75" s="1307"/>
      <c r="C75" s="1307"/>
      <c r="D75" s="1307"/>
      <c r="E75" s="1307"/>
      <c r="F75" s="1307"/>
      <c r="G75" s="832"/>
      <c r="H75" s="830"/>
      <c r="I75" s="1307"/>
      <c r="J75" s="1307"/>
      <c r="K75" s="837"/>
      <c r="L75" s="507"/>
      <c r="M75" s="526" t="s">
        <v>24</v>
      </c>
      <c r="N75" s="533"/>
      <c r="O75" s="533"/>
      <c r="P75" s="533"/>
      <c r="Q75" s="533"/>
      <c r="R75" s="533"/>
      <c r="S75" s="533"/>
      <c r="T75" s="533"/>
      <c r="U75" s="533"/>
      <c r="V75" s="529"/>
      <c r="W75" s="1279"/>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307"/>
      <c r="B76" s="1307"/>
      <c r="C76" s="1307"/>
      <c r="D76" s="1307"/>
      <c r="E76" s="1307"/>
      <c r="F76" s="832"/>
      <c r="G76" s="832"/>
      <c r="H76" s="830"/>
      <c r="I76" s="1307"/>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307"/>
      <c r="B77" s="1307"/>
      <c r="C77" s="1307"/>
      <c r="D77" s="1307"/>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307"/>
      <c r="B78" s="1307"/>
      <c r="C78" s="1307"/>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307"/>
      <c r="B79" s="1307"/>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307"/>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34" s="491" customFormat="1" ht="15" customHeight="1">
      <c r="A81" s="824"/>
      <c r="B81" s="824"/>
      <c r="C81" s="824"/>
      <c r="D81" s="824"/>
      <c r="E81" s="824"/>
      <c r="F81" s="824"/>
      <c r="G81" s="824"/>
      <c r="H81" s="824"/>
      <c r="I81" s="824"/>
      <c r="J81" s="824"/>
      <c r="K81" s="824"/>
      <c r="L81" s="462"/>
      <c r="M81" s="534" t="s">
        <v>307</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24:36" ht="18.75" customHeight="1">
      <c r="X82" s="196"/>
      <c r="Y82" s="196"/>
      <c r="Z82" s="196"/>
      <c r="AA82" s="196"/>
      <c r="AB82" s="196"/>
      <c r="AC82" s="196"/>
      <c r="AD82" s="196"/>
      <c r="AE82" s="196"/>
      <c r="AF82" s="196"/>
      <c r="AG82" s="196"/>
      <c r="AH82" s="196"/>
      <c r="AI82" s="196"/>
      <c r="AJ82" s="196"/>
    </row>
    <row r="83" spans="1:36" s="34" customFormat="1" ht="17.1" customHeight="1">
      <c r="A83" s="34" t="s">
        <v>12</v>
      </c>
      <c r="C83" s="34" t="s">
        <v>49</v>
      </c>
      <c r="V83" s="151"/>
      <c r="X83" s="209"/>
      <c r="Y83" s="209"/>
      <c r="Z83" s="209"/>
      <c r="AA83" s="209"/>
      <c r="AB83" s="209"/>
      <c r="AC83" s="209"/>
      <c r="AD83" s="209"/>
      <c r="AE83" s="209"/>
      <c r="AF83" s="209"/>
      <c r="AG83" s="209"/>
      <c r="AH83" s="209"/>
      <c r="AI83" s="209"/>
      <c r="AJ83" s="209"/>
    </row>
    <row r="84" spans="12:36" ht="17.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5" s="492" customFormat="1" ht="22.5">
      <c r="A85" s="1307">
        <v>1</v>
      </c>
      <c r="B85" s="866"/>
      <c r="C85" s="866"/>
      <c r="D85" s="866"/>
      <c r="E85" s="867"/>
      <c r="F85" s="868"/>
      <c r="G85" s="866"/>
      <c r="H85" s="866"/>
      <c r="I85" s="869"/>
      <c r="J85" s="864"/>
      <c r="K85" s="873">
        <v>1</v>
      </c>
      <c r="L85" s="561">
        <f>mergeValue(A85)</f>
        <v>1</v>
      </c>
      <c r="M85" s="609" t="s">
        <v>19</v>
      </c>
      <c r="N85" s="548"/>
      <c r="O85" s="1380"/>
      <c r="P85" s="1381"/>
      <c r="Q85" s="1381"/>
      <c r="R85" s="1381"/>
      <c r="S85" s="1381"/>
      <c r="T85" s="1381"/>
      <c r="U85" s="1381"/>
      <c r="V85" s="1382"/>
      <c r="W85" s="1122" t="s">
        <v>717</v>
      </c>
      <c r="X85" s="553"/>
      <c r="Y85" s="553"/>
      <c r="Z85" s="553"/>
      <c r="AA85" s="553"/>
      <c r="AB85" s="553"/>
      <c r="AC85" s="553"/>
      <c r="AD85" s="553"/>
      <c r="AE85" s="553"/>
      <c r="AF85" s="553"/>
      <c r="AG85" s="553"/>
      <c r="AH85" s="553"/>
      <c r="AI85" s="553"/>
    </row>
    <row r="86" spans="1:35" s="492" customFormat="1" ht="22.5">
      <c r="A86" s="1307"/>
      <c r="B86" s="1307">
        <v>1</v>
      </c>
      <c r="C86" s="866"/>
      <c r="D86" s="866"/>
      <c r="E86" s="868"/>
      <c r="F86" s="868"/>
      <c r="G86" s="866"/>
      <c r="H86" s="866"/>
      <c r="I86" s="863"/>
      <c r="J86" s="862"/>
      <c r="K86" s="873">
        <v>1</v>
      </c>
      <c r="L86" s="561" t="str">
        <f>mergeValue(A86)&amp;"."&amp;mergeValue(B86)</f>
        <v>1.1</v>
      </c>
      <c r="M86" s="515" t="s">
        <v>15</v>
      </c>
      <c r="N86" s="548"/>
      <c r="O86" s="1380"/>
      <c r="P86" s="1381"/>
      <c r="Q86" s="1381"/>
      <c r="R86" s="1381"/>
      <c r="S86" s="1381"/>
      <c r="T86" s="1381"/>
      <c r="U86" s="1381"/>
      <c r="V86" s="1382"/>
      <c r="W86" s="1122" t="s">
        <v>458</v>
      </c>
      <c r="X86" s="553"/>
      <c r="Y86" s="553"/>
      <c r="Z86" s="553"/>
      <c r="AA86" s="553"/>
      <c r="AB86" s="553"/>
      <c r="AC86" s="553"/>
      <c r="AD86" s="553"/>
      <c r="AE86" s="553"/>
      <c r="AF86" s="553"/>
      <c r="AG86" s="553"/>
      <c r="AH86" s="553"/>
      <c r="AI86" s="553"/>
    </row>
    <row r="87" spans="1:35" s="492" customFormat="1" ht="22.5">
      <c r="A87" s="1307"/>
      <c r="B87" s="1307"/>
      <c r="C87" s="1307">
        <v>1</v>
      </c>
      <c r="D87" s="866"/>
      <c r="E87" s="868"/>
      <c r="F87" s="868"/>
      <c r="G87" s="866"/>
      <c r="H87" s="866"/>
      <c r="I87" s="870"/>
      <c r="J87" s="862"/>
      <c r="K87" s="873">
        <v>1</v>
      </c>
      <c r="L87" s="561" t="str">
        <f>mergeValue(A87)&amp;"."&amp;mergeValue(B87)&amp;"."&amp;mergeValue(C87)</f>
        <v>1.1.1</v>
      </c>
      <c r="M87" s="516" t="s">
        <v>7</v>
      </c>
      <c r="N87" s="548"/>
      <c r="O87" s="1380"/>
      <c r="P87" s="1381"/>
      <c r="Q87" s="1381"/>
      <c r="R87" s="1381"/>
      <c r="S87" s="1381"/>
      <c r="T87" s="1381"/>
      <c r="U87" s="1381"/>
      <c r="V87" s="1382"/>
      <c r="W87" s="1122" t="s">
        <v>599</v>
      </c>
      <c r="X87" s="553"/>
      <c r="Y87" s="553"/>
      <c r="Z87" s="553"/>
      <c r="AA87" s="553"/>
      <c r="AB87" s="553"/>
      <c r="AC87" s="553"/>
      <c r="AD87" s="553"/>
      <c r="AE87" s="553"/>
      <c r="AF87" s="553"/>
      <c r="AG87" s="553"/>
      <c r="AH87" s="553"/>
      <c r="AI87" s="553"/>
    </row>
    <row r="88" spans="1:35" s="492" customFormat="1" ht="22.5">
      <c r="A88" s="1307"/>
      <c r="B88" s="1307"/>
      <c r="C88" s="1307"/>
      <c r="D88" s="1307">
        <v>1</v>
      </c>
      <c r="E88" s="868"/>
      <c r="F88" s="868"/>
      <c r="G88" s="866"/>
      <c r="H88" s="866"/>
      <c r="I88" s="1307">
        <v>1</v>
      </c>
      <c r="J88" s="862"/>
      <c r="K88" s="873">
        <v>1</v>
      </c>
      <c r="L88" s="561" t="str">
        <f>mergeValue(A88)&amp;"."&amp;mergeValue(B88)&amp;"."&amp;mergeValue(C88)&amp;"."&amp;mergeValue(D88)</f>
        <v>1.1.1.1</v>
      </c>
      <c r="M88" s="517" t="s">
        <v>21</v>
      </c>
      <c r="N88" s="548"/>
      <c r="O88" s="1380"/>
      <c r="P88" s="1381"/>
      <c r="Q88" s="1381"/>
      <c r="R88" s="1381"/>
      <c r="S88" s="1381"/>
      <c r="T88" s="1381"/>
      <c r="U88" s="1381"/>
      <c r="V88" s="1382"/>
      <c r="W88" s="1122" t="s">
        <v>600</v>
      </c>
      <c r="X88" s="553"/>
      <c r="Y88" s="553"/>
      <c r="Z88" s="553"/>
      <c r="AA88" s="553"/>
      <c r="AB88" s="553"/>
      <c r="AC88" s="553"/>
      <c r="AD88" s="553"/>
      <c r="AE88" s="553"/>
      <c r="AF88" s="553"/>
      <c r="AG88" s="553"/>
      <c r="AH88" s="553"/>
      <c r="AI88" s="553"/>
    </row>
    <row r="89" spans="1:35" s="492" customFormat="1" ht="11.25" customHeight="1" hidden="1">
      <c r="A89" s="1307"/>
      <c r="B89" s="1307"/>
      <c r="C89" s="1307"/>
      <c r="D89" s="1307"/>
      <c r="E89" s="1307">
        <v>1</v>
      </c>
      <c r="F89" s="868"/>
      <c r="G89" s="866"/>
      <c r="H89" s="866"/>
      <c r="I89" s="1307"/>
      <c r="J89" s="868"/>
      <c r="K89" s="873">
        <v>1</v>
      </c>
      <c r="L89" s="561"/>
      <c r="M89" s="523"/>
      <c r="N89" s="549"/>
      <c r="O89" s="1384"/>
      <c r="P89" s="1388"/>
      <c r="Q89" s="1388"/>
      <c r="R89" s="1388"/>
      <c r="S89" s="1388"/>
      <c r="T89" s="1388"/>
      <c r="U89" s="1388"/>
      <c r="V89" s="1389"/>
      <c r="W89" s="1083"/>
      <c r="X89" s="553"/>
      <c r="Y89" s="553"/>
      <c r="Z89" s="553"/>
      <c r="AA89" s="553"/>
      <c r="AB89" s="553"/>
      <c r="AC89" s="553"/>
      <c r="AD89" s="553"/>
      <c r="AE89" s="553"/>
      <c r="AF89" s="553"/>
      <c r="AG89" s="553"/>
      <c r="AH89" s="553"/>
      <c r="AI89" s="553"/>
    </row>
    <row r="90" spans="1:35" s="492" customFormat="1" ht="33.75">
      <c r="A90" s="1307"/>
      <c r="B90" s="1307"/>
      <c r="C90" s="1307"/>
      <c r="D90" s="1307"/>
      <c r="E90" s="1307"/>
      <c r="F90" s="1307">
        <v>1</v>
      </c>
      <c r="G90" s="866"/>
      <c r="H90" s="866"/>
      <c r="I90" s="1307"/>
      <c r="J90" s="1324"/>
      <c r="K90" s="873">
        <v>1</v>
      </c>
      <c r="L90" s="561" t="str">
        <f>mergeValue(A90)&amp;"."&amp;mergeValue(B90)&amp;"."&amp;mergeValue(C90)&amp;"."&amp;mergeValue(D90)&amp;"."&amp;mergeValue(F90)</f>
        <v>1.1.1.1.1</v>
      </c>
      <c r="M90" s="523" t="s">
        <v>9</v>
      </c>
      <c r="N90" s="549"/>
      <c r="O90" s="1310"/>
      <c r="P90" s="1311"/>
      <c r="Q90" s="1311"/>
      <c r="R90" s="1311"/>
      <c r="S90" s="1311"/>
      <c r="T90" s="1311"/>
      <c r="U90" s="1311"/>
      <c r="V90" s="1312"/>
      <c r="W90" s="1122" t="s">
        <v>719</v>
      </c>
      <c r="X90" s="553"/>
      <c r="Y90" s="557" t="str">
        <f>strCheckUnique(Z90:Z93)</f>
        <v/>
      </c>
      <c r="Z90" s="553"/>
      <c r="AA90" s="557"/>
      <c r="AB90" s="553"/>
      <c r="AC90" s="553"/>
      <c r="AD90" s="553"/>
      <c r="AE90" s="553"/>
      <c r="AF90" s="553"/>
      <c r="AG90" s="553"/>
      <c r="AH90" s="553"/>
      <c r="AI90" s="553"/>
    </row>
    <row r="91" spans="1:35" s="492" customFormat="1" ht="99" customHeight="1">
      <c r="A91" s="1307"/>
      <c r="B91" s="1307"/>
      <c r="C91" s="1307"/>
      <c r="D91" s="1307"/>
      <c r="E91" s="1307"/>
      <c r="F91" s="1307"/>
      <c r="G91" s="866">
        <v>1</v>
      </c>
      <c r="H91" s="866"/>
      <c r="I91" s="1307"/>
      <c r="J91" s="1324"/>
      <c r="K91" s="865"/>
      <c r="L91" s="561" t="str">
        <f>mergeValue(A91)&amp;"."&amp;mergeValue(B91)&amp;"."&amp;mergeValue(C91)&amp;"."&amp;mergeValue(D91)&amp;"."&amp;mergeValue(F91)&amp;"."&amp;mergeValue(G91)</f>
        <v>1.1.1.1.1.1</v>
      </c>
      <c r="M91" s="1010"/>
      <c r="N91" s="554"/>
      <c r="O91" s="531"/>
      <c r="P91" s="531"/>
      <c r="Q91" s="531"/>
      <c r="R91" s="1313"/>
      <c r="S91" s="1303" t="s">
        <v>82</v>
      </c>
      <c r="T91" s="1313"/>
      <c r="U91" s="1303" t="s">
        <v>82</v>
      </c>
      <c r="V91" s="506"/>
      <c r="W91" s="1277" t="s">
        <v>732</v>
      </c>
      <c r="X91" s="553" t="str">
        <f>strCheckDate(O92:V92)</f>
        <v/>
      </c>
      <c r="Y91" s="557"/>
      <c r="Z91" s="557" t="str">
        <f>IF(M91="","",M91)</f>
        <v/>
      </c>
      <c r="AA91" s="557"/>
      <c r="AB91" s="557"/>
      <c r="AC91" s="557"/>
      <c r="AD91" s="553"/>
      <c r="AE91" s="553"/>
      <c r="AF91" s="553"/>
      <c r="AG91" s="553"/>
      <c r="AH91" s="553"/>
      <c r="AI91" s="553"/>
    </row>
    <row r="92" spans="1:35" s="492" customFormat="1" ht="11.25" customHeight="1" hidden="1">
      <c r="A92" s="1307"/>
      <c r="B92" s="1307"/>
      <c r="C92" s="1307"/>
      <c r="D92" s="1307"/>
      <c r="E92" s="1307"/>
      <c r="F92" s="1307"/>
      <c r="G92" s="866"/>
      <c r="H92" s="866"/>
      <c r="I92" s="1307"/>
      <c r="J92" s="1324"/>
      <c r="K92" s="873">
        <v>1</v>
      </c>
      <c r="L92" s="568"/>
      <c r="M92" s="614"/>
      <c r="N92" s="554"/>
      <c r="O92" s="531"/>
      <c r="P92" s="531"/>
      <c r="Q92" s="552" t="str">
        <f>R91&amp;"-"&amp;T91</f>
        <v>-</v>
      </c>
      <c r="R92" s="1313"/>
      <c r="S92" s="1303"/>
      <c r="T92" s="1313"/>
      <c r="U92" s="1303"/>
      <c r="V92" s="506"/>
      <c r="W92" s="1278"/>
      <c r="X92" s="553"/>
      <c r="Y92" s="557"/>
      <c r="Z92" s="557"/>
      <c r="AA92" s="557"/>
      <c r="AB92" s="557"/>
      <c r="AC92" s="557"/>
      <c r="AD92" s="553"/>
      <c r="AE92" s="553"/>
      <c r="AF92" s="553"/>
      <c r="AG92" s="553"/>
      <c r="AH92" s="553"/>
      <c r="AI92" s="553"/>
    </row>
    <row r="93" spans="1:35" s="491" customFormat="1" ht="15" customHeight="1">
      <c r="A93" s="1307"/>
      <c r="B93" s="1307"/>
      <c r="C93" s="1307"/>
      <c r="D93" s="1307"/>
      <c r="E93" s="1307"/>
      <c r="F93" s="1307"/>
      <c r="G93" s="866"/>
      <c r="H93" s="866"/>
      <c r="I93" s="1307"/>
      <c r="J93" s="1324"/>
      <c r="K93" s="873">
        <v>1</v>
      </c>
      <c r="L93" s="507"/>
      <c r="M93" s="525" t="s">
        <v>24</v>
      </c>
      <c r="N93" s="520"/>
      <c r="O93" s="514"/>
      <c r="P93" s="514"/>
      <c r="Q93" s="514"/>
      <c r="R93" s="541"/>
      <c r="S93" s="533"/>
      <c r="T93" s="532"/>
      <c r="U93" s="520"/>
      <c r="V93" s="529"/>
      <c r="W93" s="1279"/>
      <c r="X93" s="555"/>
      <c r="Y93" s="555"/>
      <c r="Z93" s="555"/>
      <c r="AA93" s="555"/>
      <c r="AB93" s="555"/>
      <c r="AC93" s="555"/>
      <c r="AD93" s="555"/>
      <c r="AE93" s="555"/>
      <c r="AF93" s="555"/>
      <c r="AG93" s="555"/>
      <c r="AH93" s="555"/>
      <c r="AI93" s="555"/>
    </row>
    <row r="94" spans="1:36" s="491" customFormat="1" ht="15" customHeight="1">
      <c r="A94" s="1307"/>
      <c r="B94" s="1307"/>
      <c r="C94" s="1307"/>
      <c r="D94" s="1307"/>
      <c r="E94" s="1307"/>
      <c r="F94" s="868"/>
      <c r="G94" s="868"/>
      <c r="H94" s="866"/>
      <c r="I94" s="1307"/>
      <c r="J94" s="868"/>
      <c r="K94" s="872"/>
      <c r="L94" s="507"/>
      <c r="M94" s="520" t="s">
        <v>10</v>
      </c>
      <c r="N94" s="525"/>
      <c r="O94" s="525"/>
      <c r="P94" s="525"/>
      <c r="Q94" s="525"/>
      <c r="R94" s="525"/>
      <c r="S94" s="525"/>
      <c r="T94" s="525"/>
      <c r="U94" s="525"/>
      <c r="V94" s="525"/>
      <c r="W94" s="529"/>
      <c r="X94" s="555"/>
      <c r="Y94" s="555"/>
      <c r="Z94" s="555"/>
      <c r="AA94" s="555"/>
      <c r="AB94" s="555"/>
      <c r="AC94" s="555"/>
      <c r="AD94" s="555"/>
      <c r="AE94" s="555"/>
      <c r="AF94" s="555"/>
      <c r="AG94" s="555"/>
      <c r="AH94" s="555"/>
      <c r="AI94" s="555"/>
      <c r="AJ94" s="555"/>
    </row>
    <row r="95" spans="1:36" s="491" customFormat="1" ht="15" customHeight="1" hidden="1">
      <c r="A95" s="1307"/>
      <c r="B95" s="1307"/>
      <c r="C95" s="1307"/>
      <c r="D95" s="1307"/>
      <c r="E95" s="868"/>
      <c r="F95" s="868"/>
      <c r="G95" s="868"/>
      <c r="H95" s="866"/>
      <c r="I95" s="1307"/>
      <c r="J95" s="868"/>
      <c r="K95" s="872"/>
      <c r="L95" s="507"/>
      <c r="M95" s="520"/>
      <c r="N95" s="525"/>
      <c r="O95" s="525"/>
      <c r="P95" s="525"/>
      <c r="Q95" s="525"/>
      <c r="R95" s="525"/>
      <c r="S95" s="525"/>
      <c r="T95" s="525"/>
      <c r="U95" s="525"/>
      <c r="V95" s="525"/>
      <c r="W95" s="529"/>
      <c r="X95" s="555"/>
      <c r="Y95" s="555"/>
      <c r="Z95" s="555"/>
      <c r="AA95" s="555"/>
      <c r="AB95" s="555"/>
      <c r="AC95" s="555"/>
      <c r="AD95" s="555"/>
      <c r="AE95" s="555"/>
      <c r="AF95" s="555"/>
      <c r="AG95" s="555"/>
      <c r="AH95" s="555"/>
      <c r="AI95" s="555"/>
      <c r="AJ95" s="555"/>
    </row>
    <row r="96" spans="1:35" s="491" customFormat="1" ht="15" customHeight="1">
      <c r="A96" s="1307"/>
      <c r="B96" s="1307"/>
      <c r="C96" s="1307"/>
      <c r="D96" s="871"/>
      <c r="E96" s="871"/>
      <c r="F96" s="868"/>
      <c r="G96" s="866"/>
      <c r="H96" s="866"/>
      <c r="I96" s="864"/>
      <c r="J96" s="861"/>
      <c r="K96" s="873">
        <v>1</v>
      </c>
      <c r="L96" s="507"/>
      <c r="M96" s="519" t="s">
        <v>16</v>
      </c>
      <c r="N96" s="518"/>
      <c r="O96" s="514"/>
      <c r="P96" s="514"/>
      <c r="Q96" s="514"/>
      <c r="R96" s="541"/>
      <c r="S96" s="533"/>
      <c r="T96" s="532"/>
      <c r="U96" s="518"/>
      <c r="V96" s="533"/>
      <c r="W96" s="529"/>
      <c r="X96" s="555"/>
      <c r="Y96" s="555"/>
      <c r="Z96" s="555"/>
      <c r="AA96" s="555"/>
      <c r="AB96" s="555"/>
      <c r="AC96" s="555"/>
      <c r="AD96" s="555"/>
      <c r="AE96" s="555"/>
      <c r="AF96" s="555"/>
      <c r="AG96" s="555"/>
      <c r="AH96" s="555"/>
      <c r="AI96" s="555"/>
    </row>
    <row r="97" spans="1:35" s="491" customFormat="1" ht="15" customHeight="1">
      <c r="A97" s="1307"/>
      <c r="B97" s="1307"/>
      <c r="C97" s="871"/>
      <c r="D97" s="871"/>
      <c r="E97" s="871"/>
      <c r="F97" s="871"/>
      <c r="G97" s="866"/>
      <c r="H97" s="866"/>
      <c r="I97" s="874"/>
      <c r="J97" s="861"/>
      <c r="K97" s="873">
        <v>1</v>
      </c>
      <c r="L97" s="507"/>
      <c r="M97" s="518" t="s">
        <v>17</v>
      </c>
      <c r="N97" s="518"/>
      <c r="O97" s="514"/>
      <c r="P97" s="514"/>
      <c r="Q97" s="514"/>
      <c r="R97" s="541"/>
      <c r="S97" s="533"/>
      <c r="T97" s="532"/>
      <c r="U97" s="518"/>
      <c r="V97" s="533"/>
      <c r="W97" s="529"/>
      <c r="X97" s="555"/>
      <c r="Y97" s="555"/>
      <c r="Z97" s="555"/>
      <c r="AA97" s="555"/>
      <c r="AB97" s="555"/>
      <c r="AC97" s="555"/>
      <c r="AD97" s="555"/>
      <c r="AE97" s="555"/>
      <c r="AF97" s="555"/>
      <c r="AG97" s="555"/>
      <c r="AH97" s="555"/>
      <c r="AI97" s="555"/>
    </row>
    <row r="98" spans="1:35" s="491" customFormat="1" ht="15" customHeight="1">
      <c r="A98" s="1307"/>
      <c r="B98" s="871"/>
      <c r="C98" s="871"/>
      <c r="D98" s="871"/>
      <c r="E98" s="871"/>
      <c r="F98" s="871"/>
      <c r="G98" s="866"/>
      <c r="H98" s="866"/>
      <c r="I98" s="864"/>
      <c r="J98" s="861"/>
      <c r="K98" s="873">
        <v>1</v>
      </c>
      <c r="L98" s="507"/>
      <c r="M98" s="527" t="s">
        <v>18</v>
      </c>
      <c r="N98" s="518"/>
      <c r="O98" s="514"/>
      <c r="P98" s="514"/>
      <c r="Q98" s="514"/>
      <c r="R98" s="541"/>
      <c r="S98" s="533"/>
      <c r="T98" s="532"/>
      <c r="U98" s="518"/>
      <c r="V98" s="533"/>
      <c r="W98" s="529"/>
      <c r="X98" s="555"/>
      <c r="Y98" s="555"/>
      <c r="Z98" s="555"/>
      <c r="AA98" s="555"/>
      <c r="AB98" s="555"/>
      <c r="AC98" s="555"/>
      <c r="AD98" s="555"/>
      <c r="AE98" s="555"/>
      <c r="AF98" s="555"/>
      <c r="AG98" s="555"/>
      <c r="AH98" s="555"/>
      <c r="AI98" s="555"/>
    </row>
    <row r="99" spans="1:35" s="491" customFormat="1" ht="15" customHeight="1">
      <c r="A99" s="860"/>
      <c r="B99" s="860"/>
      <c r="C99" s="860"/>
      <c r="D99" s="860"/>
      <c r="E99" s="860"/>
      <c r="F99" s="860"/>
      <c r="G99" s="860"/>
      <c r="H99" s="860"/>
      <c r="I99" s="860"/>
      <c r="J99" s="860"/>
      <c r="K99" s="860"/>
      <c r="L99" s="462"/>
      <c r="M99" s="534" t="s">
        <v>307</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35"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7:22" s="34" customFormat="1" ht="17.1" customHeight="1">
      <c r="G101" s="34" t="s">
        <v>12</v>
      </c>
      <c r="I101" s="34" t="s">
        <v>66</v>
      </c>
      <c r="V101" s="151"/>
    </row>
    <row r="102" spans="24:26" ht="17.1" customHeight="1">
      <c r="X102" s="439"/>
      <c r="Y102" s="40"/>
      <c r="Z102" s="40"/>
    </row>
    <row r="103" spans="1:40" s="492" customFormat="1" ht="22.5">
      <c r="A103" s="1307">
        <v>1</v>
      </c>
      <c r="B103" s="1020"/>
      <c r="C103" s="1020"/>
      <c r="D103" s="1020"/>
      <c r="E103" s="1021"/>
      <c r="F103" s="1022"/>
      <c r="G103" s="1020"/>
      <c r="H103" s="1020"/>
      <c r="I103" s="1001"/>
      <c r="J103" s="1006"/>
      <c r="K103" s="1006"/>
      <c r="L103" s="561">
        <f>mergeValue(A103)</f>
        <v>1</v>
      </c>
      <c r="M103" s="609" t="s">
        <v>19</v>
      </c>
      <c r="N103" s="548"/>
      <c r="O103" s="1380"/>
      <c r="P103" s="1381"/>
      <c r="Q103" s="1381"/>
      <c r="R103" s="1381"/>
      <c r="S103" s="1381"/>
      <c r="T103" s="1381"/>
      <c r="U103" s="1381"/>
      <c r="V103" s="1381"/>
      <c r="W103" s="1381"/>
      <c r="X103" s="1381"/>
      <c r="Y103" s="1381"/>
      <c r="Z103" s="1381"/>
      <c r="AA103" s="1382"/>
      <c r="AB103" s="1122" t="s">
        <v>717</v>
      </c>
      <c r="AC103" s="553"/>
      <c r="AD103" s="553"/>
      <c r="AE103" s="553"/>
      <c r="AF103" s="553"/>
      <c r="AG103" s="553"/>
      <c r="AH103" s="553"/>
      <c r="AI103" s="553"/>
      <c r="AJ103" s="553"/>
      <c r="AK103" s="553"/>
      <c r="AL103" s="553"/>
      <c r="AM103" s="553"/>
      <c r="AN103" s="553"/>
    </row>
    <row r="104" spans="1:40" s="492" customFormat="1" ht="22.5">
      <c r="A104" s="1307"/>
      <c r="B104" s="1307">
        <v>1</v>
      </c>
      <c r="C104" s="1020"/>
      <c r="D104" s="1020"/>
      <c r="E104" s="1022"/>
      <c r="F104" s="1022"/>
      <c r="G104" s="1020"/>
      <c r="H104" s="1020"/>
      <c r="I104" s="1008"/>
      <c r="J104" s="1003"/>
      <c r="K104" s="1002"/>
      <c r="L104" s="561" t="str">
        <f>mergeValue(A104)&amp;"."&amp;mergeValue(B104)</f>
        <v>1.1</v>
      </c>
      <c r="M104" s="515" t="s">
        <v>15</v>
      </c>
      <c r="N104" s="548"/>
      <c r="O104" s="1380"/>
      <c r="P104" s="1381"/>
      <c r="Q104" s="1381"/>
      <c r="R104" s="1381"/>
      <c r="S104" s="1381"/>
      <c r="T104" s="1381"/>
      <c r="U104" s="1381"/>
      <c r="V104" s="1381"/>
      <c r="W104" s="1381"/>
      <c r="X104" s="1381"/>
      <c r="Y104" s="1381"/>
      <c r="Z104" s="1381"/>
      <c r="AA104" s="1382"/>
      <c r="AB104" s="1122" t="s">
        <v>458</v>
      </c>
      <c r="AC104" s="553"/>
      <c r="AD104" s="553"/>
      <c r="AE104" s="553"/>
      <c r="AF104" s="553"/>
      <c r="AG104" s="553"/>
      <c r="AH104" s="553"/>
      <c r="AI104" s="553"/>
      <c r="AJ104" s="553"/>
      <c r="AK104" s="553"/>
      <c r="AL104" s="553"/>
      <c r="AM104" s="553"/>
      <c r="AN104" s="553"/>
    </row>
    <row r="105" spans="1:40" s="492" customFormat="1" ht="22.5">
      <c r="A105" s="1307"/>
      <c r="B105" s="1307"/>
      <c r="C105" s="1307">
        <v>1</v>
      </c>
      <c r="D105" s="1020"/>
      <c r="E105" s="1022"/>
      <c r="F105" s="1022"/>
      <c r="G105" s="1020"/>
      <c r="H105" s="1020"/>
      <c r="I105" s="1008"/>
      <c r="J105" s="1003"/>
      <c r="K105" s="1002"/>
      <c r="L105" s="561" t="str">
        <f>mergeValue(A105)&amp;"."&amp;mergeValue(B105)&amp;"."&amp;mergeValue(C105)</f>
        <v>1.1.1</v>
      </c>
      <c r="M105" s="516" t="s">
        <v>7</v>
      </c>
      <c r="N105" s="548"/>
      <c r="O105" s="1380"/>
      <c r="P105" s="1381"/>
      <c r="Q105" s="1381"/>
      <c r="R105" s="1381"/>
      <c r="S105" s="1381"/>
      <c r="T105" s="1381"/>
      <c r="U105" s="1381"/>
      <c r="V105" s="1381"/>
      <c r="W105" s="1381"/>
      <c r="X105" s="1381"/>
      <c r="Y105" s="1381"/>
      <c r="Z105" s="1381"/>
      <c r="AA105" s="1382"/>
      <c r="AB105" s="1122" t="s">
        <v>599</v>
      </c>
      <c r="AC105" s="553"/>
      <c r="AD105" s="553"/>
      <c r="AE105" s="553"/>
      <c r="AF105" s="553"/>
      <c r="AG105" s="553"/>
      <c r="AH105" s="553"/>
      <c r="AI105" s="553"/>
      <c r="AJ105" s="553"/>
      <c r="AK105" s="553"/>
      <c r="AL105" s="553"/>
      <c r="AM105" s="553"/>
      <c r="AN105" s="553"/>
    </row>
    <row r="106" spans="1:40" s="492" customFormat="1" ht="22.5">
      <c r="A106" s="1307"/>
      <c r="B106" s="1307"/>
      <c r="C106" s="1307"/>
      <c r="D106" s="1307">
        <v>1</v>
      </c>
      <c r="E106" s="1022"/>
      <c r="F106" s="1022"/>
      <c r="G106" s="1020"/>
      <c r="H106" s="1020"/>
      <c r="I106" s="1008"/>
      <c r="J106" s="1003"/>
      <c r="K106" s="1002"/>
      <c r="L106" s="561" t="str">
        <f>mergeValue(A106)&amp;"."&amp;mergeValue(B106)&amp;"."&amp;mergeValue(C106)&amp;"."&amp;mergeValue(D106)</f>
        <v>1.1.1.1</v>
      </c>
      <c r="M106" s="517" t="s">
        <v>21</v>
      </c>
      <c r="N106" s="548"/>
      <c r="O106" s="1380"/>
      <c r="P106" s="1381"/>
      <c r="Q106" s="1381"/>
      <c r="R106" s="1381"/>
      <c r="S106" s="1381"/>
      <c r="T106" s="1381"/>
      <c r="U106" s="1381"/>
      <c r="V106" s="1381"/>
      <c r="W106" s="1381"/>
      <c r="X106" s="1381"/>
      <c r="Y106" s="1381"/>
      <c r="Z106" s="1381"/>
      <c r="AA106" s="1382"/>
      <c r="AB106" s="1122" t="s">
        <v>600</v>
      </c>
      <c r="AC106" s="553"/>
      <c r="AD106" s="553"/>
      <c r="AE106" s="553"/>
      <c r="AF106" s="553"/>
      <c r="AG106" s="553"/>
      <c r="AH106" s="553"/>
      <c r="AI106" s="553"/>
      <c r="AJ106" s="553"/>
      <c r="AK106" s="553"/>
      <c r="AL106" s="553"/>
      <c r="AM106" s="553"/>
      <c r="AN106" s="553"/>
    </row>
    <row r="107" spans="1:40" s="492" customFormat="1" ht="14.25" hidden="1">
      <c r="A107" s="1307"/>
      <c r="B107" s="1307"/>
      <c r="C107" s="1307"/>
      <c r="D107" s="1307"/>
      <c r="E107" s="1307">
        <v>1</v>
      </c>
      <c r="F107" s="1022"/>
      <c r="G107" s="1020"/>
      <c r="H107" s="1020"/>
      <c r="I107" s="1007"/>
      <c r="J107" s="1003"/>
      <c r="K107" s="1002"/>
      <c r="L107" s="561"/>
      <c r="M107" s="523"/>
      <c r="N107" s="549"/>
      <c r="O107" s="1384"/>
      <c r="P107" s="1388"/>
      <c r="Q107" s="1388"/>
      <c r="R107" s="1388"/>
      <c r="S107" s="1388"/>
      <c r="T107" s="1388"/>
      <c r="U107" s="1388"/>
      <c r="V107" s="1388"/>
      <c r="W107" s="1388"/>
      <c r="X107" s="1388"/>
      <c r="Y107" s="1388"/>
      <c r="Z107" s="1388"/>
      <c r="AA107" s="1389"/>
      <c r="AB107" s="1122"/>
      <c r="AC107" s="553"/>
      <c r="AD107" s="553"/>
      <c r="AE107" s="553"/>
      <c r="AF107" s="553"/>
      <c r="AG107" s="553"/>
      <c r="AH107" s="553"/>
      <c r="AI107" s="553"/>
      <c r="AJ107" s="553"/>
      <c r="AK107" s="553"/>
      <c r="AL107" s="553"/>
      <c r="AM107" s="553"/>
      <c r="AN107" s="553"/>
    </row>
    <row r="108" spans="1:40" s="492" customFormat="1" ht="33.75">
      <c r="A108" s="1307"/>
      <c r="B108" s="1307"/>
      <c r="C108" s="1307"/>
      <c r="D108" s="1307"/>
      <c r="E108" s="1307"/>
      <c r="F108" s="1307">
        <v>1</v>
      </c>
      <c r="G108" s="1020"/>
      <c r="H108" s="1020"/>
      <c r="I108" s="1327"/>
      <c r="J108" s="1003"/>
      <c r="K108" s="1002"/>
      <c r="L108" s="561" t="str">
        <f>mergeValue(A108)&amp;"."&amp;mergeValue(B108)&amp;"."&amp;mergeValue(C108)&amp;"."&amp;mergeValue(D108)&amp;"."&amp;mergeValue(F108)</f>
        <v>1.1.1.1.1</v>
      </c>
      <c r="M108" s="524" t="s">
        <v>9</v>
      </c>
      <c r="N108" s="549"/>
      <c r="O108" s="1310"/>
      <c r="P108" s="1311"/>
      <c r="Q108" s="1311"/>
      <c r="R108" s="1311"/>
      <c r="S108" s="1311"/>
      <c r="T108" s="1311"/>
      <c r="U108" s="1311"/>
      <c r="V108" s="1311"/>
      <c r="W108" s="1311"/>
      <c r="X108" s="1311"/>
      <c r="Y108" s="1311"/>
      <c r="Z108" s="1311"/>
      <c r="AA108" s="1312"/>
      <c r="AB108" s="1122" t="s">
        <v>719</v>
      </c>
      <c r="AC108" s="553"/>
      <c r="AD108" s="557" t="str">
        <f>strCheckUnique(AE108:AE112)</f>
        <v/>
      </c>
      <c r="AE108" s="553"/>
      <c r="AF108" s="557"/>
      <c r="AG108" s="553"/>
      <c r="AH108" s="553"/>
      <c r="AI108" s="553"/>
      <c r="AJ108" s="553"/>
      <c r="AK108" s="553"/>
      <c r="AL108" s="553"/>
      <c r="AM108" s="553"/>
      <c r="AN108" s="553"/>
    </row>
    <row r="109" spans="1:40" s="492" customFormat="1" ht="56.25" customHeight="1">
      <c r="A109" s="1307"/>
      <c r="B109" s="1307"/>
      <c r="C109" s="1307"/>
      <c r="D109" s="1307"/>
      <c r="E109" s="1307"/>
      <c r="F109" s="1307"/>
      <c r="G109" s="1307">
        <v>1</v>
      </c>
      <c r="H109" s="1020"/>
      <c r="I109" s="1327"/>
      <c r="J109" s="1328"/>
      <c r="K109" s="1009"/>
      <c r="L109" s="561" t="str">
        <f>mergeValue(A109)&amp;"."&amp;mergeValue(B109)&amp;"."&amp;mergeValue(C109)&amp;"."&amp;mergeValue(D109)&amp;"."&amp;mergeValue(F109)&amp;"."&amp;mergeValue(G109)</f>
        <v>1.1.1.1.1.1</v>
      </c>
      <c r="M109" s="1010"/>
      <c r="N109" s="614"/>
      <c r="O109" s="648"/>
      <c r="P109" s="648"/>
      <c r="Q109" s="531"/>
      <c r="R109" s="463"/>
      <c r="S109" s="1034"/>
      <c r="T109" s="463"/>
      <c r="U109" s="1034"/>
      <c r="V109" s="552" t="str">
        <f>W109&amp;"-"&amp;Y109</f>
        <v>-</v>
      </c>
      <c r="W109" s="1313"/>
      <c r="X109" s="1303" t="s">
        <v>82</v>
      </c>
      <c r="Y109" s="1313"/>
      <c r="Z109" s="1303" t="s">
        <v>82</v>
      </c>
      <c r="AA109" s="506"/>
      <c r="AB109" s="1122" t="s">
        <v>737</v>
      </c>
      <c r="AC109" s="553" t="str">
        <f>strCheckDate(O109:AA109)</f>
        <v/>
      </c>
      <c r="AD109" s="557"/>
      <c r="AE109" s="557" t="str">
        <f>IF(M109="","",M109)</f>
        <v/>
      </c>
      <c r="AF109" s="557"/>
      <c r="AG109" s="557"/>
      <c r="AH109" s="557"/>
      <c r="AI109" s="553"/>
      <c r="AJ109" s="553"/>
      <c r="AK109" s="553"/>
      <c r="AL109" s="553"/>
      <c r="AM109" s="553"/>
      <c r="AN109" s="553"/>
    </row>
    <row r="110" spans="1:40" s="492" customFormat="1" ht="14.25" hidden="1">
      <c r="A110" s="1307"/>
      <c r="B110" s="1307"/>
      <c r="C110" s="1307"/>
      <c r="D110" s="1307"/>
      <c r="E110" s="1307"/>
      <c r="F110" s="1307"/>
      <c r="G110" s="1307"/>
      <c r="H110" s="1020"/>
      <c r="I110" s="1327"/>
      <c r="J110" s="1328"/>
      <c r="K110" s="1009"/>
      <c r="L110" s="568"/>
      <c r="M110" s="614"/>
      <c r="N110" s="614"/>
      <c r="O110" s="531"/>
      <c r="P110" s="463"/>
      <c r="Q110" s="463"/>
      <c r="R110" s="463"/>
      <c r="S110" s="463"/>
      <c r="T110" s="463"/>
      <c r="U110" s="528"/>
      <c r="V110" s="552"/>
      <c r="W110" s="1302"/>
      <c r="X110" s="1303"/>
      <c r="Y110" s="1302"/>
      <c r="Z110" s="1303"/>
      <c r="AA110" s="506"/>
      <c r="AB110" s="1278"/>
      <c r="AC110" s="553"/>
      <c r="AD110" s="553"/>
      <c r="AE110" s="553"/>
      <c r="AF110" s="557">
        <f ca="1">OFFSET(AF110,-1,0)</f>
        <v>0</v>
      </c>
      <c r="AG110" s="553"/>
      <c r="AH110" s="553"/>
      <c r="AI110" s="553"/>
      <c r="AJ110" s="553"/>
      <c r="AK110" s="553"/>
      <c r="AL110" s="553"/>
      <c r="AM110" s="553"/>
      <c r="AN110" s="553"/>
    </row>
    <row r="111" spans="1:40" s="491" customFormat="1" ht="15" customHeight="1" hidden="1">
      <c r="A111" s="1307"/>
      <c r="B111" s="1307"/>
      <c r="C111" s="1307"/>
      <c r="D111" s="1307"/>
      <c r="E111" s="1307"/>
      <c r="F111" s="1307"/>
      <c r="G111" s="1307"/>
      <c r="H111" s="1020"/>
      <c r="I111" s="1327"/>
      <c r="J111" s="1328"/>
      <c r="K111" s="1011"/>
      <c r="L111" s="507"/>
      <c r="M111" s="526"/>
      <c r="N111" s="520"/>
      <c r="O111" s="514"/>
      <c r="P111" s="514"/>
      <c r="Q111" s="514"/>
      <c r="R111" s="514"/>
      <c r="S111" s="514"/>
      <c r="T111" s="514"/>
      <c r="U111" s="514"/>
      <c r="V111" s="514"/>
      <c r="W111" s="532"/>
      <c r="X111" s="533"/>
      <c r="Y111" s="532"/>
      <c r="Z111" s="520"/>
      <c r="AA111" s="529"/>
      <c r="AB111" s="1279"/>
      <c r="AC111" s="555"/>
      <c r="AD111" s="555"/>
      <c r="AE111" s="555"/>
      <c r="AF111" s="555"/>
      <c r="AG111" s="555"/>
      <c r="AH111" s="555"/>
      <c r="AI111" s="555"/>
      <c r="AJ111" s="555"/>
      <c r="AK111" s="555"/>
      <c r="AL111" s="555"/>
      <c r="AM111" s="555"/>
      <c r="AN111" s="555"/>
    </row>
    <row r="112" spans="1:40" s="491" customFormat="1" ht="15" customHeight="1">
      <c r="A112" s="1307"/>
      <c r="B112" s="1307"/>
      <c r="C112" s="1307"/>
      <c r="D112" s="1307"/>
      <c r="E112" s="1307"/>
      <c r="F112" s="1307"/>
      <c r="G112" s="1020"/>
      <c r="H112" s="1020"/>
      <c r="I112" s="1327"/>
      <c r="J112" s="1017"/>
      <c r="K112" s="1011"/>
      <c r="L112" s="507"/>
      <c r="M112" s="525" t="s">
        <v>24</v>
      </c>
      <c r="N112" s="526"/>
      <c r="O112" s="526"/>
      <c r="P112" s="526"/>
      <c r="Q112" s="526"/>
      <c r="R112" s="526"/>
      <c r="S112" s="526"/>
      <c r="T112" s="526"/>
      <c r="U112" s="526"/>
      <c r="V112" s="526"/>
      <c r="W112" s="526"/>
      <c r="X112" s="526"/>
      <c r="Y112" s="526"/>
      <c r="Z112" s="526"/>
      <c r="AA112" s="526"/>
      <c r="AB112" s="529"/>
      <c r="AC112" s="555"/>
      <c r="AD112" s="555"/>
      <c r="AE112" s="555"/>
      <c r="AF112" s="555"/>
      <c r="AG112" s="555"/>
      <c r="AH112" s="555"/>
      <c r="AI112" s="555"/>
      <c r="AJ112" s="555"/>
      <c r="AK112" s="555"/>
      <c r="AL112" s="555"/>
      <c r="AM112" s="555"/>
      <c r="AN112" s="555"/>
    </row>
    <row r="113" spans="1:40" s="491" customFormat="1" ht="15" customHeight="1">
      <c r="A113" s="1307"/>
      <c r="B113" s="1307"/>
      <c r="C113" s="1307"/>
      <c r="D113" s="1307"/>
      <c r="E113" s="1307"/>
      <c r="F113" s="1023"/>
      <c r="G113" s="1020"/>
      <c r="H113" s="1020"/>
      <c r="I113" s="1007"/>
      <c r="J113" s="1005"/>
      <c r="K113" s="1011"/>
      <c r="L113" s="507"/>
      <c r="M113" s="520" t="s">
        <v>10</v>
      </c>
      <c r="N113" s="519"/>
      <c r="O113" s="514"/>
      <c r="P113" s="514"/>
      <c r="Q113" s="514"/>
      <c r="R113" s="514"/>
      <c r="S113" s="514"/>
      <c r="T113" s="514"/>
      <c r="U113" s="514"/>
      <c r="V113" s="514"/>
      <c r="W113" s="541"/>
      <c r="X113" s="533"/>
      <c r="Y113" s="532"/>
      <c r="Z113" s="519"/>
      <c r="AA113" s="533"/>
      <c r="AB113" s="529"/>
      <c r="AC113" s="555"/>
      <c r="AD113" s="555"/>
      <c r="AE113" s="555"/>
      <c r="AF113" s="555"/>
      <c r="AG113" s="555"/>
      <c r="AH113" s="555"/>
      <c r="AI113" s="555"/>
      <c r="AJ113" s="555"/>
      <c r="AK113" s="555"/>
      <c r="AL113" s="555"/>
      <c r="AM113" s="555"/>
      <c r="AN113" s="555"/>
    </row>
    <row r="114" spans="1:40" s="491" customFormat="1" ht="14.25" hidden="1">
      <c r="A114" s="1307"/>
      <c r="B114" s="1307"/>
      <c r="C114" s="1307"/>
      <c r="D114" s="1307"/>
      <c r="E114" s="1023"/>
      <c r="F114" s="1023"/>
      <c r="G114" s="1020"/>
      <c r="H114" s="1020"/>
      <c r="I114" s="1018"/>
      <c r="J114" s="1005"/>
      <c r="K114" s="1001"/>
      <c r="L114" s="507"/>
      <c r="M114" s="520"/>
      <c r="N114" s="520"/>
      <c r="O114" s="520"/>
      <c r="P114" s="520"/>
      <c r="Q114" s="520"/>
      <c r="R114" s="520"/>
      <c r="S114" s="520"/>
      <c r="T114" s="520"/>
      <c r="U114" s="520"/>
      <c r="V114" s="520"/>
      <c r="W114" s="520"/>
      <c r="X114" s="520"/>
      <c r="Y114" s="520"/>
      <c r="Z114" s="520"/>
      <c r="AA114" s="520"/>
      <c r="AB114" s="529"/>
      <c r="AC114" s="555"/>
      <c r="AD114" s="555"/>
      <c r="AE114" s="555"/>
      <c r="AF114" s="555"/>
      <c r="AG114" s="555"/>
      <c r="AH114" s="555"/>
      <c r="AI114" s="555"/>
      <c r="AJ114" s="555"/>
      <c r="AK114" s="555"/>
      <c r="AL114" s="555"/>
      <c r="AM114" s="555"/>
      <c r="AN114" s="555"/>
    </row>
    <row r="115" spans="1:40" s="491" customFormat="1" ht="15" customHeight="1">
      <c r="A115" s="1307"/>
      <c r="B115" s="1307"/>
      <c r="C115" s="1307"/>
      <c r="D115" s="1024"/>
      <c r="E115" s="1024"/>
      <c r="F115" s="1024"/>
      <c r="G115" s="1025"/>
      <c r="H115" s="1024"/>
      <c r="I115" s="1011"/>
      <c r="J115" s="1005"/>
      <c r="K115" s="1011"/>
      <c r="L115" s="507"/>
      <c r="M115" s="519" t="s">
        <v>16</v>
      </c>
      <c r="N115" s="518"/>
      <c r="O115" s="514"/>
      <c r="P115" s="514"/>
      <c r="Q115" s="514"/>
      <c r="R115" s="514"/>
      <c r="S115" s="514"/>
      <c r="T115" s="514"/>
      <c r="U115" s="514"/>
      <c r="V115" s="514"/>
      <c r="W115" s="541"/>
      <c r="X115" s="533"/>
      <c r="Y115" s="532"/>
      <c r="Z115" s="518"/>
      <c r="AA115" s="533"/>
      <c r="AB115" s="529"/>
      <c r="AC115" s="555"/>
      <c r="AD115" s="555"/>
      <c r="AE115" s="555"/>
      <c r="AF115" s="555"/>
      <c r="AG115" s="555"/>
      <c r="AH115" s="555"/>
      <c r="AI115" s="555"/>
      <c r="AJ115" s="555"/>
      <c r="AK115" s="555"/>
      <c r="AL115" s="555"/>
      <c r="AM115" s="555"/>
      <c r="AN115" s="555"/>
    </row>
    <row r="116" spans="1:40" s="491" customFormat="1" ht="15" customHeight="1">
      <c r="A116" s="1307"/>
      <c r="B116" s="1307"/>
      <c r="C116" s="1024"/>
      <c r="D116" s="1024"/>
      <c r="E116" s="1024"/>
      <c r="F116" s="1024"/>
      <c r="G116" s="1025"/>
      <c r="H116" s="1024"/>
      <c r="I116" s="1011"/>
      <c r="J116" s="1005"/>
      <c r="K116" s="1011"/>
      <c r="L116" s="507"/>
      <c r="M116" s="518" t="s">
        <v>17</v>
      </c>
      <c r="N116" s="518"/>
      <c r="O116" s="514"/>
      <c r="P116" s="514"/>
      <c r="Q116" s="514"/>
      <c r="R116" s="514"/>
      <c r="S116" s="514"/>
      <c r="T116" s="514"/>
      <c r="U116" s="514"/>
      <c r="V116" s="514"/>
      <c r="W116" s="541"/>
      <c r="X116" s="533"/>
      <c r="Y116" s="532"/>
      <c r="Z116" s="518"/>
      <c r="AA116" s="533"/>
      <c r="AB116" s="529"/>
      <c r="AC116" s="555"/>
      <c r="AD116" s="555"/>
      <c r="AE116" s="555"/>
      <c r="AF116" s="555"/>
      <c r="AG116" s="555"/>
      <c r="AH116" s="555"/>
      <c r="AI116" s="555"/>
      <c r="AJ116" s="555"/>
      <c r="AK116" s="555"/>
      <c r="AL116" s="555"/>
      <c r="AM116" s="555"/>
      <c r="AN116" s="555"/>
    </row>
    <row r="117" spans="1:40" s="491" customFormat="1" ht="15" customHeight="1">
      <c r="A117" s="1307"/>
      <c r="B117" s="1024"/>
      <c r="C117" s="1024"/>
      <c r="D117" s="1024"/>
      <c r="E117" s="1024"/>
      <c r="F117" s="1024"/>
      <c r="G117" s="1025"/>
      <c r="H117" s="1024"/>
      <c r="I117" s="1011"/>
      <c r="J117" s="1005"/>
      <c r="K117" s="1011"/>
      <c r="L117" s="507"/>
      <c r="M117" s="527" t="s">
        <v>18</v>
      </c>
      <c r="N117" s="518"/>
      <c r="O117" s="514"/>
      <c r="P117" s="514"/>
      <c r="Q117" s="514"/>
      <c r="R117" s="514"/>
      <c r="S117" s="514"/>
      <c r="T117" s="514"/>
      <c r="U117" s="514"/>
      <c r="V117" s="514"/>
      <c r="W117" s="541"/>
      <c r="X117" s="533"/>
      <c r="Y117" s="532"/>
      <c r="Z117" s="518"/>
      <c r="AA117" s="533"/>
      <c r="AB117" s="529"/>
      <c r="AC117" s="555"/>
      <c r="AD117" s="555"/>
      <c r="AE117" s="555"/>
      <c r="AF117" s="555"/>
      <c r="AG117" s="555"/>
      <c r="AH117" s="555"/>
      <c r="AI117" s="555"/>
      <c r="AJ117" s="555"/>
      <c r="AK117" s="555"/>
      <c r="AL117" s="555"/>
      <c r="AM117" s="555"/>
      <c r="AN117" s="555"/>
    </row>
    <row r="118" spans="1:40" s="491" customFormat="1" ht="15" customHeight="1">
      <c r="A118" s="1018"/>
      <c r="B118" s="1018"/>
      <c r="C118" s="1018"/>
      <c r="D118" s="1018"/>
      <c r="E118" s="1018"/>
      <c r="F118" s="1018"/>
      <c r="G118" s="1026"/>
      <c r="H118" s="1018"/>
      <c r="I118" s="1004"/>
      <c r="J118" s="1005"/>
      <c r="K118" s="1001"/>
      <c r="L118" s="507"/>
      <c r="M118" s="534" t="s">
        <v>307</v>
      </c>
      <c r="N118" s="518"/>
      <c r="O118" s="514"/>
      <c r="P118" s="514"/>
      <c r="Q118" s="514"/>
      <c r="R118" s="514"/>
      <c r="S118" s="514"/>
      <c r="T118" s="514"/>
      <c r="U118" s="514"/>
      <c r="V118" s="514"/>
      <c r="W118" s="541"/>
      <c r="X118" s="533"/>
      <c r="Y118" s="532"/>
      <c r="Z118" s="518"/>
      <c r="AA118" s="533"/>
      <c r="AB118" s="529"/>
      <c r="AC118" s="555"/>
      <c r="AD118" s="555"/>
      <c r="AE118" s="555"/>
      <c r="AF118" s="555"/>
      <c r="AG118" s="555"/>
      <c r="AH118" s="555"/>
      <c r="AI118" s="555"/>
      <c r="AJ118" s="555"/>
      <c r="AK118" s="555"/>
      <c r="AL118" s="555"/>
      <c r="AM118" s="555"/>
      <c r="AN118" s="555"/>
    </row>
    <row r="119" spans="1:40" s="650" customFormat="1" ht="102.75" customHeight="1">
      <c r="A119" s="875"/>
      <c r="B119" s="875"/>
      <c r="C119" s="875"/>
      <c r="D119" s="875"/>
      <c r="E119" s="875"/>
      <c r="F119" s="875"/>
      <c r="G119" s="879"/>
      <c r="H119" s="880">
        <v>1</v>
      </c>
      <c r="I119" s="878"/>
      <c r="J119" s="876"/>
      <c r="K119" s="877"/>
      <c r="L119" s="687" t="str">
        <f>mergeValue(A119)&amp;"."&amp;mergeValue(B119)&amp;"."&amp;mergeValue(C119)&amp;"."&amp;mergeValue(D119)&amp;"."&amp;mergeValue(F119)&amp;"."&amp;mergeValue(G119)&amp;"."&amp;mergeValue(H119)</f>
        <v>......1</v>
      </c>
      <c r="M119" s="1012"/>
      <c r="N119" s="677"/>
      <c r="O119" s="648"/>
      <c r="P119" s="648"/>
      <c r="Q119" s="666"/>
      <c r="R119" s="676"/>
      <c r="S119" s="1034"/>
      <c r="T119" s="676"/>
      <c r="U119" s="1034"/>
      <c r="V119" s="681" t="str">
        <f>W119&amp;"-"&amp;Y119</f>
        <v>-</v>
      </c>
      <c r="W119" s="648"/>
      <c r="X119" s="618" t="s">
        <v>83</v>
      </c>
      <c r="Y119" s="1031"/>
      <c r="Z119" s="441" t="s">
        <v>83</v>
      </c>
      <c r="AA119" s="636"/>
      <c r="AB119" s="655"/>
      <c r="AC119" s="682" t="str">
        <f>strCheckDate(O119:AA119)</f>
        <v/>
      </c>
      <c r="AD119" s="682"/>
      <c r="AE119" s="682"/>
      <c r="AF119" s="685"/>
      <c r="AG119" s="682"/>
      <c r="AH119" s="682"/>
      <c r="AI119" s="682"/>
      <c r="AJ119" s="682"/>
      <c r="AK119" s="682"/>
      <c r="AL119" s="682"/>
      <c r="AM119" s="682"/>
      <c r="AN119" s="682"/>
    </row>
    <row r="122" spans="7:21" s="34" customFormat="1" ht="17.1" customHeight="1">
      <c r="G122" s="34" t="s">
        <v>12</v>
      </c>
      <c r="I122" s="34" t="s">
        <v>67</v>
      </c>
      <c r="U122" s="151"/>
    </row>
    <row r="123" spans="20:21" ht="17.1" customHeight="1">
      <c r="T123" s="116"/>
      <c r="U123" s="40"/>
    </row>
    <row r="124" spans="1:34" s="492" customFormat="1" ht="22.5">
      <c r="A124" s="1307">
        <v>1</v>
      </c>
      <c r="B124" s="887"/>
      <c r="C124" s="887"/>
      <c r="D124" s="887"/>
      <c r="E124" s="888"/>
      <c r="F124" s="889"/>
      <c r="G124" s="889"/>
      <c r="H124" s="889"/>
      <c r="I124" s="890"/>
      <c r="J124" s="885"/>
      <c r="K124" s="892"/>
      <c r="L124" s="561">
        <f>mergeValue(A124)</f>
        <v>1</v>
      </c>
      <c r="M124" s="609" t="s">
        <v>19</v>
      </c>
      <c r="N124" s="548"/>
      <c r="O124" s="1319"/>
      <c r="P124" s="1319"/>
      <c r="Q124" s="1319"/>
      <c r="R124" s="1319"/>
      <c r="S124" s="1319"/>
      <c r="T124" s="1319"/>
      <c r="U124" s="1319"/>
      <c r="V124" s="1319"/>
      <c r="W124" s="1122" t="s">
        <v>717</v>
      </c>
      <c r="X124" s="553"/>
      <c r="Y124" s="553"/>
      <c r="Z124" s="553"/>
      <c r="AA124" s="553"/>
      <c r="AB124" s="553"/>
      <c r="AC124" s="553"/>
      <c r="AD124" s="553"/>
      <c r="AE124" s="553"/>
      <c r="AF124" s="553"/>
      <c r="AG124" s="553"/>
      <c r="AH124" s="553"/>
    </row>
    <row r="125" spans="1:34" s="492" customFormat="1" ht="22.5">
      <c r="A125" s="1307"/>
      <c r="B125" s="1307">
        <v>1</v>
      </c>
      <c r="C125" s="887"/>
      <c r="D125" s="887"/>
      <c r="E125" s="889"/>
      <c r="F125" s="889"/>
      <c r="G125" s="889"/>
      <c r="H125" s="889"/>
      <c r="I125" s="884"/>
      <c r="J125" s="883"/>
      <c r="K125" s="886"/>
      <c r="L125" s="561" t="str">
        <f>mergeValue(A125)&amp;"."&amp;mergeValue(B125)</f>
        <v>1.1</v>
      </c>
      <c r="M125" s="515" t="s">
        <v>15</v>
      </c>
      <c r="N125" s="548"/>
      <c r="O125" s="1319"/>
      <c r="P125" s="1319"/>
      <c r="Q125" s="1319"/>
      <c r="R125" s="1319"/>
      <c r="S125" s="1319"/>
      <c r="T125" s="1319"/>
      <c r="U125" s="1319"/>
      <c r="V125" s="1319"/>
      <c r="W125" s="1122" t="s">
        <v>458</v>
      </c>
      <c r="X125" s="553"/>
      <c r="Y125" s="553"/>
      <c r="Z125" s="553"/>
      <c r="AA125" s="553"/>
      <c r="AB125" s="553"/>
      <c r="AC125" s="553"/>
      <c r="AD125" s="553"/>
      <c r="AE125" s="553"/>
      <c r="AF125" s="553"/>
      <c r="AG125" s="553"/>
      <c r="AH125" s="553"/>
    </row>
    <row r="126" spans="1:34" s="492" customFormat="1" ht="22.5">
      <c r="A126" s="1307"/>
      <c r="B126" s="1307"/>
      <c r="C126" s="1307">
        <v>1</v>
      </c>
      <c r="D126" s="887"/>
      <c r="E126" s="889"/>
      <c r="F126" s="889"/>
      <c r="G126" s="889"/>
      <c r="H126" s="889"/>
      <c r="I126" s="891"/>
      <c r="J126" s="883"/>
      <c r="K126" s="886"/>
      <c r="L126" s="561" t="str">
        <f>mergeValue(A126)&amp;"."&amp;mergeValue(B126)&amp;"."&amp;mergeValue(C126)</f>
        <v>1.1.1</v>
      </c>
      <c r="M126" s="516" t="s">
        <v>7</v>
      </c>
      <c r="N126" s="548"/>
      <c r="O126" s="1319"/>
      <c r="P126" s="1319"/>
      <c r="Q126" s="1319"/>
      <c r="R126" s="1319"/>
      <c r="S126" s="1319"/>
      <c r="T126" s="1319"/>
      <c r="U126" s="1319"/>
      <c r="V126" s="1319"/>
      <c r="W126" s="1122" t="s">
        <v>599</v>
      </c>
      <c r="X126" s="553"/>
      <c r="Y126" s="553"/>
      <c r="Z126" s="553"/>
      <c r="AA126" s="553"/>
      <c r="AB126" s="553"/>
      <c r="AC126" s="553"/>
      <c r="AD126" s="553"/>
      <c r="AE126" s="553"/>
      <c r="AF126" s="553"/>
      <c r="AG126" s="553"/>
      <c r="AH126" s="553"/>
    </row>
    <row r="127" spans="1:34" s="492" customFormat="1" ht="22.5">
      <c r="A127" s="1307"/>
      <c r="B127" s="1307"/>
      <c r="C127" s="1307"/>
      <c r="D127" s="1307">
        <v>1</v>
      </c>
      <c r="E127" s="889"/>
      <c r="F127" s="889"/>
      <c r="G127" s="889"/>
      <c r="H127" s="889"/>
      <c r="I127" s="891"/>
      <c r="J127" s="883"/>
      <c r="K127" s="886"/>
      <c r="L127" s="561" t="str">
        <f>mergeValue(A127)&amp;"."&amp;mergeValue(B127)&amp;"."&amp;mergeValue(C127)&amp;"."&amp;mergeValue(D127)</f>
        <v>1.1.1.1</v>
      </c>
      <c r="M127" s="517" t="s">
        <v>21</v>
      </c>
      <c r="N127" s="548"/>
      <c r="O127" s="1319"/>
      <c r="P127" s="1319"/>
      <c r="Q127" s="1319"/>
      <c r="R127" s="1319"/>
      <c r="S127" s="1319"/>
      <c r="T127" s="1319"/>
      <c r="U127" s="1319"/>
      <c r="V127" s="1319"/>
      <c r="W127" s="1122" t="s">
        <v>600</v>
      </c>
      <c r="X127" s="553"/>
      <c r="Y127" s="553"/>
      <c r="Z127" s="553"/>
      <c r="AA127" s="553"/>
      <c r="AB127" s="553"/>
      <c r="AC127" s="553"/>
      <c r="AD127" s="553"/>
      <c r="AE127" s="553"/>
      <c r="AF127" s="553"/>
      <c r="AG127" s="553"/>
      <c r="AH127" s="553"/>
    </row>
    <row r="128" spans="1:34" s="492" customFormat="1" ht="11.25" customHeight="1" hidden="1">
      <c r="A128" s="1307"/>
      <c r="B128" s="1307"/>
      <c r="C128" s="1307"/>
      <c r="D128" s="1307"/>
      <c r="E128" s="1307">
        <v>1</v>
      </c>
      <c r="F128" s="889"/>
      <c r="G128" s="889"/>
      <c r="H128" s="887">
        <v>1</v>
      </c>
      <c r="I128" s="1307">
        <v>1</v>
      </c>
      <c r="J128" s="889"/>
      <c r="K128" s="894"/>
      <c r="L128" s="561"/>
      <c r="M128" s="523"/>
      <c r="N128" s="549"/>
      <c r="O128" s="599"/>
      <c r="P128" s="599"/>
      <c r="Q128" s="599"/>
      <c r="R128" s="599"/>
      <c r="S128" s="599"/>
      <c r="T128" s="599"/>
      <c r="U128" s="599"/>
      <c r="V128" s="477"/>
      <c r="W128" s="1083"/>
      <c r="X128" s="553"/>
      <c r="Y128" s="553"/>
      <c r="Z128" s="553"/>
      <c r="AA128" s="553"/>
      <c r="AB128" s="553"/>
      <c r="AC128" s="553"/>
      <c r="AD128" s="553"/>
      <c r="AE128" s="553"/>
      <c r="AF128" s="553"/>
      <c r="AG128" s="553"/>
      <c r="AH128" s="553"/>
    </row>
    <row r="129" spans="1:34" s="492" customFormat="1" ht="33.75">
      <c r="A129" s="1307"/>
      <c r="B129" s="1307"/>
      <c r="C129" s="1307"/>
      <c r="D129" s="1307"/>
      <c r="E129" s="1307"/>
      <c r="F129" s="1307">
        <v>1</v>
      </c>
      <c r="G129" s="887"/>
      <c r="H129" s="887"/>
      <c r="I129" s="1307"/>
      <c r="J129" s="1307">
        <v>1</v>
      </c>
      <c r="K129" s="895"/>
      <c r="L129" s="561" t="str">
        <f>mergeValue(A129)&amp;"."&amp;mergeValue(B129)&amp;"."&amp;mergeValue(C129)&amp;"."&amp;mergeValue(D129)&amp;"."&amp;mergeValue(F129)</f>
        <v>1.1.1.1.1</v>
      </c>
      <c r="M129" s="524" t="s">
        <v>9</v>
      </c>
      <c r="N129" s="549"/>
      <c r="O129" s="1309"/>
      <c r="P129" s="1309"/>
      <c r="Q129" s="1309"/>
      <c r="R129" s="1309"/>
      <c r="S129" s="1309"/>
      <c r="T129" s="1309"/>
      <c r="U129" s="1309"/>
      <c r="V129" s="1309"/>
      <c r="W129" s="1122" t="s">
        <v>719</v>
      </c>
      <c r="X129" s="553"/>
      <c r="Y129" s="557" t="str">
        <f>strCheckUnique(Z129:Z132)</f>
        <v/>
      </c>
      <c r="Z129" s="553"/>
      <c r="AA129" s="557"/>
      <c r="AB129" s="553"/>
      <c r="AC129" s="553"/>
      <c r="AD129" s="553"/>
      <c r="AE129" s="553"/>
      <c r="AF129" s="553"/>
      <c r="AG129" s="553"/>
      <c r="AH129" s="553"/>
    </row>
    <row r="130" spans="1:34" s="492" customFormat="1" ht="99" customHeight="1">
      <c r="A130" s="1307"/>
      <c r="B130" s="1307"/>
      <c r="C130" s="1307"/>
      <c r="D130" s="1307"/>
      <c r="E130" s="1307"/>
      <c r="F130" s="1307"/>
      <c r="G130" s="887">
        <v>1</v>
      </c>
      <c r="H130" s="887"/>
      <c r="I130" s="1307"/>
      <c r="J130" s="1307"/>
      <c r="K130" s="895">
        <v>1</v>
      </c>
      <c r="L130" s="561" t="str">
        <f>mergeValue(A130)&amp;"."&amp;mergeValue(B130)&amp;"."&amp;mergeValue(C130)&amp;"."&amp;mergeValue(D130)&amp;"."&amp;mergeValue(F130)&amp;"."&amp;mergeValue(G130)</f>
        <v>1.1.1.1.1.1</v>
      </c>
      <c r="M130" s="1010"/>
      <c r="N130" s="554"/>
      <c r="O130" s="531"/>
      <c r="P130" s="531"/>
      <c r="Q130" s="1033"/>
      <c r="R130" s="1313"/>
      <c r="S130" s="1303" t="s">
        <v>82</v>
      </c>
      <c r="T130" s="1313"/>
      <c r="U130" s="1303" t="s">
        <v>83</v>
      </c>
      <c r="V130" s="546"/>
      <c r="W130" s="1277" t="s">
        <v>732</v>
      </c>
      <c r="X130" s="553" t="str">
        <f>strCheckDate(O131:V131)</f>
        <v/>
      </c>
      <c r="Y130" s="557"/>
      <c r="Z130" s="557" t="str">
        <f>IF(M130="","",M130)</f>
        <v/>
      </c>
      <c r="AA130" s="557"/>
      <c r="AB130" s="557"/>
      <c r="AC130" s="557"/>
      <c r="AD130" s="553"/>
      <c r="AE130" s="553"/>
      <c r="AF130" s="553"/>
      <c r="AG130" s="553"/>
      <c r="AH130" s="553"/>
    </row>
    <row r="131" spans="1:34" s="492" customFormat="1" ht="0.2" customHeight="1">
      <c r="A131" s="1307"/>
      <c r="B131" s="1307"/>
      <c r="C131" s="1307"/>
      <c r="D131" s="1307"/>
      <c r="E131" s="1307"/>
      <c r="F131" s="1307"/>
      <c r="G131" s="887"/>
      <c r="H131" s="887"/>
      <c r="I131" s="1307"/>
      <c r="J131" s="1307"/>
      <c r="K131" s="895"/>
      <c r="L131" s="568"/>
      <c r="M131" s="614"/>
      <c r="N131" s="554"/>
      <c r="O131" s="531"/>
      <c r="P131" s="531"/>
      <c r="Q131" s="552" t="str">
        <f>R130&amp;"-"&amp;T130</f>
        <v>-</v>
      </c>
      <c r="R131" s="1302"/>
      <c r="S131" s="1303"/>
      <c r="T131" s="1302"/>
      <c r="U131" s="1303"/>
      <c r="V131" s="546"/>
      <c r="W131" s="1278"/>
      <c r="X131" s="553"/>
      <c r="Y131" s="553"/>
      <c r="Z131" s="553"/>
      <c r="AA131" s="553"/>
      <c r="AB131" s="553"/>
      <c r="AC131" s="553"/>
      <c r="AD131" s="553"/>
      <c r="AE131" s="553"/>
      <c r="AF131" s="553"/>
      <c r="AG131" s="553"/>
      <c r="AH131" s="553"/>
    </row>
    <row r="132" spans="1:34" s="491" customFormat="1" ht="15" customHeight="1">
      <c r="A132" s="1307"/>
      <c r="B132" s="1307"/>
      <c r="C132" s="1307"/>
      <c r="D132" s="1307"/>
      <c r="E132" s="1307"/>
      <c r="F132" s="1307"/>
      <c r="G132" s="889"/>
      <c r="H132" s="887"/>
      <c r="I132" s="1307"/>
      <c r="J132" s="1307"/>
      <c r="K132" s="894"/>
      <c r="L132" s="507"/>
      <c r="M132" s="525" t="s">
        <v>24</v>
      </c>
      <c r="N132" s="520"/>
      <c r="O132" s="514"/>
      <c r="P132" s="514"/>
      <c r="Q132" s="514"/>
      <c r="R132" s="541"/>
      <c r="S132" s="533"/>
      <c r="T132" s="532"/>
      <c r="U132" s="520"/>
      <c r="V132" s="529"/>
      <c r="W132" s="1279"/>
      <c r="X132" s="555"/>
      <c r="Y132" s="555"/>
      <c r="Z132" s="555"/>
      <c r="AA132" s="555"/>
      <c r="AB132" s="555"/>
      <c r="AC132" s="555"/>
      <c r="AD132" s="555"/>
      <c r="AE132" s="555"/>
      <c r="AF132" s="555"/>
      <c r="AG132" s="555"/>
      <c r="AH132" s="555"/>
    </row>
    <row r="133" spans="1:34" s="491" customFormat="1" ht="15" customHeight="1">
      <c r="A133" s="1307"/>
      <c r="B133" s="1307"/>
      <c r="C133" s="1307"/>
      <c r="D133" s="1307"/>
      <c r="E133" s="1307"/>
      <c r="F133" s="889"/>
      <c r="G133" s="889"/>
      <c r="H133" s="887"/>
      <c r="I133" s="1307"/>
      <c r="J133" s="889"/>
      <c r="K133" s="894"/>
      <c r="L133" s="507"/>
      <c r="M133" s="520" t="s">
        <v>10</v>
      </c>
      <c r="N133" s="519"/>
      <c r="O133" s="514"/>
      <c r="P133" s="514"/>
      <c r="Q133" s="514"/>
      <c r="R133" s="541"/>
      <c r="S133" s="533"/>
      <c r="T133" s="532"/>
      <c r="U133" s="519"/>
      <c r="V133" s="533"/>
      <c r="W133" s="529"/>
      <c r="X133" s="555"/>
      <c r="Y133" s="555"/>
      <c r="Z133" s="555"/>
      <c r="AA133" s="555"/>
      <c r="AB133" s="555"/>
      <c r="AC133" s="555"/>
      <c r="AD133" s="555"/>
      <c r="AE133" s="555"/>
      <c r="AF133" s="555"/>
      <c r="AG133" s="555"/>
      <c r="AH133" s="555"/>
    </row>
    <row r="134" spans="1:34" s="491" customFormat="1" ht="0.2" customHeight="1">
      <c r="A134" s="1307"/>
      <c r="B134" s="1307"/>
      <c r="C134" s="1307"/>
      <c r="D134" s="1307"/>
      <c r="E134" s="893"/>
      <c r="F134" s="889"/>
      <c r="G134" s="889"/>
      <c r="H134" s="889"/>
      <c r="I134" s="885"/>
      <c r="J134" s="882"/>
      <c r="K134" s="892"/>
      <c r="L134" s="507"/>
      <c r="M134" s="520"/>
      <c r="N134" s="518"/>
      <c r="O134" s="514"/>
      <c r="P134" s="514"/>
      <c r="Q134" s="514"/>
      <c r="R134" s="541"/>
      <c r="S134" s="533"/>
      <c r="T134" s="532"/>
      <c r="U134" s="518"/>
      <c r="V134" s="533"/>
      <c r="W134" s="529"/>
      <c r="X134" s="555"/>
      <c r="Y134" s="555"/>
      <c r="Z134" s="555"/>
      <c r="AA134" s="555"/>
      <c r="AB134" s="555"/>
      <c r="AC134" s="555"/>
      <c r="AD134" s="555"/>
      <c r="AE134" s="555"/>
      <c r="AF134" s="555"/>
      <c r="AG134" s="555"/>
      <c r="AH134" s="555"/>
    </row>
    <row r="135" spans="1:34" s="491" customFormat="1" ht="15" customHeight="1">
      <c r="A135" s="1307"/>
      <c r="B135" s="1307"/>
      <c r="C135" s="1307"/>
      <c r="D135" s="893"/>
      <c r="E135" s="893"/>
      <c r="F135" s="889"/>
      <c r="G135" s="889"/>
      <c r="H135" s="889"/>
      <c r="I135" s="885"/>
      <c r="J135" s="882"/>
      <c r="K135" s="892"/>
      <c r="L135" s="507"/>
      <c r="M135" s="519" t="s">
        <v>16</v>
      </c>
      <c r="N135" s="518"/>
      <c r="O135" s="514"/>
      <c r="P135" s="514"/>
      <c r="Q135" s="514"/>
      <c r="R135" s="541"/>
      <c r="S135" s="533"/>
      <c r="T135" s="532"/>
      <c r="U135" s="518"/>
      <c r="V135" s="533"/>
      <c r="W135" s="529"/>
      <c r="X135" s="555"/>
      <c r="Y135" s="555"/>
      <c r="Z135" s="555"/>
      <c r="AA135" s="555"/>
      <c r="AB135" s="555"/>
      <c r="AC135" s="555"/>
      <c r="AD135" s="555"/>
      <c r="AE135" s="555"/>
      <c r="AF135" s="555"/>
      <c r="AG135" s="555"/>
      <c r="AH135" s="555"/>
    </row>
    <row r="136" spans="1:34" s="491" customFormat="1" ht="15" customHeight="1">
      <c r="A136" s="1307"/>
      <c r="B136" s="1307"/>
      <c r="C136" s="893"/>
      <c r="D136" s="893"/>
      <c r="E136" s="893"/>
      <c r="F136" s="893"/>
      <c r="G136" s="898"/>
      <c r="H136" s="885"/>
      <c r="I136" s="896"/>
      <c r="J136" s="882"/>
      <c r="K136" s="897"/>
      <c r="L136" s="507"/>
      <c r="M136" s="518" t="s">
        <v>17</v>
      </c>
      <c r="N136" s="518"/>
      <c r="O136" s="514"/>
      <c r="P136" s="514"/>
      <c r="Q136" s="514"/>
      <c r="R136" s="541"/>
      <c r="S136" s="533"/>
      <c r="T136" s="532"/>
      <c r="U136" s="518"/>
      <c r="V136" s="533"/>
      <c r="W136" s="529"/>
      <c r="X136" s="555"/>
      <c r="Y136" s="555"/>
      <c r="Z136" s="555"/>
      <c r="AA136" s="555"/>
      <c r="AB136" s="555"/>
      <c r="AC136" s="555"/>
      <c r="AD136" s="555"/>
      <c r="AE136" s="555"/>
      <c r="AF136" s="555"/>
      <c r="AG136" s="555"/>
      <c r="AH136" s="555"/>
    </row>
    <row r="137" spans="1:34" s="491" customFormat="1" ht="15" customHeight="1">
      <c r="A137" s="1307"/>
      <c r="B137" s="893"/>
      <c r="C137" s="893"/>
      <c r="D137" s="893"/>
      <c r="E137" s="893"/>
      <c r="F137" s="893"/>
      <c r="G137" s="898"/>
      <c r="H137" s="885"/>
      <c r="I137" s="885"/>
      <c r="J137" s="882"/>
      <c r="K137" s="892"/>
      <c r="L137" s="507"/>
      <c r="M137" s="527" t="s">
        <v>18</v>
      </c>
      <c r="N137" s="518"/>
      <c r="O137" s="514"/>
      <c r="P137" s="514"/>
      <c r="Q137" s="514"/>
      <c r="R137" s="541"/>
      <c r="S137" s="533"/>
      <c r="T137" s="532"/>
      <c r="U137" s="518"/>
      <c r="V137" s="533"/>
      <c r="W137" s="529"/>
      <c r="X137" s="555"/>
      <c r="Y137" s="555"/>
      <c r="Z137" s="555"/>
      <c r="AA137" s="555"/>
      <c r="AB137" s="555"/>
      <c r="AC137" s="555"/>
      <c r="AD137" s="555"/>
      <c r="AE137" s="555"/>
      <c r="AF137" s="555"/>
      <c r="AG137" s="555"/>
      <c r="AH137" s="555"/>
    </row>
    <row r="138" spans="1:34" s="491" customFormat="1" ht="15" customHeight="1">
      <c r="A138" s="881"/>
      <c r="B138" s="881"/>
      <c r="C138" s="881"/>
      <c r="D138" s="881"/>
      <c r="E138" s="881"/>
      <c r="F138" s="881"/>
      <c r="G138" s="881"/>
      <c r="H138" s="881"/>
      <c r="I138" s="881"/>
      <c r="J138" s="881"/>
      <c r="K138" s="881"/>
      <c r="L138" s="462"/>
      <c r="M138" s="534" t="s">
        <v>307</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24:34" ht="17.1" customHeight="1">
      <c r="X139" s="196"/>
      <c r="Y139" s="196"/>
      <c r="Z139" s="196"/>
      <c r="AA139" s="196"/>
      <c r="AB139" s="196"/>
      <c r="AC139" s="196"/>
      <c r="AD139" s="196"/>
      <c r="AE139" s="196"/>
      <c r="AF139" s="196"/>
      <c r="AG139" s="196"/>
      <c r="AH139" s="196"/>
    </row>
    <row r="140" spans="7:34" s="34" customFormat="1" ht="17.1" customHeight="1">
      <c r="G140" s="34" t="s">
        <v>12</v>
      </c>
      <c r="I140" s="34" t="s">
        <v>181</v>
      </c>
      <c r="V140" s="151"/>
      <c r="X140" s="209"/>
      <c r="Y140" s="209"/>
      <c r="Z140" s="209"/>
      <c r="AA140" s="209"/>
      <c r="AB140" s="209"/>
      <c r="AC140" s="209"/>
      <c r="AD140" s="209"/>
      <c r="AE140" s="209"/>
      <c r="AF140" s="209"/>
      <c r="AG140" s="209"/>
      <c r="AH140" s="209"/>
    </row>
    <row r="141" spans="20:34" ht="17.1" customHeight="1">
      <c r="T141" s="116"/>
      <c r="U141" s="40"/>
      <c r="X141" s="196"/>
      <c r="Y141" s="196"/>
      <c r="Z141" s="196"/>
      <c r="AA141" s="196"/>
      <c r="AB141" s="196"/>
      <c r="AC141" s="196"/>
      <c r="AD141" s="196"/>
      <c r="AE141" s="196"/>
      <c r="AF141" s="196"/>
      <c r="AG141" s="196"/>
      <c r="AH141" s="196"/>
    </row>
    <row r="142" spans="1:34" s="492" customFormat="1" ht="22.5">
      <c r="A142" s="1307">
        <v>1</v>
      </c>
      <c r="B142" s="905"/>
      <c r="C142" s="905"/>
      <c r="D142" s="905"/>
      <c r="E142" s="906"/>
      <c r="F142" s="907"/>
      <c r="G142" s="907"/>
      <c r="H142" s="907"/>
      <c r="I142" s="908"/>
      <c r="J142" s="903"/>
      <c r="K142" s="910"/>
      <c r="L142" s="561">
        <f>mergeValue(A142)</f>
        <v>1</v>
      </c>
      <c r="M142" s="609" t="s">
        <v>19</v>
      </c>
      <c r="N142" s="548"/>
      <c r="O142" s="1319"/>
      <c r="P142" s="1319"/>
      <c r="Q142" s="1319"/>
      <c r="R142" s="1319"/>
      <c r="S142" s="1319"/>
      <c r="T142" s="1319"/>
      <c r="U142" s="1319"/>
      <c r="V142" s="1319"/>
      <c r="W142" s="1122" t="s">
        <v>717</v>
      </c>
      <c r="X142" s="553"/>
      <c r="Y142" s="553"/>
      <c r="Z142" s="553"/>
      <c r="AA142" s="553"/>
      <c r="AB142" s="553"/>
      <c r="AC142" s="553"/>
      <c r="AD142" s="553"/>
      <c r="AE142" s="553"/>
      <c r="AF142" s="553"/>
      <c r="AG142" s="553"/>
      <c r="AH142" s="553"/>
    </row>
    <row r="143" spans="1:34" s="492" customFormat="1" ht="22.5">
      <c r="A143" s="1307"/>
      <c r="B143" s="1307">
        <v>1</v>
      </c>
      <c r="C143" s="905"/>
      <c r="D143" s="905"/>
      <c r="E143" s="907"/>
      <c r="F143" s="907"/>
      <c r="G143" s="907"/>
      <c r="H143" s="907"/>
      <c r="I143" s="902"/>
      <c r="J143" s="901"/>
      <c r="K143" s="904"/>
      <c r="L143" s="561" t="str">
        <f>mergeValue(A143)&amp;"."&amp;mergeValue(B143)</f>
        <v>1.1</v>
      </c>
      <c r="M143" s="515" t="s">
        <v>15</v>
      </c>
      <c r="N143" s="548"/>
      <c r="O143" s="1319"/>
      <c r="P143" s="1319"/>
      <c r="Q143" s="1319"/>
      <c r="R143" s="1319"/>
      <c r="S143" s="1319"/>
      <c r="T143" s="1319"/>
      <c r="U143" s="1319"/>
      <c r="V143" s="1319"/>
      <c r="W143" s="1122" t="s">
        <v>458</v>
      </c>
      <c r="X143" s="553"/>
      <c r="Y143" s="553"/>
      <c r="Z143" s="553"/>
      <c r="AA143" s="553"/>
      <c r="AB143" s="553"/>
      <c r="AC143" s="553"/>
      <c r="AD143" s="553"/>
      <c r="AE143" s="553"/>
      <c r="AF143" s="553"/>
      <c r="AG143" s="553"/>
      <c r="AH143" s="553"/>
    </row>
    <row r="144" spans="1:34" s="492" customFormat="1" ht="22.5">
      <c r="A144" s="1307"/>
      <c r="B144" s="1307"/>
      <c r="C144" s="1307">
        <v>1</v>
      </c>
      <c r="D144" s="905"/>
      <c r="E144" s="907"/>
      <c r="F144" s="907"/>
      <c r="G144" s="907"/>
      <c r="H144" s="907"/>
      <c r="I144" s="909"/>
      <c r="J144" s="901"/>
      <c r="K144" s="904"/>
      <c r="L144" s="561" t="str">
        <f>mergeValue(A144)&amp;"."&amp;mergeValue(B144)&amp;"."&amp;mergeValue(C144)</f>
        <v>1.1.1</v>
      </c>
      <c r="M144" s="516" t="s">
        <v>7</v>
      </c>
      <c r="N144" s="548"/>
      <c r="O144" s="1319"/>
      <c r="P144" s="1319"/>
      <c r="Q144" s="1319"/>
      <c r="R144" s="1319"/>
      <c r="S144" s="1319"/>
      <c r="T144" s="1319"/>
      <c r="U144" s="1319"/>
      <c r="V144" s="1319"/>
      <c r="W144" s="1122" t="s">
        <v>599</v>
      </c>
      <c r="X144" s="553"/>
      <c r="Y144" s="553"/>
      <c r="Z144" s="553"/>
      <c r="AA144" s="553"/>
      <c r="AB144" s="553"/>
      <c r="AC144" s="553"/>
      <c r="AD144" s="553"/>
      <c r="AE144" s="553"/>
      <c r="AF144" s="553"/>
      <c r="AG144" s="553"/>
      <c r="AH144" s="553"/>
    </row>
    <row r="145" spans="1:34" s="492" customFormat="1" ht="22.5">
      <c r="A145" s="1307"/>
      <c r="B145" s="1307"/>
      <c r="C145" s="1307"/>
      <c r="D145" s="1307">
        <v>1</v>
      </c>
      <c r="E145" s="907"/>
      <c r="F145" s="907"/>
      <c r="G145" s="907"/>
      <c r="H145" s="907"/>
      <c r="I145" s="909"/>
      <c r="J145" s="901"/>
      <c r="K145" s="904"/>
      <c r="L145" s="561" t="str">
        <f>mergeValue(A145)&amp;"."&amp;mergeValue(B145)&amp;"."&amp;mergeValue(C145)&amp;"."&amp;mergeValue(D145)</f>
        <v>1.1.1.1</v>
      </c>
      <c r="M145" s="517" t="s">
        <v>21</v>
      </c>
      <c r="N145" s="548"/>
      <c r="O145" s="1319"/>
      <c r="P145" s="1319"/>
      <c r="Q145" s="1319"/>
      <c r="R145" s="1319"/>
      <c r="S145" s="1319"/>
      <c r="T145" s="1319"/>
      <c r="U145" s="1319"/>
      <c r="V145" s="1319"/>
      <c r="W145" s="1122" t="s">
        <v>600</v>
      </c>
      <c r="X145" s="553"/>
      <c r="Y145" s="553"/>
      <c r="Z145" s="553"/>
      <c r="AA145" s="553"/>
      <c r="AB145" s="553"/>
      <c r="AC145" s="553"/>
      <c r="AD145" s="553"/>
      <c r="AE145" s="553"/>
      <c r="AF145" s="553"/>
      <c r="AG145" s="553"/>
      <c r="AH145" s="553"/>
    </row>
    <row r="146" spans="1:34" s="492" customFormat="1" ht="11.25" customHeight="1" hidden="1">
      <c r="A146" s="1307"/>
      <c r="B146" s="1307"/>
      <c r="C146" s="1307"/>
      <c r="D146" s="1307"/>
      <c r="E146" s="1307">
        <v>1</v>
      </c>
      <c r="F146" s="907"/>
      <c r="G146" s="907"/>
      <c r="H146" s="905">
        <v>1</v>
      </c>
      <c r="I146" s="1307">
        <v>1</v>
      </c>
      <c r="J146" s="907"/>
      <c r="K146" s="912"/>
      <c r="L146" s="561"/>
      <c r="M146" s="523"/>
      <c r="N146" s="549"/>
      <c r="O146" s="599"/>
      <c r="P146" s="599"/>
      <c r="Q146" s="599"/>
      <c r="R146" s="599"/>
      <c r="S146" s="599"/>
      <c r="T146" s="599"/>
      <c r="U146" s="599"/>
      <c r="V146" s="477"/>
      <c r="W146" s="1083"/>
      <c r="X146" s="553"/>
      <c r="Y146" s="553"/>
      <c r="Z146" s="553"/>
      <c r="AA146" s="553"/>
      <c r="AB146" s="553"/>
      <c r="AC146" s="553"/>
      <c r="AD146" s="553"/>
      <c r="AE146" s="553"/>
      <c r="AF146" s="553"/>
      <c r="AG146" s="553"/>
      <c r="AH146" s="553"/>
    </row>
    <row r="147" spans="1:34" s="492" customFormat="1" ht="33.75">
      <c r="A147" s="1307"/>
      <c r="B147" s="1307"/>
      <c r="C147" s="1307"/>
      <c r="D147" s="1307"/>
      <c r="E147" s="1307"/>
      <c r="F147" s="1307">
        <v>1</v>
      </c>
      <c r="G147" s="905"/>
      <c r="H147" s="905"/>
      <c r="I147" s="1307"/>
      <c r="J147" s="1307">
        <v>1</v>
      </c>
      <c r="K147" s="913"/>
      <c r="L147" s="561" t="str">
        <f>mergeValue(A147)&amp;"."&amp;mergeValue(B147)&amp;"."&amp;mergeValue(C147)&amp;"."&amp;mergeValue(D147)&amp;"."&amp;mergeValue(F147)</f>
        <v>1.1.1.1.1</v>
      </c>
      <c r="M147" s="524" t="s">
        <v>9</v>
      </c>
      <c r="N147" s="549"/>
      <c r="O147" s="1309"/>
      <c r="P147" s="1309"/>
      <c r="Q147" s="1309"/>
      <c r="R147" s="1309"/>
      <c r="S147" s="1309"/>
      <c r="T147" s="1309"/>
      <c r="U147" s="1309"/>
      <c r="V147" s="1309"/>
      <c r="W147" s="1122" t="s">
        <v>719</v>
      </c>
      <c r="X147" s="553"/>
      <c r="Y147" s="557" t="str">
        <f>strCheckUnique(Z147:Z150)</f>
        <v/>
      </c>
      <c r="Z147" s="553"/>
      <c r="AA147" s="557"/>
      <c r="AB147" s="553"/>
      <c r="AC147" s="553"/>
      <c r="AD147" s="553"/>
      <c r="AE147" s="553"/>
      <c r="AF147" s="553"/>
      <c r="AG147" s="553"/>
      <c r="AH147" s="553"/>
    </row>
    <row r="148" spans="1:34" s="492" customFormat="1" ht="99" customHeight="1">
      <c r="A148" s="1307"/>
      <c r="B148" s="1307"/>
      <c r="C148" s="1307"/>
      <c r="D148" s="1307"/>
      <c r="E148" s="1307"/>
      <c r="F148" s="1307"/>
      <c r="G148" s="905">
        <v>1</v>
      </c>
      <c r="H148" s="905"/>
      <c r="I148" s="1307"/>
      <c r="J148" s="1307"/>
      <c r="K148" s="913">
        <v>1</v>
      </c>
      <c r="L148" s="561" t="str">
        <f>mergeValue(A148)&amp;"."&amp;mergeValue(B148)&amp;"."&amp;mergeValue(C148)&amp;"."&amp;mergeValue(D148)&amp;"."&amp;mergeValue(F148)&amp;"."&amp;mergeValue(G148)</f>
        <v>1.1.1.1.1.1</v>
      </c>
      <c r="M148" s="1010"/>
      <c r="N148" s="554"/>
      <c r="O148" s="531"/>
      <c r="P148" s="531"/>
      <c r="Q148" s="1033"/>
      <c r="R148" s="1313"/>
      <c r="S148" s="1303" t="s">
        <v>82</v>
      </c>
      <c r="T148" s="1313"/>
      <c r="U148" s="1303" t="s">
        <v>83</v>
      </c>
      <c r="V148" s="546"/>
      <c r="W148" s="1277" t="s">
        <v>732</v>
      </c>
      <c r="X148" s="553" t="str">
        <f>strCheckDate(O149:V149)</f>
        <v/>
      </c>
      <c r="Y148" s="557"/>
      <c r="Z148" s="557" t="str">
        <f>IF(M148="","",M148)</f>
        <v/>
      </c>
      <c r="AA148" s="557"/>
      <c r="AB148" s="557"/>
      <c r="AC148" s="557"/>
      <c r="AD148" s="553"/>
      <c r="AE148" s="553"/>
      <c r="AF148" s="553"/>
      <c r="AG148" s="553"/>
      <c r="AH148" s="553"/>
    </row>
    <row r="149" spans="1:34" s="492" customFormat="1" ht="0.2" customHeight="1">
      <c r="A149" s="1307"/>
      <c r="B149" s="1307"/>
      <c r="C149" s="1307"/>
      <c r="D149" s="1307"/>
      <c r="E149" s="1307"/>
      <c r="F149" s="1307"/>
      <c r="G149" s="905"/>
      <c r="H149" s="905"/>
      <c r="I149" s="1307"/>
      <c r="J149" s="1307"/>
      <c r="K149" s="913"/>
      <c r="L149" s="568"/>
      <c r="M149" s="614"/>
      <c r="N149" s="554"/>
      <c r="O149" s="531"/>
      <c r="P149" s="531"/>
      <c r="Q149" s="552" t="str">
        <f>R148&amp;"-"&amp;T148</f>
        <v>-</v>
      </c>
      <c r="R149" s="1302"/>
      <c r="S149" s="1303"/>
      <c r="T149" s="1302"/>
      <c r="U149" s="1303"/>
      <c r="V149" s="546"/>
      <c r="W149" s="1278"/>
      <c r="X149" s="553"/>
      <c r="Y149" s="553"/>
      <c r="Z149" s="553"/>
      <c r="AA149" s="553"/>
      <c r="AB149" s="553"/>
      <c r="AC149" s="553"/>
      <c r="AD149" s="553"/>
      <c r="AE149" s="553"/>
      <c r="AF149" s="553"/>
      <c r="AG149" s="553"/>
      <c r="AH149" s="553"/>
    </row>
    <row r="150" spans="1:34" s="491" customFormat="1" ht="15" customHeight="1">
      <c r="A150" s="1307"/>
      <c r="B150" s="1307"/>
      <c r="C150" s="1307"/>
      <c r="D150" s="1307"/>
      <c r="E150" s="1307"/>
      <c r="F150" s="1307"/>
      <c r="G150" s="907"/>
      <c r="H150" s="905"/>
      <c r="I150" s="1307"/>
      <c r="J150" s="1307"/>
      <c r="K150" s="912"/>
      <c r="L150" s="507"/>
      <c r="M150" s="525" t="s">
        <v>24</v>
      </c>
      <c r="N150" s="520"/>
      <c r="O150" s="514"/>
      <c r="P150" s="514"/>
      <c r="Q150" s="514"/>
      <c r="R150" s="541"/>
      <c r="S150" s="533"/>
      <c r="T150" s="532"/>
      <c r="U150" s="520"/>
      <c r="V150" s="529"/>
      <c r="W150" s="1279"/>
      <c r="X150" s="555"/>
      <c r="Y150" s="555"/>
      <c r="Z150" s="555"/>
      <c r="AA150" s="555"/>
      <c r="AB150" s="555"/>
      <c r="AC150" s="555"/>
      <c r="AD150" s="555"/>
      <c r="AE150" s="555"/>
      <c r="AF150" s="555"/>
      <c r="AG150" s="555"/>
      <c r="AH150" s="555"/>
    </row>
    <row r="151" spans="1:34" s="491" customFormat="1" ht="15" customHeight="1">
      <c r="A151" s="1307"/>
      <c r="B151" s="1307"/>
      <c r="C151" s="1307"/>
      <c r="D151" s="1307"/>
      <c r="E151" s="1307"/>
      <c r="F151" s="907"/>
      <c r="G151" s="907"/>
      <c r="H151" s="905"/>
      <c r="I151" s="1307"/>
      <c r="J151" s="907"/>
      <c r="K151" s="912"/>
      <c r="L151" s="507"/>
      <c r="M151" s="520" t="s">
        <v>10</v>
      </c>
      <c r="N151" s="519"/>
      <c r="O151" s="514"/>
      <c r="P151" s="514"/>
      <c r="Q151" s="514"/>
      <c r="R151" s="541"/>
      <c r="S151" s="533"/>
      <c r="T151" s="532"/>
      <c r="U151" s="519"/>
      <c r="V151" s="533"/>
      <c r="W151" s="529"/>
      <c r="X151" s="555"/>
      <c r="Y151" s="555"/>
      <c r="Z151" s="555"/>
      <c r="AA151" s="555"/>
      <c r="AB151" s="555"/>
      <c r="AC151" s="555"/>
      <c r="AD151" s="555"/>
      <c r="AE151" s="555"/>
      <c r="AF151" s="555"/>
      <c r="AG151" s="555"/>
      <c r="AH151" s="555"/>
    </row>
    <row r="152" spans="1:35" s="491" customFormat="1" ht="15" customHeight="1" hidden="1">
      <c r="A152" s="1307"/>
      <c r="B152" s="1307"/>
      <c r="C152" s="1307"/>
      <c r="D152" s="1307"/>
      <c r="E152" s="911"/>
      <c r="F152" s="907"/>
      <c r="G152" s="907"/>
      <c r="H152" s="907"/>
      <c r="I152" s="903"/>
      <c r="J152" s="900"/>
      <c r="K152" s="910"/>
      <c r="L152" s="507"/>
      <c r="M152" s="520"/>
      <c r="N152" s="520"/>
      <c r="O152" s="520"/>
      <c r="P152" s="520"/>
      <c r="Q152" s="520"/>
      <c r="R152" s="520"/>
      <c r="S152" s="520"/>
      <c r="T152" s="520"/>
      <c r="U152" s="520"/>
      <c r="V152" s="533"/>
      <c r="W152" s="529"/>
      <c r="X152" s="555"/>
      <c r="Y152" s="555"/>
      <c r="Z152" s="555"/>
      <c r="AA152" s="555"/>
      <c r="AB152" s="555"/>
      <c r="AC152" s="555"/>
      <c r="AD152" s="555"/>
      <c r="AE152" s="555"/>
      <c r="AF152" s="555"/>
      <c r="AG152" s="555"/>
      <c r="AH152" s="555"/>
      <c r="AI152" s="555"/>
    </row>
    <row r="153" spans="1:34" s="491" customFormat="1" ht="15" customHeight="1">
      <c r="A153" s="1307"/>
      <c r="B153" s="1307"/>
      <c r="C153" s="1307"/>
      <c r="D153" s="911"/>
      <c r="E153" s="911"/>
      <c r="F153" s="907"/>
      <c r="G153" s="907"/>
      <c r="H153" s="907"/>
      <c r="I153" s="903"/>
      <c r="J153" s="900"/>
      <c r="K153" s="910"/>
      <c r="L153" s="507"/>
      <c r="M153" s="519" t="s">
        <v>16</v>
      </c>
      <c r="N153" s="518"/>
      <c r="O153" s="514"/>
      <c r="P153" s="514"/>
      <c r="Q153" s="514"/>
      <c r="R153" s="541"/>
      <c r="S153" s="533"/>
      <c r="T153" s="532"/>
      <c r="U153" s="518"/>
      <c r="V153" s="533"/>
      <c r="W153" s="529"/>
      <c r="X153" s="555"/>
      <c r="Y153" s="555"/>
      <c r="Z153" s="555"/>
      <c r="AA153" s="555"/>
      <c r="AB153" s="555"/>
      <c r="AC153" s="555"/>
      <c r="AD153" s="555"/>
      <c r="AE153" s="555"/>
      <c r="AF153" s="555"/>
      <c r="AG153" s="555"/>
      <c r="AH153" s="555"/>
    </row>
    <row r="154" spans="1:34" s="491" customFormat="1" ht="15" customHeight="1">
      <c r="A154" s="1307"/>
      <c r="B154" s="1307"/>
      <c r="C154" s="911"/>
      <c r="D154" s="911"/>
      <c r="E154" s="911"/>
      <c r="F154" s="911"/>
      <c r="G154" s="916"/>
      <c r="H154" s="903"/>
      <c r="I154" s="914"/>
      <c r="J154" s="900"/>
      <c r="K154" s="915"/>
      <c r="L154" s="507"/>
      <c r="M154" s="518" t="s">
        <v>17</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4" s="491" customFormat="1" ht="15" customHeight="1">
      <c r="A155" s="1307"/>
      <c r="B155" s="911"/>
      <c r="C155" s="911"/>
      <c r="D155" s="911"/>
      <c r="E155" s="911"/>
      <c r="F155" s="911"/>
      <c r="G155" s="916"/>
      <c r="H155" s="903"/>
      <c r="I155" s="903"/>
      <c r="J155" s="900"/>
      <c r="K155" s="910"/>
      <c r="L155" s="507"/>
      <c r="M155" s="527" t="s">
        <v>18</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4" s="491" customFormat="1" ht="15" customHeight="1">
      <c r="A156" s="899"/>
      <c r="B156" s="899"/>
      <c r="C156" s="899"/>
      <c r="D156" s="899"/>
      <c r="E156" s="899"/>
      <c r="F156" s="899"/>
      <c r="G156" s="899"/>
      <c r="H156" s="899"/>
      <c r="I156" s="899"/>
      <c r="J156" s="899"/>
      <c r="K156" s="899"/>
      <c r="L156" s="507"/>
      <c r="M156" s="534" t="s">
        <v>307</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24:34" ht="17.1" customHeight="1">
      <c r="X157" s="196"/>
      <c r="Y157" s="196"/>
      <c r="Z157" s="196"/>
      <c r="AA157" s="196"/>
      <c r="AB157" s="196"/>
      <c r="AC157" s="196"/>
      <c r="AD157" s="196"/>
      <c r="AE157" s="196"/>
      <c r="AF157" s="196"/>
      <c r="AG157" s="196"/>
      <c r="AH157" s="196"/>
    </row>
    <row r="158" spans="7:34" s="34" customFormat="1" ht="17.1" customHeight="1">
      <c r="G158" s="34" t="s">
        <v>12</v>
      </c>
      <c r="I158" s="34" t="s">
        <v>182</v>
      </c>
      <c r="V158" s="151"/>
      <c r="X158" s="209"/>
      <c r="Y158" s="209"/>
      <c r="Z158" s="209"/>
      <c r="AA158" s="209"/>
      <c r="AB158" s="209"/>
      <c r="AC158" s="209"/>
      <c r="AD158" s="209"/>
      <c r="AE158" s="209"/>
      <c r="AF158" s="209"/>
      <c r="AG158" s="209"/>
      <c r="AH158" s="209"/>
    </row>
    <row r="159" spans="20:34" ht="17.1" customHeight="1">
      <c r="T159" s="116"/>
      <c r="U159" s="40"/>
      <c r="X159" s="196"/>
      <c r="Y159" s="196"/>
      <c r="Z159" s="196"/>
      <c r="AA159" s="196"/>
      <c r="AB159" s="196"/>
      <c r="AC159" s="196"/>
      <c r="AD159" s="196"/>
      <c r="AE159" s="196"/>
      <c r="AF159" s="196"/>
      <c r="AG159" s="196"/>
      <c r="AH159" s="196"/>
    </row>
    <row r="160" spans="1:33" s="492" customFormat="1" ht="22.5">
      <c r="A160" s="1307">
        <v>1</v>
      </c>
      <c r="B160" s="848"/>
      <c r="C160" s="848"/>
      <c r="D160" s="848"/>
      <c r="E160" s="849"/>
      <c r="F160" s="850"/>
      <c r="G160" s="850"/>
      <c r="H160" s="850"/>
      <c r="I160" s="851"/>
      <c r="J160" s="846"/>
      <c r="K160" s="853"/>
      <c r="L160" s="561">
        <f>mergeValue(A160)</f>
        <v>1</v>
      </c>
      <c r="M160" s="609" t="s">
        <v>19</v>
      </c>
      <c r="N160" s="548"/>
      <c r="O160" s="1380"/>
      <c r="P160" s="1381"/>
      <c r="Q160" s="1381"/>
      <c r="R160" s="1381"/>
      <c r="S160" s="1381"/>
      <c r="T160" s="1381"/>
      <c r="U160" s="1381"/>
      <c r="V160" s="1382"/>
      <c r="W160" s="1122" t="s">
        <v>717</v>
      </c>
      <c r="X160" s="553"/>
      <c r="Y160" s="553"/>
      <c r="Z160" s="553"/>
      <c r="AA160" s="553"/>
      <c r="AB160" s="553"/>
      <c r="AC160" s="553"/>
      <c r="AD160" s="553"/>
      <c r="AE160" s="553"/>
      <c r="AF160" s="553"/>
      <c r="AG160" s="553"/>
    </row>
    <row r="161" spans="1:33" s="492" customFormat="1" ht="22.5">
      <c r="A161" s="1307"/>
      <c r="B161" s="1307">
        <v>1</v>
      </c>
      <c r="C161" s="848"/>
      <c r="D161" s="848"/>
      <c r="E161" s="850"/>
      <c r="F161" s="850"/>
      <c r="G161" s="850"/>
      <c r="H161" s="850"/>
      <c r="I161" s="845"/>
      <c r="J161" s="844"/>
      <c r="K161" s="847"/>
      <c r="L161" s="561" t="str">
        <f>mergeValue(A161)&amp;"."&amp;mergeValue(B161)</f>
        <v>1.1</v>
      </c>
      <c r="M161" s="515" t="s">
        <v>15</v>
      </c>
      <c r="N161" s="548"/>
      <c r="O161" s="1380"/>
      <c r="P161" s="1381"/>
      <c r="Q161" s="1381"/>
      <c r="R161" s="1381"/>
      <c r="S161" s="1381"/>
      <c r="T161" s="1381"/>
      <c r="U161" s="1381"/>
      <c r="V161" s="1382"/>
      <c r="W161" s="1122" t="s">
        <v>458</v>
      </c>
      <c r="X161" s="553"/>
      <c r="Y161" s="553"/>
      <c r="Z161" s="553"/>
      <c r="AA161" s="553"/>
      <c r="AB161" s="553"/>
      <c r="AC161" s="553"/>
      <c r="AD161" s="553"/>
      <c r="AE161" s="553"/>
      <c r="AF161" s="553"/>
      <c r="AG161" s="553"/>
    </row>
    <row r="162" spans="1:33" s="492" customFormat="1" ht="22.5">
      <c r="A162" s="1307"/>
      <c r="B162" s="1307"/>
      <c r="C162" s="1307">
        <v>1</v>
      </c>
      <c r="D162" s="848"/>
      <c r="E162" s="850"/>
      <c r="F162" s="850"/>
      <c r="G162" s="850"/>
      <c r="H162" s="850"/>
      <c r="I162" s="852"/>
      <c r="J162" s="844"/>
      <c r="K162" s="847"/>
      <c r="L162" s="561" t="str">
        <f>mergeValue(A162)&amp;"."&amp;mergeValue(B162)&amp;"."&amp;mergeValue(C162)</f>
        <v>1.1.1</v>
      </c>
      <c r="M162" s="516" t="s">
        <v>7</v>
      </c>
      <c r="N162" s="548"/>
      <c r="O162" s="1380"/>
      <c r="P162" s="1381"/>
      <c r="Q162" s="1381"/>
      <c r="R162" s="1381"/>
      <c r="S162" s="1381"/>
      <c r="T162" s="1381"/>
      <c r="U162" s="1381"/>
      <c r="V162" s="1382"/>
      <c r="W162" s="1122" t="s">
        <v>599</v>
      </c>
      <c r="X162" s="553"/>
      <c r="Y162" s="553"/>
      <c r="Z162" s="553"/>
      <c r="AA162" s="553"/>
      <c r="AB162" s="553"/>
      <c r="AC162" s="553"/>
      <c r="AD162" s="553"/>
      <c r="AE162" s="553"/>
      <c r="AF162" s="553"/>
      <c r="AG162" s="553"/>
    </row>
    <row r="163" spans="1:33" s="492" customFormat="1" ht="22.5">
      <c r="A163" s="1307"/>
      <c r="B163" s="1307"/>
      <c r="C163" s="1307"/>
      <c r="D163" s="1307">
        <v>1</v>
      </c>
      <c r="E163" s="850"/>
      <c r="F163" s="850"/>
      <c r="G163" s="850"/>
      <c r="H163" s="850"/>
      <c r="I163" s="852"/>
      <c r="J163" s="844"/>
      <c r="K163" s="847"/>
      <c r="L163" s="561" t="str">
        <f>mergeValue(A163)&amp;"."&amp;mergeValue(B163)&amp;"."&amp;mergeValue(C163)&amp;"."&amp;mergeValue(D163)</f>
        <v>1.1.1.1</v>
      </c>
      <c r="M163" s="517" t="s">
        <v>21</v>
      </c>
      <c r="N163" s="548"/>
      <c r="O163" s="1380"/>
      <c r="P163" s="1381"/>
      <c r="Q163" s="1381"/>
      <c r="R163" s="1381"/>
      <c r="S163" s="1381"/>
      <c r="T163" s="1381"/>
      <c r="U163" s="1381"/>
      <c r="V163" s="1382"/>
      <c r="W163" s="1122" t="s">
        <v>600</v>
      </c>
      <c r="X163" s="553"/>
      <c r="Y163" s="553"/>
      <c r="Z163" s="553"/>
      <c r="AA163" s="553"/>
      <c r="AB163" s="553"/>
      <c r="AC163" s="553"/>
      <c r="AD163" s="553"/>
      <c r="AE163" s="553"/>
      <c r="AF163" s="553"/>
      <c r="AG163" s="553"/>
    </row>
    <row r="164" spans="1:33" s="492" customFormat="1" ht="78.75">
      <c r="A164" s="1307"/>
      <c r="B164" s="1307"/>
      <c r="C164" s="1307"/>
      <c r="D164" s="1307"/>
      <c r="E164" s="1307">
        <v>1</v>
      </c>
      <c r="F164" s="850"/>
      <c r="G164" s="850"/>
      <c r="H164" s="848">
        <v>1</v>
      </c>
      <c r="I164" s="1307">
        <v>1</v>
      </c>
      <c r="J164" s="850"/>
      <c r="K164" s="855"/>
      <c r="L164" s="561" t="str">
        <f>mergeValue(A164)&amp;"."&amp;mergeValue(B164)&amp;"."&amp;mergeValue(C164)&amp;"."&amp;mergeValue(D164)&amp;"."&amp;mergeValue(E164)</f>
        <v>1.1.1.1.1</v>
      </c>
      <c r="M164" s="523" t="s">
        <v>8</v>
      </c>
      <c r="N164" s="549"/>
      <c r="O164" s="1310"/>
      <c r="P164" s="1311"/>
      <c r="Q164" s="1311"/>
      <c r="R164" s="1311"/>
      <c r="S164" s="1311"/>
      <c r="T164" s="1311"/>
      <c r="U164" s="1311"/>
      <c r="V164" s="1312"/>
      <c r="W164" s="1122" t="s">
        <v>718</v>
      </c>
      <c r="X164" s="553"/>
      <c r="Y164" s="553"/>
      <c r="Z164" s="553"/>
      <c r="AA164" s="553"/>
      <c r="AB164" s="553"/>
      <c r="AC164" s="553"/>
      <c r="AD164" s="553"/>
      <c r="AE164" s="553"/>
      <c r="AF164" s="553"/>
      <c r="AG164" s="553"/>
    </row>
    <row r="165" spans="1:33" s="492" customFormat="1" ht="33.75">
      <c r="A165" s="1307"/>
      <c r="B165" s="1307"/>
      <c r="C165" s="1307"/>
      <c r="D165" s="1307"/>
      <c r="E165" s="1307"/>
      <c r="F165" s="1307">
        <v>1</v>
      </c>
      <c r="G165" s="848"/>
      <c r="H165" s="848"/>
      <c r="I165" s="1307"/>
      <c r="J165" s="1307">
        <v>1</v>
      </c>
      <c r="K165" s="856"/>
      <c r="L165" s="561" t="str">
        <f>mergeValue(A165)&amp;"."&amp;mergeValue(B165)&amp;"."&amp;mergeValue(C165)&amp;"."&amp;mergeValue(D165)&amp;"."&amp;mergeValue(E165)&amp;"."&amp;mergeValue(F165)</f>
        <v>1.1.1.1.1.1</v>
      </c>
      <c r="M165" s="524" t="s">
        <v>9</v>
      </c>
      <c r="N165" s="549"/>
      <c r="O165" s="1310"/>
      <c r="P165" s="1311"/>
      <c r="Q165" s="1311"/>
      <c r="R165" s="1311"/>
      <c r="S165" s="1311"/>
      <c r="T165" s="1311"/>
      <c r="U165" s="1311"/>
      <c r="V165" s="1312"/>
      <c r="W165" s="1122" t="s">
        <v>719</v>
      </c>
      <c r="X165" s="553"/>
      <c r="Y165" s="557" t="str">
        <f>strCheckUnique(Z165:Z168)</f>
        <v/>
      </c>
      <c r="Z165" s="553"/>
      <c r="AA165" s="557" t="str">
        <f>IF(O165="","",O165&amp;":_")</f>
        <v/>
      </c>
      <c r="AB165" s="553"/>
      <c r="AC165" s="553"/>
      <c r="AD165" s="553"/>
      <c r="AE165" s="553"/>
      <c r="AF165" s="553"/>
      <c r="AG165" s="553"/>
    </row>
    <row r="166" spans="1:33" s="492" customFormat="1" ht="122.1" customHeight="1">
      <c r="A166" s="1307"/>
      <c r="B166" s="1307"/>
      <c r="C166" s="1307"/>
      <c r="D166" s="1307"/>
      <c r="E166" s="1307"/>
      <c r="F166" s="1307"/>
      <c r="G166" s="848">
        <v>1</v>
      </c>
      <c r="H166" s="848"/>
      <c r="I166" s="1307"/>
      <c r="J166" s="1307"/>
      <c r="K166" s="856">
        <v>1</v>
      </c>
      <c r="L166" s="561" t="str">
        <f>mergeValue(A166)&amp;"."&amp;mergeValue(B166)&amp;"."&amp;mergeValue(C166)&amp;"."&amp;mergeValue(D166)&amp;"."&amp;mergeValue(E166)&amp;"."&amp;mergeValue(F166)&amp;"."&amp;mergeValue(G166)</f>
        <v>1.1.1.1.1.1.1</v>
      </c>
      <c r="M166" s="1010"/>
      <c r="N166" s="554"/>
      <c r="O166" s="1019"/>
      <c r="P166" s="531"/>
      <c r="Q166" s="531"/>
      <c r="R166" s="1313"/>
      <c r="S166" s="1303" t="s">
        <v>82</v>
      </c>
      <c r="T166" s="1313"/>
      <c r="U166" s="1303" t="s">
        <v>82</v>
      </c>
      <c r="V166" s="546"/>
      <c r="W166" s="1277" t="s">
        <v>720</v>
      </c>
      <c r="X166" s="553" t="str">
        <f>strCheckDate(O167:V167)</f>
        <v/>
      </c>
      <c r="Y166" s="557"/>
      <c r="Z166" s="557" t="str">
        <f>IF(M166="","",M166)</f>
        <v/>
      </c>
      <c r="AA166" s="557"/>
      <c r="AB166" s="557"/>
      <c r="AC166" s="557"/>
      <c r="AD166" s="553"/>
      <c r="AE166" s="553"/>
      <c r="AF166" s="553"/>
      <c r="AG166" s="553"/>
    </row>
    <row r="167" spans="1:33" s="492" customFormat="1" ht="11.25" customHeight="1" hidden="1">
      <c r="A167" s="1307"/>
      <c r="B167" s="1307"/>
      <c r="C167" s="1307"/>
      <c r="D167" s="1307"/>
      <c r="E167" s="1307"/>
      <c r="F167" s="1307"/>
      <c r="G167" s="848"/>
      <c r="H167" s="848"/>
      <c r="I167" s="1307"/>
      <c r="J167" s="1307"/>
      <c r="K167" s="856"/>
      <c r="L167" s="568"/>
      <c r="M167" s="614"/>
      <c r="N167" s="554"/>
      <c r="O167" s="552"/>
      <c r="P167" s="531"/>
      <c r="Q167" s="552" t="str">
        <f>R166&amp;"-"&amp;T166</f>
        <v>-</v>
      </c>
      <c r="R167" s="1302"/>
      <c r="S167" s="1303"/>
      <c r="T167" s="1302"/>
      <c r="U167" s="1303"/>
      <c r="V167" s="546"/>
      <c r="W167" s="1278"/>
      <c r="X167" s="553"/>
      <c r="Y167" s="553"/>
      <c r="Z167" s="553"/>
      <c r="AA167" s="553"/>
      <c r="AB167" s="553"/>
      <c r="AC167" s="553"/>
      <c r="AD167" s="553"/>
      <c r="AE167" s="553"/>
      <c r="AF167" s="553"/>
      <c r="AG167" s="553"/>
    </row>
    <row r="168" spans="1:33" s="491" customFormat="1" ht="15" customHeight="1">
      <c r="A168" s="1307"/>
      <c r="B168" s="1307"/>
      <c r="C168" s="1307"/>
      <c r="D168" s="1307"/>
      <c r="E168" s="1307"/>
      <c r="F168" s="1307"/>
      <c r="G168" s="850"/>
      <c r="H168" s="848"/>
      <c r="I168" s="1307"/>
      <c r="J168" s="1307"/>
      <c r="K168" s="855"/>
      <c r="L168" s="507"/>
      <c r="M168" s="526" t="s">
        <v>24</v>
      </c>
      <c r="N168" s="520"/>
      <c r="O168" s="514"/>
      <c r="P168" s="514"/>
      <c r="Q168" s="514"/>
      <c r="R168" s="541"/>
      <c r="S168" s="533"/>
      <c r="T168" s="532"/>
      <c r="U168" s="520"/>
      <c r="V168" s="529"/>
      <c r="W168" s="1279"/>
      <c r="X168" s="555"/>
      <c r="Y168" s="555"/>
      <c r="Z168" s="555"/>
      <c r="AA168" s="555"/>
      <c r="AB168" s="555"/>
      <c r="AC168" s="555"/>
      <c r="AD168" s="555"/>
      <c r="AE168" s="555"/>
      <c r="AF168" s="555"/>
      <c r="AG168" s="555"/>
    </row>
    <row r="169" spans="1:33" s="491" customFormat="1" ht="15" customHeight="1">
      <c r="A169" s="1307"/>
      <c r="B169" s="1307"/>
      <c r="C169" s="1307"/>
      <c r="D169" s="1307"/>
      <c r="E169" s="1307"/>
      <c r="F169" s="850"/>
      <c r="G169" s="850"/>
      <c r="H169" s="848"/>
      <c r="I169" s="1307"/>
      <c r="J169" s="850"/>
      <c r="K169" s="855"/>
      <c r="L169" s="507"/>
      <c r="M169" s="525" t="s">
        <v>10</v>
      </c>
      <c r="N169" s="519"/>
      <c r="O169" s="514"/>
      <c r="P169" s="514"/>
      <c r="Q169" s="514"/>
      <c r="R169" s="541"/>
      <c r="S169" s="533"/>
      <c r="T169" s="532"/>
      <c r="U169" s="519"/>
      <c r="V169" s="533"/>
      <c r="W169" s="529"/>
      <c r="X169" s="555"/>
      <c r="Y169" s="555"/>
      <c r="Z169" s="555"/>
      <c r="AA169" s="555"/>
      <c r="AB169" s="555"/>
      <c r="AC169" s="555"/>
      <c r="AD169" s="555"/>
      <c r="AE169" s="555"/>
      <c r="AF169" s="555"/>
      <c r="AG169" s="555"/>
    </row>
    <row r="170" spans="1:33" s="491" customFormat="1" ht="15" customHeight="1">
      <c r="A170" s="1307"/>
      <c r="B170" s="1307"/>
      <c r="C170" s="1307"/>
      <c r="D170" s="1307"/>
      <c r="E170" s="854"/>
      <c r="F170" s="850"/>
      <c r="G170" s="850"/>
      <c r="H170" s="850"/>
      <c r="I170" s="846"/>
      <c r="J170" s="843"/>
      <c r="K170" s="853"/>
      <c r="L170" s="507"/>
      <c r="M170" s="520" t="s">
        <v>11</v>
      </c>
      <c r="N170" s="518"/>
      <c r="O170" s="514"/>
      <c r="P170" s="514"/>
      <c r="Q170" s="514"/>
      <c r="R170" s="541"/>
      <c r="S170" s="533"/>
      <c r="T170" s="532"/>
      <c r="U170" s="518"/>
      <c r="V170" s="533"/>
      <c r="W170" s="529"/>
      <c r="X170" s="555"/>
      <c r="Y170" s="555"/>
      <c r="Z170" s="555"/>
      <c r="AA170" s="555"/>
      <c r="AB170" s="555"/>
      <c r="AC170" s="555"/>
      <c r="AD170" s="555"/>
      <c r="AE170" s="555"/>
      <c r="AF170" s="555"/>
      <c r="AG170" s="555"/>
    </row>
    <row r="171" spans="1:33" s="491" customFormat="1" ht="15" customHeight="1">
      <c r="A171" s="1307"/>
      <c r="B171" s="1307"/>
      <c r="C171" s="1307"/>
      <c r="D171" s="854"/>
      <c r="E171" s="854"/>
      <c r="F171" s="850"/>
      <c r="G171" s="850"/>
      <c r="H171" s="850"/>
      <c r="I171" s="846"/>
      <c r="J171" s="843"/>
      <c r="K171" s="853"/>
      <c r="L171" s="507"/>
      <c r="M171" s="519" t="s">
        <v>16</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307"/>
      <c r="B172" s="1307"/>
      <c r="C172" s="854"/>
      <c r="D172" s="854"/>
      <c r="E172" s="854"/>
      <c r="F172" s="854"/>
      <c r="G172" s="859"/>
      <c r="H172" s="846"/>
      <c r="I172" s="857"/>
      <c r="J172" s="843"/>
      <c r="K172" s="858"/>
      <c r="L172" s="507"/>
      <c r="M172" s="518" t="s">
        <v>17</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307"/>
      <c r="B173" s="854"/>
      <c r="C173" s="854"/>
      <c r="D173" s="854"/>
      <c r="E173" s="854"/>
      <c r="F173" s="854"/>
      <c r="G173" s="859"/>
      <c r="H173" s="846"/>
      <c r="I173" s="846"/>
      <c r="J173" s="843"/>
      <c r="K173" s="853"/>
      <c r="L173" s="507"/>
      <c r="M173" s="527" t="s">
        <v>18</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842"/>
      <c r="B174" s="842"/>
      <c r="C174" s="842"/>
      <c r="D174" s="842"/>
      <c r="E174" s="842"/>
      <c r="F174" s="842"/>
      <c r="G174" s="842"/>
      <c r="H174" s="842"/>
      <c r="I174" s="842"/>
      <c r="J174" s="842"/>
      <c r="K174" s="842"/>
      <c r="L174" s="507"/>
      <c r="M174" s="534" t="s">
        <v>307</v>
      </c>
      <c r="N174" s="518"/>
      <c r="O174" s="514"/>
      <c r="P174" s="514"/>
      <c r="Q174" s="514"/>
      <c r="R174" s="541"/>
      <c r="S174" s="533"/>
      <c r="T174" s="532"/>
      <c r="U174" s="518"/>
      <c r="V174" s="719"/>
      <c r="W174" s="719"/>
      <c r="X174" s="719"/>
      <c r="Y174" s="728"/>
      <c r="Z174" s="727"/>
      <c r="AA174" s="726"/>
      <c r="AB174" s="720"/>
      <c r="AC174" s="727"/>
      <c r="AD174" s="724"/>
      <c r="AE174" s="555"/>
      <c r="AF174" s="555"/>
      <c r="AG174" s="555"/>
    </row>
    <row r="176" spans="7:30" s="34" customFormat="1" ht="17.1" customHeight="1">
      <c r="G176" s="34" t="s">
        <v>12</v>
      </c>
      <c r="I176" s="34" t="s">
        <v>206</v>
      </c>
      <c r="AD176" s="151"/>
    </row>
    <row r="177" spans="12:39" ht="17.1" customHeight="1">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row>
    <row r="178" spans="1:33" s="650" customFormat="1" ht="22.5">
      <c r="A178" s="1307">
        <v>1</v>
      </c>
      <c r="B178" s="927"/>
      <c r="C178" s="927"/>
      <c r="D178" s="927"/>
      <c r="E178" s="927"/>
      <c r="F178" s="927"/>
      <c r="G178" s="928"/>
      <c r="H178" s="928"/>
      <c r="I178" s="930"/>
      <c r="J178" s="922"/>
      <c r="K178" s="922"/>
      <c r="L178" s="687">
        <f>mergeValue(A178)</f>
        <v>1</v>
      </c>
      <c r="M178" s="609" t="s">
        <v>19</v>
      </c>
      <c r="N178" s="680"/>
      <c r="O178" s="1380"/>
      <c r="P178" s="1381"/>
      <c r="Q178" s="1381"/>
      <c r="R178" s="1381"/>
      <c r="S178" s="1381"/>
      <c r="T178" s="1381"/>
      <c r="U178" s="1381"/>
      <c r="V178" s="1381"/>
      <c r="W178" s="1382"/>
      <c r="X178" s="1090" t="s">
        <v>717</v>
      </c>
      <c r="Y178" s="682"/>
      <c r="Z178" s="682"/>
      <c r="AA178" s="682"/>
      <c r="AB178" s="682"/>
      <c r="AC178" s="682"/>
      <c r="AD178" s="682"/>
      <c r="AE178" s="682"/>
      <c r="AF178" s="682"/>
      <c r="AG178" s="682"/>
    </row>
    <row r="179" spans="1:33" s="650" customFormat="1" ht="22.5">
      <c r="A179" s="1307"/>
      <c r="B179" s="1307">
        <v>1</v>
      </c>
      <c r="C179" s="927"/>
      <c r="D179" s="927"/>
      <c r="E179" s="927"/>
      <c r="F179" s="927"/>
      <c r="G179" s="932"/>
      <c r="H179" s="929"/>
      <c r="I179" s="934"/>
      <c r="J179" s="919"/>
      <c r="K179" s="918"/>
      <c r="L179" s="687" t="str">
        <f>mergeValue(A179)&amp;"."&amp;mergeValue(B179)</f>
        <v>1.1</v>
      </c>
      <c r="M179" s="657" t="s">
        <v>15</v>
      </c>
      <c r="N179" s="680"/>
      <c r="O179" s="1380"/>
      <c r="P179" s="1381"/>
      <c r="Q179" s="1381"/>
      <c r="R179" s="1381"/>
      <c r="S179" s="1381"/>
      <c r="T179" s="1381"/>
      <c r="U179" s="1381"/>
      <c r="V179" s="1381"/>
      <c r="W179" s="1382"/>
      <c r="X179" s="1090" t="s">
        <v>458</v>
      </c>
      <c r="Y179" s="682"/>
      <c r="Z179" s="682"/>
      <c r="AA179" s="682"/>
      <c r="AB179" s="682"/>
      <c r="AC179" s="682"/>
      <c r="AD179" s="682"/>
      <c r="AE179" s="682"/>
      <c r="AF179" s="682"/>
      <c r="AG179" s="682"/>
    </row>
    <row r="180" spans="1:33" s="650" customFormat="1" ht="22.5">
      <c r="A180" s="1307"/>
      <c r="B180" s="1307"/>
      <c r="C180" s="1307">
        <v>1</v>
      </c>
      <c r="D180" s="927"/>
      <c r="E180" s="927"/>
      <c r="F180" s="927"/>
      <c r="G180" s="932"/>
      <c r="H180" s="929"/>
      <c r="I180" s="935"/>
      <c r="J180" s="919"/>
      <c r="K180" s="918"/>
      <c r="L180" s="687" t="str">
        <f>mergeValue(A180)&amp;"."&amp;mergeValue(B180)&amp;"."&amp;mergeValue(C180)</f>
        <v>1.1.1</v>
      </c>
      <c r="M180" s="658" t="s">
        <v>7</v>
      </c>
      <c r="N180" s="680"/>
      <c r="O180" s="1380"/>
      <c r="P180" s="1381"/>
      <c r="Q180" s="1381"/>
      <c r="R180" s="1381"/>
      <c r="S180" s="1381"/>
      <c r="T180" s="1381"/>
      <c r="U180" s="1381"/>
      <c r="V180" s="1381"/>
      <c r="W180" s="1382"/>
      <c r="X180" s="1090" t="s">
        <v>599</v>
      </c>
      <c r="Y180" s="682"/>
      <c r="Z180" s="682"/>
      <c r="AA180" s="682"/>
      <c r="AB180" s="682"/>
      <c r="AC180" s="682"/>
      <c r="AD180" s="682"/>
      <c r="AE180" s="682"/>
      <c r="AF180" s="682"/>
      <c r="AG180" s="682"/>
    </row>
    <row r="181" spans="1:33" s="650" customFormat="1" ht="22.5">
      <c r="A181" s="1307"/>
      <c r="B181" s="1307"/>
      <c r="C181" s="1307"/>
      <c r="D181" s="1307">
        <v>1</v>
      </c>
      <c r="E181" s="927"/>
      <c r="F181" s="927"/>
      <c r="G181" s="932"/>
      <c r="H181" s="929"/>
      <c r="I181" s="935"/>
      <c r="J181" s="933"/>
      <c r="K181" s="918"/>
      <c r="L181" s="687" t="str">
        <f>mergeValue(A181)&amp;"."&amp;mergeValue(B181)&amp;"."&amp;mergeValue(C181)&amp;"."&amp;mergeValue(D181)</f>
        <v>1.1.1.1</v>
      </c>
      <c r="M181" s="659" t="s">
        <v>21</v>
      </c>
      <c r="N181" s="680"/>
      <c r="O181" s="1380"/>
      <c r="P181" s="1381"/>
      <c r="Q181" s="1381"/>
      <c r="R181" s="1381"/>
      <c r="S181" s="1381"/>
      <c r="T181" s="1381"/>
      <c r="U181" s="1381"/>
      <c r="V181" s="1381"/>
      <c r="W181" s="1382"/>
      <c r="X181" s="967" t="s">
        <v>622</v>
      </c>
      <c r="Y181" s="682"/>
      <c r="Z181" s="682"/>
      <c r="AA181" s="682"/>
      <c r="AB181" s="682"/>
      <c r="AC181" s="682"/>
      <c r="AD181" s="682"/>
      <c r="AE181" s="682"/>
      <c r="AF181" s="682"/>
      <c r="AG181" s="682"/>
    </row>
    <row r="182" spans="1:33" s="650" customFormat="1" ht="56.25" customHeight="1">
      <c r="A182" s="1307"/>
      <c r="B182" s="1307"/>
      <c r="C182" s="1307"/>
      <c r="D182" s="1307"/>
      <c r="E182" s="927">
        <v>1</v>
      </c>
      <c r="F182" s="927"/>
      <c r="G182" s="932"/>
      <c r="H182" s="929"/>
      <c r="I182" s="935"/>
      <c r="J182" s="933"/>
      <c r="K182" s="923"/>
      <c r="L182" s="687" t="str">
        <f>mergeValue(A182)&amp;"."&amp;mergeValue(B182)&amp;"."&amp;mergeValue(C182)&amp;"."&amp;mergeValue(D182)&amp;"."&amp;mergeValue(E182)</f>
        <v>1.1.1.1.1</v>
      </c>
      <c r="M182" s="1013"/>
      <c r="N182" s="655"/>
      <c r="O182" s="1015"/>
      <c r="P182" s="1016"/>
      <c r="Q182" s="637"/>
      <c r="R182" s="637"/>
      <c r="S182" s="1031"/>
      <c r="T182" s="618" t="s">
        <v>82</v>
      </c>
      <c r="U182" s="1031"/>
      <c r="V182" s="618" t="s">
        <v>82</v>
      </c>
      <c r="W182" s="689"/>
      <c r="X182" s="1277" t="s">
        <v>746</v>
      </c>
      <c r="Y182" s="682" t="str">
        <f>strCheckDateTwo(N182:W182)</f>
        <v/>
      </c>
      <c r="Z182" s="682"/>
      <c r="AA182" s="682"/>
      <c r="AB182" s="682"/>
      <c r="AC182" s="682"/>
      <c r="AD182" s="682"/>
      <c r="AE182" s="682"/>
      <c r="AF182" s="682"/>
      <c r="AG182" s="682"/>
    </row>
    <row r="183" spans="1:33" s="650" customFormat="1" ht="14.25" customHeight="1" hidden="1">
      <c r="A183" s="1307"/>
      <c r="B183" s="1307"/>
      <c r="C183" s="1307"/>
      <c r="D183" s="1307"/>
      <c r="E183" s="927"/>
      <c r="F183" s="927"/>
      <c r="G183" s="932"/>
      <c r="H183" s="929"/>
      <c r="I183" s="935"/>
      <c r="J183" s="933"/>
      <c r="K183" s="923"/>
      <c r="L183" s="678"/>
      <c r="M183" s="665"/>
      <c r="N183" s="614"/>
      <c r="O183" s="614"/>
      <c r="P183" s="614"/>
      <c r="Q183" s="614"/>
      <c r="R183" s="681" t="str">
        <f>S182&amp;"-"&amp;U182</f>
        <v>-</v>
      </c>
      <c r="S183" s="690"/>
      <c r="T183" s="683"/>
      <c r="U183" s="690"/>
      <c r="V183" s="614"/>
      <c r="W183" s="614"/>
      <c r="X183" s="1278"/>
      <c r="Y183" s="682"/>
      <c r="Z183" s="682"/>
      <c r="AA183" s="682"/>
      <c r="AB183" s="682"/>
      <c r="AC183" s="682"/>
      <c r="AD183" s="682"/>
      <c r="AE183" s="682"/>
      <c r="AF183" s="682"/>
      <c r="AG183" s="682"/>
    </row>
    <row r="184" spans="1:33" s="650" customFormat="1" ht="15" customHeight="1">
      <c r="A184" s="1307"/>
      <c r="B184" s="1307"/>
      <c r="C184" s="1307"/>
      <c r="D184" s="1307"/>
      <c r="E184" s="927"/>
      <c r="F184" s="927"/>
      <c r="G184" s="932"/>
      <c r="H184" s="929"/>
      <c r="I184" s="935"/>
      <c r="J184" s="933"/>
      <c r="K184" s="923"/>
      <c r="L184" s="653"/>
      <c r="M184" s="662" t="s">
        <v>5</v>
      </c>
      <c r="N184" s="660"/>
      <c r="O184" s="656"/>
      <c r="P184" s="656"/>
      <c r="Q184" s="656"/>
      <c r="R184" s="656"/>
      <c r="S184" s="672"/>
      <c r="T184" s="668"/>
      <c r="U184" s="667"/>
      <c r="V184" s="660"/>
      <c r="W184" s="660"/>
      <c r="X184" s="1279"/>
      <c r="Y184" s="682"/>
      <c r="Z184" s="682"/>
      <c r="AA184" s="682"/>
      <c r="AB184" s="682"/>
      <c r="AC184" s="682"/>
      <c r="AD184" s="682"/>
      <c r="AE184" s="682"/>
      <c r="AF184" s="682"/>
      <c r="AG184" s="682"/>
    </row>
    <row r="185" spans="1:33" s="649" customFormat="1" ht="15" customHeight="1">
      <c r="A185" s="1307"/>
      <c r="B185" s="1307"/>
      <c r="C185" s="1307"/>
      <c r="D185" s="931"/>
      <c r="E185" s="931"/>
      <c r="F185" s="931"/>
      <c r="G185" s="932"/>
      <c r="H185" s="931"/>
      <c r="I185" s="935"/>
      <c r="J185" s="921"/>
      <c r="K185" s="925"/>
      <c r="L185" s="653"/>
      <c r="M185" s="661" t="s">
        <v>16</v>
      </c>
      <c r="N185" s="660"/>
      <c r="O185" s="656"/>
      <c r="P185" s="656"/>
      <c r="Q185" s="656"/>
      <c r="R185" s="656"/>
      <c r="S185" s="672"/>
      <c r="T185" s="668"/>
      <c r="U185" s="667"/>
      <c r="V185" s="660"/>
      <c r="W185" s="668"/>
      <c r="X185" s="664"/>
      <c r="Y185" s="684"/>
      <c r="Z185" s="684"/>
      <c r="AA185" s="684"/>
      <c r="AB185" s="684"/>
      <c r="AC185" s="684"/>
      <c r="AD185" s="684"/>
      <c r="AE185" s="684"/>
      <c r="AF185" s="684"/>
      <c r="AG185" s="684"/>
    </row>
    <row r="186" spans="1:33" s="649" customFormat="1" ht="15" customHeight="1">
      <c r="A186" s="1307"/>
      <c r="B186" s="1307"/>
      <c r="C186" s="931"/>
      <c r="D186" s="931"/>
      <c r="E186" s="931"/>
      <c r="F186" s="931"/>
      <c r="G186" s="932"/>
      <c r="H186" s="931"/>
      <c r="I186" s="926"/>
      <c r="J186" s="921"/>
      <c r="K186" s="925"/>
      <c r="L186" s="653"/>
      <c r="M186" s="660" t="s">
        <v>17</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33" s="649" customFormat="1" ht="15" customHeight="1">
      <c r="A187" s="1307"/>
      <c r="B187" s="931"/>
      <c r="C187" s="931"/>
      <c r="D187" s="931"/>
      <c r="E187" s="931"/>
      <c r="F187" s="931"/>
      <c r="G187" s="932"/>
      <c r="H187" s="931"/>
      <c r="I187" s="926"/>
      <c r="J187" s="921"/>
      <c r="K187" s="925"/>
      <c r="L187" s="653"/>
      <c r="M187" s="663" t="s">
        <v>18</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33" s="649" customFormat="1" ht="15" customHeight="1">
      <c r="A188" s="917"/>
      <c r="B188" s="917"/>
      <c r="C188" s="917"/>
      <c r="D188" s="917"/>
      <c r="E188" s="917"/>
      <c r="F188" s="917"/>
      <c r="G188" s="924"/>
      <c r="H188" s="925"/>
      <c r="I188" s="920"/>
      <c r="J188" s="921"/>
      <c r="K188" s="917"/>
      <c r="L188" s="653"/>
      <c r="M188" s="669" t="s">
        <v>307</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7:47" ht="15" customHeight="1">
      <c r="G189" s="149"/>
      <c r="H189" s="150"/>
      <c r="I189" s="150"/>
      <c r="J189" s="8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50"/>
      <c r="AJ189" s="150"/>
      <c r="AK189" s="150"/>
      <c r="AL189" s="196"/>
      <c r="AM189" s="196"/>
      <c r="AN189" s="196"/>
      <c r="AO189" s="196"/>
      <c r="AP189" s="196"/>
      <c r="AQ189" s="196"/>
      <c r="AR189" s="196"/>
      <c r="AS189" s="196"/>
      <c r="AT189" s="196"/>
      <c r="AU189" s="196"/>
    </row>
    <row r="190" spans="7:20" s="34" customFormat="1" ht="17.1" customHeight="1">
      <c r="G190" s="34" t="s">
        <v>12</v>
      </c>
      <c r="I190" s="34" t="s">
        <v>207</v>
      </c>
      <c r="T190" s="151"/>
    </row>
    <row r="191" spans="12:38" ht="17.1" customHeight="1">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row>
    <row r="192" spans="1:44" s="650" customFormat="1" ht="22.5">
      <c r="A192" s="1307">
        <v>1</v>
      </c>
      <c r="B192" s="962"/>
      <c r="C192" s="962"/>
      <c r="D192" s="962"/>
      <c r="E192" s="962"/>
      <c r="F192" s="955"/>
      <c r="G192" s="961"/>
      <c r="H192" s="961"/>
      <c r="I192" s="943"/>
      <c r="J192" s="942"/>
      <c r="K192" s="942"/>
      <c r="L192" s="687">
        <f>mergeValue(A192)</f>
        <v>1</v>
      </c>
      <c r="M192" s="609" t="s">
        <v>19</v>
      </c>
      <c r="N192" s="1411"/>
      <c r="O192" s="1412"/>
      <c r="P192" s="1412"/>
      <c r="Q192" s="1412"/>
      <c r="R192" s="1412"/>
      <c r="S192" s="1412"/>
      <c r="T192" s="1412"/>
      <c r="U192" s="1412"/>
      <c r="V192" s="1412"/>
      <c r="W192" s="1412"/>
      <c r="X192" s="1412"/>
      <c r="Y192" s="1412"/>
      <c r="Z192" s="1412"/>
      <c r="AA192" s="1412"/>
      <c r="AB192" s="1412"/>
      <c r="AC192" s="1412"/>
      <c r="AD192" s="1412"/>
      <c r="AE192" s="1412"/>
      <c r="AF192" s="1413"/>
      <c r="AG192" s="1090" t="s">
        <v>717</v>
      </c>
      <c r="AH192" s="682"/>
      <c r="AI192" s="682"/>
      <c r="AJ192" s="682"/>
      <c r="AK192" s="682"/>
      <c r="AL192" s="682"/>
      <c r="AM192" s="682"/>
      <c r="AN192" s="682"/>
      <c r="AO192" s="682"/>
      <c r="AP192" s="682"/>
      <c r="AQ192" s="682"/>
      <c r="AR192" s="682"/>
    </row>
    <row r="193" spans="1:44" s="650" customFormat="1" ht="22.5">
      <c r="A193" s="1307"/>
      <c r="B193" s="1307">
        <v>1</v>
      </c>
      <c r="C193" s="962"/>
      <c r="D193" s="962"/>
      <c r="E193" s="962"/>
      <c r="F193" s="955"/>
      <c r="G193" s="964"/>
      <c r="H193" s="965"/>
      <c r="I193" s="944"/>
      <c r="J193" s="939"/>
      <c r="K193" s="937"/>
      <c r="L193" s="687" t="str">
        <f>mergeValue(A193)&amp;"."&amp;mergeValue(B193)</f>
        <v>1.1</v>
      </c>
      <c r="M193" s="657" t="s">
        <v>15</v>
      </c>
      <c r="N193" s="1377"/>
      <c r="O193" s="1378"/>
      <c r="P193" s="1378"/>
      <c r="Q193" s="1378"/>
      <c r="R193" s="1378"/>
      <c r="S193" s="1378"/>
      <c r="T193" s="1378"/>
      <c r="U193" s="1378"/>
      <c r="V193" s="1378"/>
      <c r="W193" s="1378"/>
      <c r="X193" s="1378"/>
      <c r="Y193" s="1378"/>
      <c r="Z193" s="1378"/>
      <c r="AA193" s="1378"/>
      <c r="AB193" s="1378"/>
      <c r="AC193" s="1378"/>
      <c r="AD193" s="1378"/>
      <c r="AE193" s="1378"/>
      <c r="AF193" s="1379"/>
      <c r="AG193" s="1090" t="s">
        <v>458</v>
      </c>
      <c r="AH193" s="682"/>
      <c r="AI193" s="682"/>
      <c r="AJ193" s="682"/>
      <c r="AK193" s="682"/>
      <c r="AL193" s="682"/>
      <c r="AM193" s="682"/>
      <c r="AN193" s="682"/>
      <c r="AO193" s="682"/>
      <c r="AP193" s="682"/>
      <c r="AQ193" s="682"/>
      <c r="AR193" s="682"/>
    </row>
    <row r="194" spans="1:44" s="650" customFormat="1" ht="22.5">
      <c r="A194" s="1307"/>
      <c r="B194" s="1307"/>
      <c r="C194" s="1307">
        <v>1</v>
      </c>
      <c r="D194" s="962"/>
      <c r="E194" s="962"/>
      <c r="F194" s="955"/>
      <c r="G194" s="964"/>
      <c r="H194" s="965"/>
      <c r="I194" s="944"/>
      <c r="J194" s="939"/>
      <c r="K194" s="937"/>
      <c r="L194" s="687" t="str">
        <f>mergeValue(A194)&amp;"."&amp;mergeValue(B194)&amp;"."&amp;mergeValue(C194)</f>
        <v>1.1.1</v>
      </c>
      <c r="M194" s="658" t="s">
        <v>7</v>
      </c>
      <c r="N194" s="1377"/>
      <c r="O194" s="1378"/>
      <c r="P194" s="1378"/>
      <c r="Q194" s="1378"/>
      <c r="R194" s="1378"/>
      <c r="S194" s="1378"/>
      <c r="T194" s="1378"/>
      <c r="U194" s="1378"/>
      <c r="V194" s="1378"/>
      <c r="W194" s="1378"/>
      <c r="X194" s="1378"/>
      <c r="Y194" s="1378"/>
      <c r="Z194" s="1378"/>
      <c r="AA194" s="1378"/>
      <c r="AB194" s="1378"/>
      <c r="AC194" s="1378"/>
      <c r="AD194" s="1378"/>
      <c r="AE194" s="1378"/>
      <c r="AF194" s="1379"/>
      <c r="AG194" s="1090" t="s">
        <v>599</v>
      </c>
      <c r="AH194" s="682"/>
      <c r="AI194" s="682"/>
      <c r="AJ194" s="682"/>
      <c r="AK194" s="682"/>
      <c r="AL194" s="682"/>
      <c r="AM194" s="682"/>
      <c r="AN194" s="682"/>
      <c r="AO194" s="682"/>
      <c r="AP194" s="682"/>
      <c r="AQ194" s="682"/>
      <c r="AR194" s="682"/>
    </row>
    <row r="195" spans="1:44" s="650" customFormat="1" ht="15" customHeight="1">
      <c r="A195" s="1307"/>
      <c r="B195" s="1307"/>
      <c r="C195" s="1307"/>
      <c r="D195" s="1307">
        <v>1</v>
      </c>
      <c r="E195" s="962"/>
      <c r="F195" s="955"/>
      <c r="G195" s="964"/>
      <c r="H195" s="965"/>
      <c r="I195" s="944"/>
      <c r="J195" s="939"/>
      <c r="K195" s="937"/>
      <c r="L195" s="687" t="str">
        <f>mergeValue(A195)&amp;"."&amp;mergeValue(B195)&amp;"."&amp;mergeValue(C195)&amp;"."&amp;mergeValue(D195)</f>
        <v>1.1.1.1</v>
      </c>
      <c r="M195" s="659" t="s">
        <v>21</v>
      </c>
      <c r="N195" s="1377"/>
      <c r="O195" s="1378"/>
      <c r="P195" s="1378"/>
      <c r="Q195" s="1378"/>
      <c r="R195" s="1378"/>
      <c r="S195" s="1378"/>
      <c r="T195" s="1378"/>
      <c r="U195" s="1378"/>
      <c r="V195" s="1378"/>
      <c r="W195" s="1378"/>
      <c r="X195" s="1378"/>
      <c r="Y195" s="1378"/>
      <c r="Z195" s="1378"/>
      <c r="AA195" s="1378"/>
      <c r="AB195" s="1378"/>
      <c r="AC195" s="1378"/>
      <c r="AD195" s="1378"/>
      <c r="AE195" s="1378"/>
      <c r="AF195" s="1379"/>
      <c r="AG195" s="1090" t="s">
        <v>622</v>
      </c>
      <c r="AH195" s="682"/>
      <c r="AI195" s="682"/>
      <c r="AJ195" s="682"/>
      <c r="AK195" s="682"/>
      <c r="AL195" s="682"/>
      <c r="AM195" s="682"/>
      <c r="AN195" s="682"/>
      <c r="AO195" s="682"/>
      <c r="AP195" s="682"/>
      <c r="AQ195" s="682"/>
      <c r="AR195" s="682"/>
    </row>
    <row r="196" spans="1:44" s="650" customFormat="1" ht="17.1" customHeight="1">
      <c r="A196" s="1307"/>
      <c r="B196" s="1307"/>
      <c r="C196" s="1307"/>
      <c r="D196" s="1307"/>
      <c r="E196" s="1307">
        <v>1</v>
      </c>
      <c r="F196" s="955"/>
      <c r="G196" s="964"/>
      <c r="H196" s="965"/>
      <c r="I196" s="966"/>
      <c r="J196" s="956"/>
      <c r="K196" s="1224"/>
      <c r="L196" s="1344" t="str">
        <f>mergeValue(A196)&amp;"."&amp;mergeValue(B196)&amp;"."&amp;mergeValue(C196)&amp;"."&amp;mergeValue(D196)&amp;"."&amp;mergeValue(E196)</f>
        <v>1.1.1.1.1</v>
      </c>
      <c r="M196" s="1345"/>
      <c r="N196" s="1303" t="s">
        <v>82</v>
      </c>
      <c r="O196" s="1339"/>
      <c r="P196" s="1335">
        <v>1</v>
      </c>
      <c r="Q196" s="1387"/>
      <c r="R196" s="1303" t="s">
        <v>82</v>
      </c>
      <c r="S196" s="1339"/>
      <c r="T196" s="1335">
        <v>1</v>
      </c>
      <c r="U196" s="1387"/>
      <c r="V196" s="1303" t="s">
        <v>82</v>
      </c>
      <c r="W196" s="665"/>
      <c r="X196" s="654">
        <v>1</v>
      </c>
      <c r="Y196" s="1035"/>
      <c r="Z196" s="637"/>
      <c r="AA196" s="637"/>
      <c r="AB196" s="1313"/>
      <c r="AC196" s="1303" t="s">
        <v>82</v>
      </c>
      <c r="AD196" s="1313"/>
      <c r="AE196" s="1303" t="s">
        <v>82</v>
      </c>
      <c r="AF196" s="679"/>
      <c r="AG196" s="1332" t="s">
        <v>621</v>
      </c>
      <c r="AH196" s="682" t="str">
        <f>strCheckDate(Z197:AF197)</f>
        <v/>
      </c>
      <c r="AI196" s="685" t="str">
        <f>IF(AND(COUNTIF(AJ191:AJ191,AJ196)&gt;1,AJ196&lt;&gt;""),"ErrUnique:HasDoubleConn","")</f>
        <v/>
      </c>
      <c r="AJ196" s="685"/>
      <c r="AK196" s="685"/>
      <c r="AL196" s="685"/>
      <c r="AM196" s="685"/>
      <c r="AN196" s="685"/>
      <c r="AO196" s="682"/>
      <c r="AP196" s="682"/>
      <c r="AQ196" s="682"/>
      <c r="AR196" s="682"/>
    </row>
    <row r="197" spans="1:44" s="650" customFormat="1" ht="17.1" customHeight="1">
      <c r="A197" s="1307"/>
      <c r="B197" s="1307"/>
      <c r="C197" s="1307"/>
      <c r="D197" s="1307"/>
      <c r="E197" s="1307"/>
      <c r="F197" s="955"/>
      <c r="G197" s="964"/>
      <c r="H197" s="965"/>
      <c r="I197" s="966"/>
      <c r="J197" s="956"/>
      <c r="K197" s="1224"/>
      <c r="L197" s="1344"/>
      <c r="M197" s="1345"/>
      <c r="N197" s="1303"/>
      <c r="O197" s="1339"/>
      <c r="P197" s="1335"/>
      <c r="Q197" s="1387"/>
      <c r="R197" s="1303"/>
      <c r="S197" s="1339"/>
      <c r="T197" s="1335"/>
      <c r="U197" s="1387"/>
      <c r="V197" s="1303"/>
      <c r="W197" s="688"/>
      <c r="X197" s="669"/>
      <c r="Y197" s="669"/>
      <c r="Z197" s="671"/>
      <c r="AA197" s="571" t="str">
        <f>AB196&amp;"-"&amp;AD196</f>
        <v>-</v>
      </c>
      <c r="AB197" s="1302"/>
      <c r="AC197" s="1303"/>
      <c r="AD197" s="1302"/>
      <c r="AE197" s="1303"/>
      <c r="AF197" s="638"/>
      <c r="AG197" s="1333"/>
      <c r="AH197" s="682"/>
      <c r="AI197" s="685"/>
      <c r="AJ197" s="685"/>
      <c r="AK197" s="685"/>
      <c r="AL197" s="685"/>
      <c r="AM197" s="685"/>
      <c r="AN197" s="685"/>
      <c r="AO197" s="682"/>
      <c r="AP197" s="682"/>
      <c r="AQ197" s="682"/>
      <c r="AR197" s="682"/>
    </row>
    <row r="198" spans="1:44" s="650" customFormat="1" ht="17.1" customHeight="1">
      <c r="A198" s="1307"/>
      <c r="B198" s="1307"/>
      <c r="C198" s="1307"/>
      <c r="D198" s="1307"/>
      <c r="E198" s="1307"/>
      <c r="F198" s="955"/>
      <c r="G198" s="964"/>
      <c r="H198" s="965"/>
      <c r="I198" s="966"/>
      <c r="J198" s="956"/>
      <c r="K198" s="1224"/>
      <c r="L198" s="1344"/>
      <c r="M198" s="1345"/>
      <c r="N198" s="1303"/>
      <c r="O198" s="1339"/>
      <c r="P198" s="1335"/>
      <c r="Q198" s="1387"/>
      <c r="R198" s="1303"/>
      <c r="S198" s="570"/>
      <c r="T198" s="663"/>
      <c r="U198" s="669"/>
      <c r="V198" s="670"/>
      <c r="W198" s="670"/>
      <c r="X198" s="670"/>
      <c r="Y198" s="670"/>
      <c r="Z198" s="671"/>
      <c r="AA198" s="671"/>
      <c r="AB198" s="672"/>
      <c r="AC198" s="668"/>
      <c r="AD198" s="668"/>
      <c r="AE198" s="672"/>
      <c r="AF198" s="668"/>
      <c r="AG198" s="1333"/>
      <c r="AH198" s="682"/>
      <c r="AI198" s="685"/>
      <c r="AJ198" s="685"/>
      <c r="AK198" s="685"/>
      <c r="AL198" s="685"/>
      <c r="AM198" s="685"/>
      <c r="AN198" s="685"/>
      <c r="AO198" s="682"/>
      <c r="AP198" s="682"/>
      <c r="AQ198" s="682"/>
      <c r="AR198" s="682"/>
    </row>
    <row r="199" spans="1:44" s="650" customFormat="1" ht="17.1" customHeight="1">
      <c r="A199" s="1307"/>
      <c r="B199" s="1307"/>
      <c r="C199" s="1307"/>
      <c r="D199" s="1307"/>
      <c r="E199" s="1307"/>
      <c r="F199" s="955"/>
      <c r="G199" s="964"/>
      <c r="H199" s="965"/>
      <c r="I199" s="966"/>
      <c r="J199" s="956"/>
      <c r="K199" s="1224"/>
      <c r="L199" s="1344"/>
      <c r="M199" s="1345"/>
      <c r="N199" s="1303"/>
      <c r="O199" s="673"/>
      <c r="P199" s="675"/>
      <c r="Q199" s="674"/>
      <c r="R199" s="670"/>
      <c r="S199" s="670"/>
      <c r="T199" s="670"/>
      <c r="U199" s="670"/>
      <c r="V199" s="670"/>
      <c r="W199" s="670"/>
      <c r="X199" s="670"/>
      <c r="Y199" s="670"/>
      <c r="Z199" s="671"/>
      <c r="AA199" s="671"/>
      <c r="AB199" s="672"/>
      <c r="AC199" s="668"/>
      <c r="AD199" s="668"/>
      <c r="AE199" s="672"/>
      <c r="AF199" s="668"/>
      <c r="AG199" s="1333"/>
      <c r="AH199" s="682"/>
      <c r="AI199" s="685"/>
      <c r="AJ199" s="685"/>
      <c r="AK199" s="685"/>
      <c r="AL199" s="685"/>
      <c r="AM199" s="685"/>
      <c r="AN199" s="685"/>
      <c r="AO199" s="682"/>
      <c r="AP199" s="682"/>
      <c r="AQ199" s="682"/>
      <c r="AR199" s="682"/>
    </row>
    <row r="200" spans="1:44" s="649" customFormat="1" ht="15" customHeight="1">
      <c r="A200" s="1307"/>
      <c r="B200" s="1307"/>
      <c r="C200" s="1307"/>
      <c r="D200" s="1307"/>
      <c r="E200" s="963"/>
      <c r="F200" s="957"/>
      <c r="G200" s="959"/>
      <c r="H200" s="957"/>
      <c r="I200" s="966"/>
      <c r="J200" s="956"/>
      <c r="K200" s="950"/>
      <c r="L200" s="653"/>
      <c r="M200" s="662" t="s">
        <v>5</v>
      </c>
      <c r="N200" s="662"/>
      <c r="O200" s="662"/>
      <c r="P200" s="662"/>
      <c r="Q200" s="662"/>
      <c r="R200" s="662"/>
      <c r="S200" s="662"/>
      <c r="T200" s="662"/>
      <c r="U200" s="662"/>
      <c r="V200" s="662"/>
      <c r="W200" s="662"/>
      <c r="X200" s="662"/>
      <c r="Y200" s="662"/>
      <c r="Z200" s="662"/>
      <c r="AA200" s="662"/>
      <c r="AB200" s="662"/>
      <c r="AC200" s="662"/>
      <c r="AD200" s="662"/>
      <c r="AE200" s="662"/>
      <c r="AF200" s="662"/>
      <c r="AG200" s="1334"/>
      <c r="AH200" s="684"/>
      <c r="AI200" s="684"/>
      <c r="AJ200" s="686"/>
      <c r="AK200" s="686"/>
      <c r="AL200" s="686"/>
      <c r="AM200" s="686"/>
      <c r="AN200" s="686"/>
      <c r="AO200" s="684"/>
      <c r="AP200" s="684"/>
      <c r="AQ200" s="684"/>
      <c r="AR200" s="684"/>
    </row>
    <row r="201" spans="1:44" s="649" customFormat="1" ht="15" customHeight="1">
      <c r="A201" s="1307"/>
      <c r="B201" s="1307"/>
      <c r="C201" s="1307"/>
      <c r="D201" s="963"/>
      <c r="E201" s="963"/>
      <c r="F201" s="957"/>
      <c r="G201" s="964"/>
      <c r="H201" s="957"/>
      <c r="I201" s="950"/>
      <c r="J201" s="941"/>
      <c r="K201" s="950"/>
      <c r="L201" s="653"/>
      <c r="M201" s="661" t="s">
        <v>16</v>
      </c>
      <c r="N201" s="661"/>
      <c r="O201" s="661"/>
      <c r="P201" s="661"/>
      <c r="Q201" s="661"/>
      <c r="R201" s="661"/>
      <c r="S201" s="661"/>
      <c r="T201" s="661"/>
      <c r="U201" s="661"/>
      <c r="V201" s="661"/>
      <c r="W201" s="661"/>
      <c r="X201" s="661"/>
      <c r="Y201" s="661"/>
      <c r="Z201" s="661"/>
      <c r="AA201" s="661"/>
      <c r="AB201" s="661"/>
      <c r="AC201" s="661"/>
      <c r="AD201" s="661"/>
      <c r="AE201" s="661"/>
      <c r="AF201" s="668"/>
      <c r="AG201" s="664"/>
      <c r="AH201" s="684"/>
      <c r="AI201" s="684"/>
      <c r="AJ201" s="686"/>
      <c r="AK201" s="686"/>
      <c r="AL201" s="686"/>
      <c r="AM201" s="686"/>
      <c r="AN201" s="686"/>
      <c r="AO201" s="684"/>
      <c r="AP201" s="684"/>
      <c r="AQ201" s="684"/>
      <c r="AR201" s="684"/>
    </row>
    <row r="202" spans="1:44" s="649" customFormat="1" ht="15" customHeight="1">
      <c r="A202" s="1307"/>
      <c r="B202" s="1307"/>
      <c r="C202" s="963"/>
      <c r="D202" s="963"/>
      <c r="E202" s="963"/>
      <c r="F202" s="957"/>
      <c r="G202" s="964"/>
      <c r="H202" s="957"/>
      <c r="I202" s="950"/>
      <c r="J202" s="941"/>
      <c r="K202" s="950"/>
      <c r="L202" s="653"/>
      <c r="M202" s="660" t="s">
        <v>17</v>
      </c>
      <c r="N202" s="660"/>
      <c r="O202" s="660"/>
      <c r="P202" s="660"/>
      <c r="Q202" s="660"/>
      <c r="R202" s="660"/>
      <c r="S202" s="660"/>
      <c r="T202" s="660"/>
      <c r="U202" s="660"/>
      <c r="V202" s="660"/>
      <c r="W202" s="660"/>
      <c r="X202" s="660"/>
      <c r="Y202" s="660"/>
      <c r="Z202" s="656"/>
      <c r="AA202" s="656"/>
      <c r="AB202" s="672"/>
      <c r="AC202" s="668"/>
      <c r="AD202" s="667"/>
      <c r="AE202" s="660"/>
      <c r="AF202" s="668"/>
      <c r="AG202" s="664"/>
      <c r="AH202" s="684"/>
      <c r="AI202" s="684"/>
      <c r="AJ202" s="684"/>
      <c r="AK202" s="684"/>
      <c r="AL202" s="684"/>
      <c r="AM202" s="684"/>
      <c r="AN202" s="684"/>
      <c r="AO202" s="684"/>
      <c r="AP202" s="684"/>
      <c r="AQ202" s="684"/>
      <c r="AR202" s="684"/>
    </row>
    <row r="203" spans="1:44" s="649" customFormat="1" ht="15" customHeight="1">
      <c r="A203" s="1307"/>
      <c r="B203" s="963"/>
      <c r="C203" s="963"/>
      <c r="D203" s="963"/>
      <c r="E203" s="963"/>
      <c r="F203" s="957"/>
      <c r="G203" s="964"/>
      <c r="H203" s="957"/>
      <c r="I203" s="950"/>
      <c r="J203" s="941"/>
      <c r="K203" s="950"/>
      <c r="L203" s="653"/>
      <c r="M203" s="663" t="s">
        <v>18</v>
      </c>
      <c r="N203" s="663"/>
      <c r="O203" s="663"/>
      <c r="P203" s="663"/>
      <c r="Q203" s="663"/>
      <c r="R203" s="663"/>
      <c r="S203" s="663"/>
      <c r="T203" s="663"/>
      <c r="U203" s="663"/>
      <c r="V203" s="663"/>
      <c r="W203" s="663"/>
      <c r="X203" s="663"/>
      <c r="Y203" s="663"/>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4" s="649" customFormat="1" ht="15" customHeight="1">
      <c r="A204" s="936"/>
      <c r="B204" s="936"/>
      <c r="C204" s="936"/>
      <c r="D204" s="936"/>
      <c r="E204" s="936"/>
      <c r="F204" s="936"/>
      <c r="G204" s="949"/>
      <c r="H204" s="950"/>
      <c r="I204" s="940"/>
      <c r="J204" s="941"/>
      <c r="K204" s="936"/>
      <c r="L204" s="653"/>
      <c r="M204" s="669" t="s">
        <v>307</v>
      </c>
      <c r="N204" s="669"/>
      <c r="O204" s="669"/>
      <c r="P204" s="669"/>
      <c r="Q204" s="669"/>
      <c r="R204" s="669"/>
      <c r="S204" s="669"/>
      <c r="T204" s="669"/>
      <c r="U204" s="669"/>
      <c r="V204" s="669"/>
      <c r="W204" s="669"/>
      <c r="X204" s="669"/>
      <c r="Y204" s="669"/>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7:46" ht="15" customHeight="1">
      <c r="G205" s="149"/>
      <c r="H205" s="150"/>
      <c r="I205" s="150"/>
      <c r="J205" s="8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96"/>
      <c r="AL205" s="196"/>
      <c r="AM205" s="196"/>
      <c r="AN205" s="196"/>
      <c r="AO205" s="196"/>
      <c r="AP205" s="196"/>
      <c r="AQ205" s="196"/>
      <c r="AR205" s="196"/>
      <c r="AS205" s="196"/>
      <c r="AT205" s="196"/>
    </row>
    <row r="206" spans="7:46" ht="15" customHeight="1">
      <c r="G206" s="149"/>
      <c r="H206" s="150"/>
      <c r="I206" s="150"/>
      <c r="J206" s="80"/>
      <c r="K206" s="150"/>
      <c r="L206" s="150"/>
      <c r="M206" s="150"/>
      <c r="N206" s="150"/>
      <c r="O206" s="150"/>
      <c r="P206" s="150"/>
      <c r="Q206" s="1309"/>
      <c r="R206" s="150"/>
      <c r="S206" s="150"/>
      <c r="T206" s="150"/>
      <c r="U206" s="1309"/>
      <c r="V206" s="150"/>
      <c r="W206" s="150"/>
      <c r="X206" s="150"/>
      <c r="Y206" s="1032"/>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7:29" ht="15" customHeight="1">
      <c r="G207" s="149"/>
      <c r="H207" s="150"/>
      <c r="I207" s="150"/>
      <c r="J207" s="80"/>
      <c r="K207" s="150"/>
      <c r="L207" s="150"/>
      <c r="M207" s="150"/>
      <c r="N207" s="150"/>
      <c r="O207" s="150"/>
      <c r="P207" s="150"/>
      <c r="Q207" s="1309"/>
      <c r="R207" s="150"/>
      <c r="S207" s="150"/>
      <c r="T207" s="150"/>
      <c r="U207" s="1309"/>
      <c r="V207" s="150"/>
      <c r="W207" s="150"/>
      <c r="X207" s="150"/>
      <c r="Y207" s="150"/>
      <c r="Z207" s="150"/>
      <c r="AA207" s="150"/>
      <c r="AB207" s="150"/>
      <c r="AC207" s="150"/>
    </row>
    <row r="208" spans="7:30" ht="15" customHeight="1">
      <c r="G208" s="149"/>
      <c r="H208" s="150"/>
      <c r="I208" s="150"/>
      <c r="J208" s="80"/>
      <c r="K208" s="150"/>
      <c r="L208" s="150"/>
      <c r="M208" s="150"/>
      <c r="N208" s="150"/>
      <c r="O208" s="150"/>
      <c r="Q208" s="1309"/>
      <c r="V208" s="150"/>
      <c r="W208" s="150"/>
      <c r="X208" s="150"/>
      <c r="Z208" s="150"/>
      <c r="AA208" s="150"/>
      <c r="AB208" s="150"/>
      <c r="AC208" s="692"/>
      <c r="AD208" s="150"/>
    </row>
    <row r="209" spans="7:31" ht="15" customHeight="1">
      <c r="G209" s="149"/>
      <c r="H209" s="150"/>
      <c r="I209" s="150"/>
      <c r="J209" s="80"/>
      <c r="K209" s="150"/>
      <c r="L209" s="150"/>
      <c r="M209" s="150"/>
      <c r="N209" s="150"/>
      <c r="O209" s="150"/>
      <c r="Q209" s="217"/>
      <c r="Y209" s="150"/>
      <c r="Z209" s="150"/>
      <c r="AA209" s="150"/>
      <c r="AB209" s="150"/>
      <c r="AC209" s="150"/>
      <c r="AD209" s="150"/>
      <c r="AE209" s="150"/>
    </row>
    <row r="210" spans="1:83" ht="15" customHeight="1">
      <c r="A210" s="693"/>
      <c r="B210" s="693"/>
      <c r="C210" s="693"/>
      <c r="D210" s="693"/>
      <c r="E210" s="693"/>
      <c r="F210" s="693"/>
      <c r="G210" s="696"/>
      <c r="H210" s="697"/>
      <c r="I210" s="697"/>
      <c r="J210" s="694"/>
      <c r="K210" s="697"/>
      <c r="L210" s="697"/>
      <c r="M210" s="697"/>
      <c r="N210" s="1383" t="s">
        <v>83</v>
      </c>
      <c r="O210" s="1339"/>
      <c r="P210" s="1335">
        <v>1</v>
      </c>
      <c r="Q210" s="1384"/>
      <c r="R210" s="1303" t="s">
        <v>82</v>
      </c>
      <c r="S210" s="1409"/>
      <c r="T210" s="1385">
        <v>1</v>
      </c>
      <c r="U210" s="1310"/>
      <c r="V210" s="1303" t="s">
        <v>82</v>
      </c>
      <c r="W210" s="784"/>
      <c r="X210" s="700">
        <v>1</v>
      </c>
      <c r="Y210" s="1032"/>
      <c r="Z210" s="697"/>
      <c r="AA210" s="697"/>
      <c r="AB210" s="697"/>
      <c r="AC210" s="697"/>
      <c r="AD210" s="697"/>
      <c r="AE210" s="693"/>
      <c r="AF210" s="691"/>
      <c r="AG210" s="691"/>
      <c r="AH210" s="691"/>
      <c r="AI210" s="691"/>
      <c r="AJ210" s="691"/>
      <c r="AK210" s="691"/>
      <c r="AL210" s="691"/>
      <c r="AM210" s="691"/>
      <c r="AN210" s="691"/>
      <c r="AO210" s="691"/>
      <c r="AP210" s="691"/>
      <c r="AQ210" s="691"/>
      <c r="AR210" s="691"/>
      <c r="AS210" s="691"/>
      <c r="AT210" s="691"/>
      <c r="AU210" s="691"/>
      <c r="AV210" s="691"/>
      <c r="AW210" s="691"/>
      <c r="AX210" s="691"/>
      <c r="AY210" s="691"/>
      <c r="AZ210" s="691"/>
      <c r="BA210" s="691"/>
      <c r="BB210" s="691"/>
      <c r="BC210" s="691"/>
      <c r="BD210" s="691"/>
      <c r="BE210" s="691"/>
      <c r="BF210" s="691"/>
      <c r="BG210" s="691"/>
      <c r="BH210" s="691"/>
      <c r="BI210" s="691"/>
      <c r="BJ210" s="691"/>
      <c r="BK210" s="691"/>
      <c r="BL210" s="691"/>
      <c r="BM210" s="691"/>
      <c r="BN210" s="691"/>
      <c r="BO210" s="691"/>
      <c r="BP210" s="691"/>
      <c r="BQ210" s="691"/>
      <c r="BR210" s="691"/>
      <c r="BS210" s="691"/>
      <c r="BT210" s="691"/>
      <c r="BU210" s="691"/>
      <c r="BV210" s="691"/>
      <c r="BW210" s="691"/>
      <c r="BX210" s="691"/>
      <c r="BY210" s="691"/>
      <c r="BZ210" s="691"/>
      <c r="CA210" s="691"/>
      <c r="CB210" s="691"/>
      <c r="CC210" s="691"/>
      <c r="CD210" s="691"/>
      <c r="CE210" s="691"/>
    </row>
    <row r="211" spans="1:83" ht="15" customHeight="1">
      <c r="A211" s="693"/>
      <c r="B211" s="693"/>
      <c r="C211" s="693"/>
      <c r="D211" s="693"/>
      <c r="E211" s="693"/>
      <c r="F211" s="693"/>
      <c r="G211" s="696"/>
      <c r="H211" s="697"/>
      <c r="I211" s="697"/>
      <c r="J211" s="694"/>
      <c r="K211" s="697"/>
      <c r="L211" s="697"/>
      <c r="M211" s="697"/>
      <c r="N211" s="1383"/>
      <c r="O211" s="1339"/>
      <c r="P211" s="1335"/>
      <c r="Q211" s="1384"/>
      <c r="R211" s="1303"/>
      <c r="S211" s="1410"/>
      <c r="T211" s="1386"/>
      <c r="U211" s="1310"/>
      <c r="V211" s="1303"/>
      <c r="W211" s="698"/>
      <c r="X211" s="698"/>
      <c r="Y211" s="698" t="s">
        <v>626</v>
      </c>
      <c r="Z211" s="697"/>
      <c r="AA211" s="697"/>
      <c r="AB211" s="697"/>
      <c r="AC211" s="697"/>
      <c r="AD211" s="697"/>
      <c r="AE211" s="697"/>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383"/>
      <c r="O212" s="1339"/>
      <c r="P212" s="1335"/>
      <c r="Q212" s="1384"/>
      <c r="R212" s="1303"/>
      <c r="S212" s="695"/>
      <c r="T212" s="695"/>
      <c r="U212" s="698" t="s">
        <v>627</v>
      </c>
      <c r="V212" s="783"/>
      <c r="W212" s="699"/>
      <c r="X212" s="699"/>
      <c r="Y212" s="699"/>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303"/>
      <c r="O213" s="781"/>
      <c r="P213" s="781"/>
      <c r="Q213" s="782"/>
      <c r="R213" s="783"/>
      <c r="S213" s="699"/>
      <c r="T213" s="699"/>
      <c r="U213" s="699"/>
      <c r="V213" s="699"/>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5" spans="1:24" s="35" customFormat="1" ht="17.1" customHeight="1">
      <c r="A215" s="92"/>
      <c r="B215" s="92"/>
      <c r="C215" s="81"/>
      <c r="D215" s="144"/>
      <c r="E215" s="163"/>
      <c r="F215" s="165"/>
      <c r="G215" s="165"/>
      <c r="H215" s="164"/>
      <c r="I215" s="164"/>
      <c r="J215" s="164"/>
      <c r="K215" s="164"/>
      <c r="L215" s="164"/>
      <c r="M215" s="164"/>
      <c r="N215" s="164"/>
      <c r="O215" s="164"/>
      <c r="P215" s="164"/>
      <c r="Q215" s="164"/>
      <c r="R215" s="164"/>
      <c r="S215" s="164"/>
      <c r="T215" s="146"/>
      <c r="U215" s="146"/>
      <c r="V215" s="146"/>
      <c r="W215" s="166"/>
      <c r="X215" s="166"/>
    </row>
    <row r="216" spans="24:36" s="704" customFormat="1" ht="18.75" customHeight="1">
      <c r="X216" s="684"/>
      <c r="Y216" s="684"/>
      <c r="Z216" s="684"/>
      <c r="AA216" s="684"/>
      <c r="AB216" s="684"/>
      <c r="AC216" s="684"/>
      <c r="AD216" s="684"/>
      <c r="AE216" s="684"/>
      <c r="AF216" s="684"/>
      <c r="AG216" s="684"/>
      <c r="AH216" s="684"/>
      <c r="AI216" s="684"/>
      <c r="AJ216" s="684"/>
    </row>
    <row r="217" spans="7:36" s="34" customFormat="1" ht="17.1" customHeight="1">
      <c r="G217" s="34" t="s">
        <v>12</v>
      </c>
      <c r="I217" s="34" t="s">
        <v>651</v>
      </c>
      <c r="V217" s="151"/>
      <c r="X217" s="209"/>
      <c r="Y217" s="209"/>
      <c r="Z217" s="209"/>
      <c r="AA217" s="209"/>
      <c r="AB217" s="209"/>
      <c r="AC217" s="209"/>
      <c r="AD217" s="209"/>
      <c r="AE217" s="209"/>
      <c r="AF217" s="209"/>
      <c r="AG217" s="209"/>
      <c r="AH217" s="209"/>
      <c r="AI217" s="209"/>
      <c r="AJ217" s="209"/>
    </row>
    <row r="218" spans="12:36" s="704" customFormat="1" ht="17.1" customHeight="1">
      <c r="L218" s="116"/>
      <c r="M218" s="116"/>
      <c r="N218" s="116"/>
      <c r="O218" s="116"/>
      <c r="P218" s="116"/>
      <c r="Q218" s="116"/>
      <c r="R218" s="116"/>
      <c r="S218" s="116"/>
      <c r="T218" s="116"/>
      <c r="U218" s="116"/>
      <c r="V218" s="116"/>
      <c r="W218" s="116"/>
      <c r="X218" s="684"/>
      <c r="Y218" s="684"/>
      <c r="Z218" s="684"/>
      <c r="AA218" s="684"/>
      <c r="AB218" s="684"/>
      <c r="AC218" s="684"/>
      <c r="AD218" s="684"/>
      <c r="AE218" s="684"/>
      <c r="AF218" s="684"/>
      <c r="AG218" s="684"/>
      <c r="AH218" s="684"/>
      <c r="AI218" s="684"/>
      <c r="AJ218" s="684"/>
    </row>
    <row r="219" spans="1:36" s="750" customFormat="1" ht="22.5">
      <c r="A219" s="1307">
        <v>1</v>
      </c>
      <c r="B219" s="830"/>
      <c r="C219" s="830"/>
      <c r="D219" s="830"/>
      <c r="E219" s="831"/>
      <c r="F219" s="832"/>
      <c r="G219" s="832"/>
      <c r="H219" s="832"/>
      <c r="I219" s="833"/>
      <c r="J219" s="828"/>
      <c r="K219" s="835"/>
      <c r="L219" s="743">
        <f>mergeValue(A219)</f>
        <v>1</v>
      </c>
      <c r="M219" s="609" t="s">
        <v>19</v>
      </c>
      <c r="N219" s="614"/>
      <c r="O219" s="1374"/>
      <c r="P219" s="1375"/>
      <c r="Q219" s="1375"/>
      <c r="R219" s="1375"/>
      <c r="S219" s="1375"/>
      <c r="T219" s="1375"/>
      <c r="U219" s="1375"/>
      <c r="V219" s="1376"/>
      <c r="W219" s="1122" t="s">
        <v>717</v>
      </c>
      <c r="X219" s="758"/>
      <c r="Y219" s="776"/>
      <c r="Z219" s="776" t="str">
        <f t="shared" si="3" ref="Z219:Z232">IF(M219="","",M219)</f>
        <v>Наименование тарифа</v>
      </c>
      <c r="AA219" s="776"/>
      <c r="AB219" s="776"/>
      <c r="AC219" s="776"/>
      <c r="AD219" s="758"/>
      <c r="AE219" s="758"/>
      <c r="AF219" s="758"/>
      <c r="AG219" s="758"/>
      <c r="AH219" s="758"/>
      <c r="AI219" s="758"/>
      <c r="AJ219" s="758"/>
    </row>
    <row r="220" spans="1:36" s="750" customFormat="1" ht="22.5">
      <c r="A220" s="1307"/>
      <c r="B220" s="1307">
        <v>1</v>
      </c>
      <c r="C220" s="830"/>
      <c r="D220" s="830"/>
      <c r="E220" s="832"/>
      <c r="F220" s="832"/>
      <c r="G220" s="832"/>
      <c r="H220" s="832"/>
      <c r="I220" s="827"/>
      <c r="J220" s="826"/>
      <c r="K220" s="829"/>
      <c r="L220" s="743" t="str">
        <f>mergeValue(A220)&amp;"."&amp;mergeValue(B220)</f>
        <v>1.1</v>
      </c>
      <c r="M220" s="657" t="s">
        <v>15</v>
      </c>
      <c r="N220" s="614"/>
      <c r="O220" s="1374"/>
      <c r="P220" s="1375"/>
      <c r="Q220" s="1375"/>
      <c r="R220" s="1375"/>
      <c r="S220" s="1375"/>
      <c r="T220" s="1375"/>
      <c r="U220" s="1375"/>
      <c r="V220" s="1376"/>
      <c r="W220" s="1122" t="s">
        <v>458</v>
      </c>
      <c r="X220" s="758"/>
      <c r="Y220" s="776"/>
      <c r="Z220" s="776" t="str">
        <f t="shared" si="3"/>
        <v>Территория действия тарифа</v>
      </c>
      <c r="AA220" s="776"/>
      <c r="AB220" s="776"/>
      <c r="AC220" s="776"/>
      <c r="AD220" s="758"/>
      <c r="AE220" s="758"/>
      <c r="AF220" s="758"/>
      <c r="AG220" s="758"/>
      <c r="AH220" s="758"/>
      <c r="AI220" s="758"/>
      <c r="AJ220" s="758"/>
    </row>
    <row r="221" spans="1:36" s="750" customFormat="1" ht="22.5">
      <c r="A221" s="1307"/>
      <c r="B221" s="1307"/>
      <c r="C221" s="1307">
        <v>1</v>
      </c>
      <c r="D221" s="830"/>
      <c r="E221" s="832"/>
      <c r="F221" s="832"/>
      <c r="G221" s="832"/>
      <c r="H221" s="832"/>
      <c r="I221" s="834"/>
      <c r="J221" s="826"/>
      <c r="K221" s="829"/>
      <c r="L221" s="743" t="str">
        <f>mergeValue(A221)&amp;"."&amp;mergeValue(B221)&amp;"."&amp;mergeValue(C221)</f>
        <v>1.1.1</v>
      </c>
      <c r="M221" s="658" t="s">
        <v>7</v>
      </c>
      <c r="N221" s="614"/>
      <c r="O221" s="1374"/>
      <c r="P221" s="1375"/>
      <c r="Q221" s="1375"/>
      <c r="R221" s="1375"/>
      <c r="S221" s="1375"/>
      <c r="T221" s="1375"/>
      <c r="U221" s="1375"/>
      <c r="V221" s="1376"/>
      <c r="W221" s="1122" t="s">
        <v>599</v>
      </c>
      <c r="X221" s="758"/>
      <c r="Y221" s="776"/>
      <c r="Z221" s="776" t="str">
        <f t="shared" si="3"/>
        <v xml:space="preserve">Наименование системы теплоснабжения </v>
      </c>
      <c r="AA221" s="776"/>
      <c r="AB221" s="776"/>
      <c r="AC221" s="776"/>
      <c r="AD221" s="758"/>
      <c r="AE221" s="758"/>
      <c r="AF221" s="758"/>
      <c r="AG221" s="758"/>
      <c r="AH221" s="758"/>
      <c r="AI221" s="758"/>
      <c r="AJ221" s="758"/>
    </row>
    <row r="222" spans="1:36" s="750" customFormat="1" ht="22.5">
      <c r="A222" s="1307"/>
      <c r="B222" s="1307"/>
      <c r="C222" s="1307"/>
      <c r="D222" s="1307">
        <v>1</v>
      </c>
      <c r="E222" s="832"/>
      <c r="F222" s="832"/>
      <c r="G222" s="832"/>
      <c r="H222" s="832"/>
      <c r="I222" s="834"/>
      <c r="J222" s="826"/>
      <c r="K222" s="829"/>
      <c r="L222" s="743" t="str">
        <f>mergeValue(A222)&amp;"."&amp;mergeValue(B222)&amp;"."&amp;mergeValue(C222)&amp;"."&amp;mergeValue(D222)</f>
        <v>1.1.1.1</v>
      </c>
      <c r="M222" s="659" t="s">
        <v>21</v>
      </c>
      <c r="N222" s="614"/>
      <c r="O222" s="1374"/>
      <c r="P222" s="1375"/>
      <c r="Q222" s="1375"/>
      <c r="R222" s="1375"/>
      <c r="S222" s="1375"/>
      <c r="T222" s="1375"/>
      <c r="U222" s="1375"/>
      <c r="V222" s="1376"/>
      <c r="W222" s="1122" t="s">
        <v>600</v>
      </c>
      <c r="X222" s="758"/>
      <c r="Y222" s="776"/>
      <c r="Z222" s="776" t="str">
        <f t="shared" si="3"/>
        <v xml:space="preserve">Источник тепловой энергии  </v>
      </c>
      <c r="AA222" s="776"/>
      <c r="AB222" s="776"/>
      <c r="AC222" s="776"/>
      <c r="AD222" s="758"/>
      <c r="AE222" s="758"/>
      <c r="AF222" s="758"/>
      <c r="AG222" s="758"/>
      <c r="AH222" s="758"/>
      <c r="AI222" s="758"/>
      <c r="AJ222" s="758"/>
    </row>
    <row r="223" spans="1:36" s="750" customFormat="1" ht="78.75">
      <c r="A223" s="1307"/>
      <c r="B223" s="1307"/>
      <c r="C223" s="1307"/>
      <c r="D223" s="1307"/>
      <c r="E223" s="1307">
        <v>1</v>
      </c>
      <c r="F223" s="832"/>
      <c r="G223" s="832"/>
      <c r="H223" s="830">
        <v>1</v>
      </c>
      <c r="I223" s="1307">
        <v>1</v>
      </c>
      <c r="J223" s="832"/>
      <c r="K223" s="837"/>
      <c r="L223" s="743" t="str">
        <f>mergeValue(A223)&amp;"."&amp;mergeValue(B223)&amp;"."&amp;mergeValue(C223)&amp;"."&amp;mergeValue(D223)&amp;"."&amp;mergeValue(E223)</f>
        <v>1.1.1.1.1</v>
      </c>
      <c r="M223" s="523" t="s">
        <v>8</v>
      </c>
      <c r="N223" s="614"/>
      <c r="O223" s="1310"/>
      <c r="P223" s="1311"/>
      <c r="Q223" s="1311"/>
      <c r="R223" s="1311"/>
      <c r="S223" s="1311"/>
      <c r="T223" s="1311"/>
      <c r="U223" s="1311"/>
      <c r="V223" s="1312"/>
      <c r="W223" s="1122" t="s">
        <v>718</v>
      </c>
      <c r="X223" s="758"/>
      <c r="Y223" s="776"/>
      <c r="Z223" s="776" t="str">
        <f t="shared" si="3"/>
        <v>Схема подключения теплопотребляющей установки к коллектору источника тепловой энергии</v>
      </c>
      <c r="AA223" s="776"/>
      <c r="AB223" s="776"/>
      <c r="AC223" s="776"/>
      <c r="AD223" s="758"/>
      <c r="AE223" s="758"/>
      <c r="AF223" s="758"/>
      <c r="AG223" s="758"/>
      <c r="AH223" s="758"/>
      <c r="AI223" s="758"/>
      <c r="AJ223" s="758"/>
    </row>
    <row r="224" spans="1:36" s="750" customFormat="1" ht="33.75">
      <c r="A224" s="1307"/>
      <c r="B224" s="1307"/>
      <c r="C224" s="1307"/>
      <c r="D224" s="1307"/>
      <c r="E224" s="1307"/>
      <c r="F224" s="1307">
        <v>1</v>
      </c>
      <c r="G224" s="830"/>
      <c r="H224" s="830"/>
      <c r="I224" s="1307"/>
      <c r="J224" s="1307">
        <v>1</v>
      </c>
      <c r="K224" s="838"/>
      <c r="L224" s="743" t="str">
        <f>mergeValue(A224)&amp;"."&amp;mergeValue(B224)&amp;"."&amp;mergeValue(C224)&amp;"."&amp;mergeValue(D224)&amp;"."&amp;mergeValue(E224)&amp;"."&amp;mergeValue(F224)</f>
        <v>1.1.1.1.1.1</v>
      </c>
      <c r="M224" s="524" t="s">
        <v>9</v>
      </c>
      <c r="N224" s="614"/>
      <c r="O224" s="1310"/>
      <c r="P224" s="1311"/>
      <c r="Q224" s="1311"/>
      <c r="R224" s="1311"/>
      <c r="S224" s="1311"/>
      <c r="T224" s="1311"/>
      <c r="U224" s="1311"/>
      <c r="V224" s="1312"/>
      <c r="W224" s="1122" t="s">
        <v>719</v>
      </c>
      <c r="X224" s="758"/>
      <c r="Y224" s="776"/>
      <c r="Z224" s="776" t="str">
        <f t="shared" si="3"/>
        <v>Группа потребителей</v>
      </c>
      <c r="AA224" s="776"/>
      <c r="AB224" s="776"/>
      <c r="AC224" s="776"/>
      <c r="AD224" s="758"/>
      <c r="AE224" s="758"/>
      <c r="AF224" s="758"/>
      <c r="AG224" s="758"/>
      <c r="AH224" s="758"/>
      <c r="AI224" s="758"/>
      <c r="AJ224" s="758"/>
    </row>
    <row r="225" spans="1:36" s="750" customFormat="1" ht="122.1" customHeight="1">
      <c r="A225" s="1307"/>
      <c r="B225" s="1307"/>
      <c r="C225" s="1307"/>
      <c r="D225" s="1307"/>
      <c r="E225" s="1307"/>
      <c r="F225" s="1307"/>
      <c r="G225" s="830">
        <v>1</v>
      </c>
      <c r="H225" s="830"/>
      <c r="I225" s="1307"/>
      <c r="J225" s="1307"/>
      <c r="K225" s="838">
        <v>1</v>
      </c>
      <c r="L225" s="743" t="str">
        <f>mergeValue(A225)&amp;"."&amp;mergeValue(B225)&amp;"."&amp;mergeValue(C225)&amp;"."&amp;mergeValue(D225)&amp;"."&amp;mergeValue(E225)&amp;"."&amp;mergeValue(F225)&amp;"."&amp;mergeValue(G225)</f>
        <v>1.1.1.1.1.1.1</v>
      </c>
      <c r="M225" s="1010"/>
      <c r="N225" s="614"/>
      <c r="O225" s="725"/>
      <c r="P225" s="725"/>
      <c r="Q225" s="725"/>
      <c r="R225" s="1302"/>
      <c r="S225" s="1303" t="s">
        <v>82</v>
      </c>
      <c r="T225" s="1302"/>
      <c r="U225" s="1303" t="s">
        <v>82</v>
      </c>
      <c r="V225" s="725"/>
      <c r="W225" s="1277" t="s">
        <v>720</v>
      </c>
      <c r="X225" s="758" t="str">
        <f>strCheckDate(O226:V226)</f>
        <v/>
      </c>
      <c r="Y225" s="776"/>
      <c r="Z225" s="776" t="str">
        <f t="shared" si="3"/>
        <v/>
      </c>
      <c r="AA225" s="776"/>
      <c r="AB225" s="776"/>
      <c r="AC225" s="776"/>
      <c r="AD225" s="758"/>
      <c r="AE225" s="758"/>
      <c r="AF225" s="758"/>
      <c r="AG225" s="758"/>
      <c r="AH225" s="758"/>
      <c r="AI225" s="758"/>
      <c r="AJ225" s="758"/>
    </row>
    <row r="226" spans="1:36" s="750" customFormat="1" ht="14.25" customHeight="1" hidden="1">
      <c r="A226" s="1307"/>
      <c r="B226" s="1307"/>
      <c r="C226" s="1307"/>
      <c r="D226" s="1307"/>
      <c r="E226" s="1307"/>
      <c r="F226" s="1307"/>
      <c r="G226" s="830"/>
      <c r="H226" s="830"/>
      <c r="I226" s="1307"/>
      <c r="J226" s="1307"/>
      <c r="K226" s="838"/>
      <c r="L226" s="751"/>
      <c r="M226" s="614"/>
      <c r="N226" s="614"/>
      <c r="O226" s="725"/>
      <c r="P226" s="725"/>
      <c r="Q226" s="731" t="str">
        <f>R225&amp;"-"&amp;T225</f>
        <v>-</v>
      </c>
      <c r="R226" s="1302"/>
      <c r="S226" s="1303"/>
      <c r="T226" s="1302"/>
      <c r="U226" s="1303"/>
      <c r="V226" s="725"/>
      <c r="W226" s="1278"/>
      <c r="X226" s="758"/>
      <c r="Y226" s="776"/>
      <c r="Z226" s="776" t="str">
        <f t="shared" si="3"/>
        <v/>
      </c>
      <c r="AA226" s="776"/>
      <c r="AB226" s="776"/>
      <c r="AC226" s="776"/>
      <c r="AD226" s="758"/>
      <c r="AE226" s="758"/>
      <c r="AF226" s="758"/>
      <c r="AG226" s="758"/>
      <c r="AH226" s="758"/>
      <c r="AI226" s="758"/>
      <c r="AJ226" s="758"/>
    </row>
    <row r="227" spans="1:36" s="750" customFormat="1" ht="15" customHeight="1">
      <c r="A227" s="1307"/>
      <c r="B227" s="1307"/>
      <c r="C227" s="1307"/>
      <c r="D227" s="1307"/>
      <c r="E227" s="1307"/>
      <c r="F227" s="1307"/>
      <c r="G227" s="832"/>
      <c r="H227" s="830"/>
      <c r="I227" s="1307"/>
      <c r="J227" s="1307"/>
      <c r="K227" s="837"/>
      <c r="L227" s="653"/>
      <c r="M227" s="526" t="s">
        <v>24</v>
      </c>
      <c r="N227" s="727"/>
      <c r="O227" s="727"/>
      <c r="P227" s="727"/>
      <c r="Q227" s="727"/>
      <c r="R227" s="727"/>
      <c r="S227" s="727"/>
      <c r="T227" s="727"/>
      <c r="U227" s="727"/>
      <c r="V227" s="724"/>
      <c r="W227" s="1279"/>
      <c r="X227" s="758"/>
      <c r="Y227" s="776"/>
      <c r="Z227" s="776" t="str">
        <f t="shared" si="3"/>
        <v>Добавить вид теплоносителя (параметры теплоносителя)</v>
      </c>
      <c r="AA227" s="776"/>
      <c r="AB227" s="776"/>
      <c r="AC227" s="776"/>
      <c r="AD227" s="758"/>
      <c r="AE227" s="758"/>
      <c r="AF227" s="758"/>
      <c r="AG227" s="758"/>
      <c r="AH227" s="758"/>
      <c r="AI227" s="758"/>
      <c r="AJ227" s="758"/>
    </row>
    <row r="228" spans="1:36" s="750" customFormat="1" ht="15" customHeight="1">
      <c r="A228" s="1307"/>
      <c r="B228" s="1307"/>
      <c r="C228" s="1307"/>
      <c r="D228" s="1307"/>
      <c r="E228" s="1307"/>
      <c r="F228" s="832"/>
      <c r="G228" s="832"/>
      <c r="H228" s="830"/>
      <c r="I228" s="1307"/>
      <c r="J228" s="832"/>
      <c r="K228" s="837"/>
      <c r="L228" s="653"/>
      <c r="M228" s="525" t="s">
        <v>10</v>
      </c>
      <c r="N228" s="727"/>
      <c r="O228" s="727"/>
      <c r="P228" s="727"/>
      <c r="Q228" s="727"/>
      <c r="R228" s="727"/>
      <c r="S228" s="727"/>
      <c r="T228" s="727"/>
      <c r="U228" s="726"/>
      <c r="V228" s="727"/>
      <c r="W228" s="633"/>
      <c r="X228" s="758"/>
      <c r="Y228" s="776"/>
      <c r="Z228" s="776" t="str">
        <f t="shared" si="3"/>
        <v>Добавить группу потребителей</v>
      </c>
      <c r="AA228" s="776"/>
      <c r="AB228" s="776"/>
      <c r="AC228" s="776"/>
      <c r="AD228" s="758"/>
      <c r="AE228" s="758"/>
      <c r="AF228" s="758"/>
      <c r="AG228" s="758"/>
      <c r="AH228" s="758"/>
      <c r="AI228" s="758"/>
      <c r="AJ228" s="758"/>
    </row>
    <row r="229" spans="1:36" s="750" customFormat="1" ht="15" customHeight="1">
      <c r="A229" s="1307"/>
      <c r="B229" s="1307"/>
      <c r="C229" s="1307"/>
      <c r="D229" s="1307"/>
      <c r="E229" s="836"/>
      <c r="F229" s="832"/>
      <c r="G229" s="832"/>
      <c r="H229" s="832"/>
      <c r="I229" s="828"/>
      <c r="J229" s="825"/>
      <c r="K229" s="835"/>
      <c r="L229" s="653"/>
      <c r="M229" s="722" t="s">
        <v>11</v>
      </c>
      <c r="N229" s="727"/>
      <c r="O229" s="727"/>
      <c r="P229" s="727"/>
      <c r="Q229" s="727"/>
      <c r="R229" s="727"/>
      <c r="S229" s="727"/>
      <c r="T229" s="727"/>
      <c r="U229" s="726"/>
      <c r="V229" s="727"/>
      <c r="W229" s="633"/>
      <c r="X229" s="758"/>
      <c r="Y229" s="776"/>
      <c r="Z229" s="776" t="str">
        <f t="shared" si="3"/>
        <v>Добавить схему подключения</v>
      </c>
      <c r="AA229" s="776"/>
      <c r="AB229" s="776"/>
      <c r="AC229" s="776"/>
      <c r="AD229" s="758"/>
      <c r="AE229" s="758"/>
      <c r="AF229" s="758"/>
      <c r="AG229" s="758"/>
      <c r="AH229" s="758"/>
      <c r="AI229" s="758"/>
      <c r="AJ229" s="758"/>
    </row>
    <row r="230" spans="1:36" s="750" customFormat="1" ht="15" customHeight="1">
      <c r="A230" s="1307"/>
      <c r="B230" s="1307"/>
      <c r="C230" s="1307"/>
      <c r="D230" s="836"/>
      <c r="E230" s="836"/>
      <c r="F230" s="832"/>
      <c r="G230" s="832"/>
      <c r="H230" s="832"/>
      <c r="I230" s="828"/>
      <c r="J230" s="825"/>
      <c r="K230" s="835"/>
      <c r="L230" s="653"/>
      <c r="M230" s="721" t="s">
        <v>16</v>
      </c>
      <c r="N230" s="727"/>
      <c r="O230" s="727"/>
      <c r="P230" s="727"/>
      <c r="Q230" s="727"/>
      <c r="R230" s="727"/>
      <c r="S230" s="727"/>
      <c r="T230" s="727"/>
      <c r="U230" s="726"/>
      <c r="V230" s="727"/>
      <c r="W230" s="633"/>
      <c r="X230" s="758"/>
      <c r="Y230" s="776"/>
      <c r="Z230" s="776" t="str">
        <f t="shared" si="3"/>
        <v>Добавить источник тепловой энергии</v>
      </c>
      <c r="AA230" s="776"/>
      <c r="AB230" s="776"/>
      <c r="AC230" s="776"/>
      <c r="AD230" s="758"/>
      <c r="AE230" s="758"/>
      <c r="AF230" s="758"/>
      <c r="AG230" s="758"/>
      <c r="AH230" s="758"/>
      <c r="AI230" s="758"/>
      <c r="AJ230" s="758"/>
    </row>
    <row r="231" spans="1:36" s="750" customFormat="1" ht="15" customHeight="1">
      <c r="A231" s="1307"/>
      <c r="B231" s="1307"/>
      <c r="C231" s="836"/>
      <c r="D231" s="836"/>
      <c r="E231" s="836"/>
      <c r="F231" s="836"/>
      <c r="G231" s="841"/>
      <c r="H231" s="828"/>
      <c r="I231" s="839"/>
      <c r="J231" s="825"/>
      <c r="K231" s="840"/>
      <c r="L231" s="653"/>
      <c r="M231" s="720" t="s">
        <v>17</v>
      </c>
      <c r="N231" s="727"/>
      <c r="O231" s="727"/>
      <c r="P231" s="727"/>
      <c r="Q231" s="727"/>
      <c r="R231" s="727"/>
      <c r="S231" s="727"/>
      <c r="T231" s="727"/>
      <c r="U231" s="726"/>
      <c r="V231" s="727"/>
      <c r="W231" s="633"/>
      <c r="X231" s="758"/>
      <c r="Y231" s="776"/>
      <c r="Z231" s="776" t="str">
        <f t="shared" si="3"/>
        <v>Добавить наименование системы теплоснабжения</v>
      </c>
      <c r="AA231" s="776"/>
      <c r="AB231" s="776"/>
      <c r="AC231" s="776"/>
      <c r="AD231" s="758"/>
      <c r="AE231" s="758"/>
      <c r="AF231" s="758"/>
      <c r="AG231" s="758"/>
      <c r="AH231" s="758"/>
      <c r="AI231" s="758"/>
      <c r="AJ231" s="758"/>
    </row>
    <row r="232" spans="1:36" s="750" customFormat="1" ht="15" customHeight="1">
      <c r="A232" s="1307"/>
      <c r="B232" s="836"/>
      <c r="C232" s="836"/>
      <c r="D232" s="836"/>
      <c r="E232" s="836"/>
      <c r="F232" s="836"/>
      <c r="G232" s="841"/>
      <c r="H232" s="828"/>
      <c r="I232" s="828"/>
      <c r="J232" s="825"/>
      <c r="K232" s="835"/>
      <c r="L232" s="653"/>
      <c r="M232" s="695" t="s">
        <v>18</v>
      </c>
      <c r="N232" s="727"/>
      <c r="O232" s="727"/>
      <c r="P232" s="727"/>
      <c r="Q232" s="727"/>
      <c r="R232" s="727"/>
      <c r="S232" s="727"/>
      <c r="T232" s="727"/>
      <c r="U232" s="726"/>
      <c r="V232" s="727"/>
      <c r="W232" s="633"/>
      <c r="X232" s="758"/>
      <c r="Y232" s="776"/>
      <c r="Z232" s="776" t="str">
        <f t="shared" si="3"/>
        <v>Добавить территорию действия тарифа</v>
      </c>
      <c r="AA232" s="776"/>
      <c r="AB232" s="776"/>
      <c r="AC232" s="776"/>
      <c r="AD232" s="758"/>
      <c r="AE232" s="758"/>
      <c r="AF232" s="758"/>
      <c r="AG232" s="758"/>
      <c r="AH232" s="758"/>
      <c r="AI232" s="758"/>
      <c r="AJ232" s="758"/>
    </row>
    <row r="233" spans="1:34" s="704" customFormat="1" ht="15" customHeight="1">
      <c r="A233" s="824"/>
      <c r="B233" s="824"/>
      <c r="C233" s="824"/>
      <c r="D233" s="824"/>
      <c r="E233" s="824"/>
      <c r="F233" s="824"/>
      <c r="G233" s="824"/>
      <c r="H233" s="824"/>
      <c r="I233" s="824"/>
      <c r="J233" s="824"/>
      <c r="K233" s="824"/>
      <c r="L233" s="462"/>
      <c r="M233" s="698" t="s">
        <v>307</v>
      </c>
      <c r="N233" s="727"/>
      <c r="O233" s="727"/>
      <c r="P233" s="727"/>
      <c r="Q233" s="727"/>
      <c r="R233" s="727"/>
      <c r="S233" s="727"/>
      <c r="T233" s="727"/>
      <c r="U233" s="726"/>
      <c r="V233" s="727"/>
      <c r="W233" s="727"/>
      <c r="X233" s="727"/>
      <c r="Y233" s="727"/>
      <c r="Z233" s="727"/>
      <c r="AA233" s="727"/>
      <c r="AB233" s="726"/>
      <c r="AC233" s="727"/>
      <c r="AD233" s="633"/>
      <c r="AE233" s="684"/>
      <c r="AF233" s="684"/>
      <c r="AG233" s="684"/>
      <c r="AH233" s="684"/>
    </row>
    <row r="234" spans="24:36" s="936" customFormat="1" ht="18.75" customHeight="1">
      <c r="X234" s="957"/>
      <c r="Y234" s="957"/>
      <c r="Z234" s="957"/>
      <c r="AA234" s="957"/>
      <c r="AB234" s="957"/>
      <c r="AC234" s="957"/>
      <c r="AD234" s="957"/>
      <c r="AE234" s="957"/>
      <c r="AF234" s="957"/>
      <c r="AG234" s="957"/>
      <c r="AH234" s="957"/>
      <c r="AI234" s="957"/>
      <c r="AJ234" s="957"/>
    </row>
    <row r="235" spans="7:36" s="34" customFormat="1" ht="17.1" customHeight="1">
      <c r="G235" s="34" t="s">
        <v>12</v>
      </c>
      <c r="I235" s="34" t="s">
        <v>210</v>
      </c>
      <c r="V235" s="151"/>
      <c r="X235" s="209"/>
      <c r="Y235" s="209"/>
      <c r="Z235" s="209"/>
      <c r="AA235" s="209"/>
      <c r="AB235" s="209"/>
      <c r="AC235" s="209"/>
      <c r="AD235" s="209"/>
      <c r="AE235" s="209"/>
      <c r="AF235" s="209"/>
      <c r="AG235" s="209"/>
      <c r="AH235" s="209"/>
      <c r="AI235" s="209"/>
      <c r="AJ235" s="209"/>
    </row>
    <row r="236" spans="12:36" s="936" customFormat="1" ht="17.1" customHeight="1">
      <c r="L236" s="116"/>
      <c r="M236" s="116"/>
      <c r="N236" s="116"/>
      <c r="O236" s="116"/>
      <c r="P236" s="116"/>
      <c r="Q236" s="116"/>
      <c r="R236" s="116"/>
      <c r="S236" s="116"/>
      <c r="T236" s="116"/>
      <c r="U236" s="116"/>
      <c r="V236" s="116"/>
      <c r="W236" s="116"/>
      <c r="X236" s="957"/>
      <c r="Y236" s="957"/>
      <c r="Z236" s="957"/>
      <c r="AA236" s="957"/>
      <c r="AB236" s="957"/>
      <c r="AC236" s="957"/>
      <c r="AD236" s="957"/>
      <c r="AE236" s="957"/>
      <c r="AF236" s="957"/>
      <c r="AG236" s="957"/>
      <c r="AH236" s="957"/>
      <c r="AI236" s="957"/>
      <c r="AJ236" s="957"/>
    </row>
    <row r="237" spans="1:36" s="937" customFormat="1" ht="22.5">
      <c r="A237" s="1307">
        <v>1</v>
      </c>
      <c r="B237" s="962"/>
      <c r="C237" s="962"/>
      <c r="D237" s="962"/>
      <c r="E237" s="928"/>
      <c r="F237" s="973"/>
      <c r="G237" s="973"/>
      <c r="H237" s="973"/>
      <c r="I237" s="930"/>
      <c r="J237" s="926"/>
      <c r="K237" s="910"/>
      <c r="L237" s="977">
        <f>mergeValue(A237)</f>
        <v>1</v>
      </c>
      <c r="M237" s="609" t="s">
        <v>19</v>
      </c>
      <c r="N237" s="614"/>
      <c r="O237" s="1374"/>
      <c r="P237" s="1375"/>
      <c r="Q237" s="1375"/>
      <c r="R237" s="1375"/>
      <c r="S237" s="1375"/>
      <c r="T237" s="1375"/>
      <c r="U237" s="1375"/>
      <c r="V237" s="1376"/>
      <c r="W237" s="1122" t="s">
        <v>717</v>
      </c>
      <c r="X237" s="955"/>
      <c r="Y237" s="776"/>
      <c r="Z237" s="776" t="str">
        <f t="shared" si="4" ref="Z237:Z250">IF(M237="","",M237)</f>
        <v>Наименование тарифа</v>
      </c>
      <c r="AA237" s="776"/>
      <c r="AB237" s="776"/>
      <c r="AC237" s="776"/>
      <c r="AD237" s="955"/>
      <c r="AE237" s="955"/>
      <c r="AF237" s="955"/>
      <c r="AG237" s="955"/>
      <c r="AH237" s="955"/>
      <c r="AI237" s="955"/>
      <c r="AJ237" s="955"/>
    </row>
    <row r="238" spans="1:36" s="937" customFormat="1" ht="22.5">
      <c r="A238" s="1307"/>
      <c r="B238" s="1307">
        <v>1</v>
      </c>
      <c r="C238" s="962"/>
      <c r="D238" s="962"/>
      <c r="E238" s="973"/>
      <c r="F238" s="973"/>
      <c r="G238" s="973"/>
      <c r="H238" s="973"/>
      <c r="I238" s="968"/>
      <c r="J238" s="901"/>
      <c r="K238" s="904"/>
      <c r="L238" s="977" t="str">
        <f>mergeValue(A238)&amp;"."&amp;mergeValue(B238)</f>
        <v>1.1</v>
      </c>
      <c r="M238" s="657" t="s">
        <v>15</v>
      </c>
      <c r="N238" s="614"/>
      <c r="O238" s="1374"/>
      <c r="P238" s="1375"/>
      <c r="Q238" s="1375"/>
      <c r="R238" s="1375"/>
      <c r="S238" s="1375"/>
      <c r="T238" s="1375"/>
      <c r="U238" s="1375"/>
      <c r="V238" s="1376"/>
      <c r="W238" s="1122" t="s">
        <v>458</v>
      </c>
      <c r="X238" s="955"/>
      <c r="Y238" s="776"/>
      <c r="Z238" s="776" t="str">
        <f t="shared" si="4"/>
        <v>Территория действия тарифа</v>
      </c>
      <c r="AA238" s="776"/>
      <c r="AB238" s="776"/>
      <c r="AC238" s="776"/>
      <c r="AD238" s="955"/>
      <c r="AE238" s="955"/>
      <c r="AF238" s="955"/>
      <c r="AG238" s="955"/>
      <c r="AH238" s="955"/>
      <c r="AI238" s="955"/>
      <c r="AJ238" s="955"/>
    </row>
    <row r="239" spans="1:36" s="937" customFormat="1" ht="22.5">
      <c r="A239" s="1307"/>
      <c r="B239" s="1307"/>
      <c r="C239" s="1307">
        <v>1</v>
      </c>
      <c r="D239" s="962"/>
      <c r="E239" s="973"/>
      <c r="F239" s="973"/>
      <c r="G239" s="973"/>
      <c r="H239" s="973"/>
      <c r="I239" s="909"/>
      <c r="J239" s="901"/>
      <c r="K239" s="904"/>
      <c r="L239" s="977" t="str">
        <f>mergeValue(A239)&amp;"."&amp;mergeValue(B239)&amp;"."&amp;mergeValue(C239)</f>
        <v>1.1.1</v>
      </c>
      <c r="M239" s="658" t="s">
        <v>7</v>
      </c>
      <c r="N239" s="614"/>
      <c r="O239" s="1374"/>
      <c r="P239" s="1375"/>
      <c r="Q239" s="1375"/>
      <c r="R239" s="1375"/>
      <c r="S239" s="1375"/>
      <c r="T239" s="1375"/>
      <c r="U239" s="1375"/>
      <c r="V239" s="1376"/>
      <c r="W239" s="1122" t="s">
        <v>599</v>
      </c>
      <c r="X239" s="955"/>
      <c r="Y239" s="776"/>
      <c r="Z239" s="776" t="str">
        <f t="shared" si="4"/>
        <v xml:space="preserve">Наименование системы теплоснабжения </v>
      </c>
      <c r="AA239" s="776"/>
      <c r="AB239" s="776"/>
      <c r="AC239" s="776"/>
      <c r="AD239" s="955"/>
      <c r="AE239" s="955"/>
      <c r="AF239" s="955"/>
      <c r="AG239" s="955"/>
      <c r="AH239" s="955"/>
      <c r="AI239" s="955"/>
      <c r="AJ239" s="955"/>
    </row>
    <row r="240" spans="1:36" s="937" customFormat="1" ht="22.5">
      <c r="A240" s="1307"/>
      <c r="B240" s="1307"/>
      <c r="C240" s="1307"/>
      <c r="D240" s="1307">
        <v>1</v>
      </c>
      <c r="E240" s="973"/>
      <c r="F240" s="973"/>
      <c r="G240" s="973"/>
      <c r="H240" s="973"/>
      <c r="I240" s="909"/>
      <c r="J240" s="901"/>
      <c r="K240" s="904"/>
      <c r="L240" s="977" t="str">
        <f>mergeValue(A240)&amp;"."&amp;mergeValue(B240)&amp;"."&amp;mergeValue(C240)&amp;"."&amp;mergeValue(D240)</f>
        <v>1.1.1.1</v>
      </c>
      <c r="M240" s="659" t="s">
        <v>21</v>
      </c>
      <c r="N240" s="614"/>
      <c r="O240" s="1374"/>
      <c r="P240" s="1375"/>
      <c r="Q240" s="1375"/>
      <c r="R240" s="1375"/>
      <c r="S240" s="1375"/>
      <c r="T240" s="1375"/>
      <c r="U240" s="1375"/>
      <c r="V240" s="1376"/>
      <c r="W240" s="1122" t="s">
        <v>600</v>
      </c>
      <c r="X240" s="955"/>
      <c r="Y240" s="776"/>
      <c r="Z240" s="776" t="str">
        <f t="shared" si="4"/>
        <v xml:space="preserve">Источник тепловой энергии  </v>
      </c>
      <c r="AA240" s="776"/>
      <c r="AB240" s="776"/>
      <c r="AC240" s="776"/>
      <c r="AD240" s="955"/>
      <c r="AE240" s="955"/>
      <c r="AF240" s="955"/>
      <c r="AG240" s="955"/>
      <c r="AH240" s="955"/>
      <c r="AI240" s="955"/>
      <c r="AJ240" s="955"/>
    </row>
    <row r="241" spans="1:36" s="937" customFormat="1" ht="78.75">
      <c r="A241" s="1307"/>
      <c r="B241" s="1307"/>
      <c r="C241" s="1307"/>
      <c r="D241" s="1307"/>
      <c r="E241" s="1307">
        <v>1</v>
      </c>
      <c r="F241" s="973"/>
      <c r="G241" s="973"/>
      <c r="H241" s="962">
        <v>1</v>
      </c>
      <c r="I241" s="1307">
        <v>1</v>
      </c>
      <c r="J241" s="973"/>
      <c r="K241" s="912"/>
      <c r="L241" s="977" t="str">
        <f>mergeValue(A241)&amp;"."&amp;mergeValue(B241)&amp;"."&amp;mergeValue(C241)&amp;"."&amp;mergeValue(D241)&amp;"."&amp;mergeValue(E241)</f>
        <v>1.1.1.1.1</v>
      </c>
      <c r="M241" s="523" t="s">
        <v>8</v>
      </c>
      <c r="N241" s="614"/>
      <c r="O241" s="1310"/>
      <c r="P241" s="1311"/>
      <c r="Q241" s="1311"/>
      <c r="R241" s="1311"/>
      <c r="S241" s="1311"/>
      <c r="T241" s="1311"/>
      <c r="U241" s="1311"/>
      <c r="V241" s="1312"/>
      <c r="W241" s="1122" t="s">
        <v>718</v>
      </c>
      <c r="X241" s="955"/>
      <c r="Y241" s="776"/>
      <c r="Z241" s="776" t="str">
        <f t="shared" si="4"/>
        <v>Схема подключения теплопотребляющей установки к коллектору источника тепловой энергии</v>
      </c>
      <c r="AA241" s="776"/>
      <c r="AB241" s="776"/>
      <c r="AC241" s="776"/>
      <c r="AD241" s="955"/>
      <c r="AE241" s="955"/>
      <c r="AF241" s="955"/>
      <c r="AG241" s="955"/>
      <c r="AH241" s="955"/>
      <c r="AI241" s="955"/>
      <c r="AJ241" s="955"/>
    </row>
    <row r="242" spans="1:36" s="937" customFormat="1" ht="33.75">
      <c r="A242" s="1307"/>
      <c r="B242" s="1307"/>
      <c r="C242" s="1307"/>
      <c r="D242" s="1307"/>
      <c r="E242" s="1307"/>
      <c r="F242" s="1307">
        <v>1</v>
      </c>
      <c r="G242" s="962"/>
      <c r="H242" s="962"/>
      <c r="I242" s="1307"/>
      <c r="J242" s="1307">
        <v>1</v>
      </c>
      <c r="K242" s="913"/>
      <c r="L242" s="977" t="str">
        <f>mergeValue(A242)&amp;"."&amp;mergeValue(B242)&amp;"."&amp;mergeValue(C242)&amp;"."&amp;mergeValue(D242)&amp;"."&amp;mergeValue(E242)&amp;"."&amp;mergeValue(F242)</f>
        <v>1.1.1.1.1.1</v>
      </c>
      <c r="M242" s="524" t="s">
        <v>9</v>
      </c>
      <c r="N242" s="614"/>
      <c r="O242" s="1310"/>
      <c r="P242" s="1311"/>
      <c r="Q242" s="1311"/>
      <c r="R242" s="1311"/>
      <c r="S242" s="1311"/>
      <c r="T242" s="1311"/>
      <c r="U242" s="1311"/>
      <c r="V242" s="1312"/>
      <c r="W242" s="1122" t="s">
        <v>719</v>
      </c>
      <c r="X242" s="955"/>
      <c r="Y242" s="776"/>
      <c r="Z242" s="776" t="str">
        <f t="shared" si="4"/>
        <v>Группа потребителей</v>
      </c>
      <c r="AA242" s="776"/>
      <c r="AB242" s="776"/>
      <c r="AC242" s="776"/>
      <c r="AD242" s="955"/>
      <c r="AE242" s="955"/>
      <c r="AF242" s="955"/>
      <c r="AG242" s="955"/>
      <c r="AH242" s="955"/>
      <c r="AI242" s="955"/>
      <c r="AJ242" s="955"/>
    </row>
    <row r="243" spans="1:36" s="937" customFormat="1" ht="122.1" customHeight="1">
      <c r="A243" s="1307"/>
      <c r="B243" s="1307"/>
      <c r="C243" s="1307"/>
      <c r="D243" s="1307"/>
      <c r="E243" s="1307"/>
      <c r="F243" s="1307"/>
      <c r="G243" s="962">
        <v>1</v>
      </c>
      <c r="H243" s="962"/>
      <c r="I243" s="1307"/>
      <c r="J243" s="1307"/>
      <c r="K243" s="913">
        <v>1</v>
      </c>
      <c r="L243" s="977" t="str">
        <f>mergeValue(A243)&amp;"."&amp;mergeValue(B243)&amp;"."&amp;mergeValue(C243)&amp;"."&amp;mergeValue(D243)&amp;"."&amp;mergeValue(E243)&amp;"."&amp;mergeValue(F243)&amp;"."&amp;mergeValue(G243)</f>
        <v>1.1.1.1.1.1.1</v>
      </c>
      <c r="M243" s="1010"/>
      <c r="N243" s="614"/>
      <c r="O243" s="725"/>
      <c r="P243" s="725"/>
      <c r="Q243" s="1033"/>
      <c r="R243" s="1302"/>
      <c r="S243" s="1303" t="s">
        <v>82</v>
      </c>
      <c r="T243" s="1302"/>
      <c r="U243" s="1303" t="s">
        <v>82</v>
      </c>
      <c r="V243" s="725"/>
      <c r="W243" s="1277" t="s">
        <v>720</v>
      </c>
      <c r="X243" s="955" t="str">
        <f>strCheckDate(O244:V244)</f>
        <v/>
      </c>
      <c r="Y243" s="776"/>
      <c r="Z243" s="776" t="str">
        <f t="shared" si="4"/>
        <v/>
      </c>
      <c r="AA243" s="776"/>
      <c r="AB243" s="776"/>
      <c r="AC243" s="776"/>
      <c r="AD243" s="955"/>
      <c r="AE243" s="955"/>
      <c r="AF243" s="955"/>
      <c r="AG243" s="955"/>
      <c r="AH243" s="955"/>
      <c r="AI243" s="955"/>
      <c r="AJ243" s="955"/>
    </row>
    <row r="244" spans="1:36" s="937" customFormat="1" ht="11.25" customHeight="1" hidden="1">
      <c r="A244" s="1307"/>
      <c r="B244" s="1307"/>
      <c r="C244" s="1307"/>
      <c r="D244" s="1307"/>
      <c r="E244" s="1307"/>
      <c r="F244" s="1307"/>
      <c r="G244" s="962"/>
      <c r="H244" s="962"/>
      <c r="I244" s="1307"/>
      <c r="J244" s="1307"/>
      <c r="K244" s="913"/>
      <c r="L244" s="751"/>
      <c r="M244" s="614"/>
      <c r="N244" s="614"/>
      <c r="O244" s="725"/>
      <c r="P244" s="725"/>
      <c r="Q244" s="731" t="str">
        <f>R243&amp;"-"&amp;T243</f>
        <v>-</v>
      </c>
      <c r="R244" s="1302"/>
      <c r="S244" s="1303"/>
      <c r="T244" s="1302"/>
      <c r="U244" s="1303"/>
      <c r="V244" s="725"/>
      <c r="W244" s="1278"/>
      <c r="X244" s="955"/>
      <c r="Y244" s="776"/>
      <c r="Z244" s="776" t="str">
        <f t="shared" si="4"/>
        <v/>
      </c>
      <c r="AA244" s="776"/>
      <c r="AB244" s="776"/>
      <c r="AC244" s="776"/>
      <c r="AD244" s="955"/>
      <c r="AE244" s="955"/>
      <c r="AF244" s="955"/>
      <c r="AG244" s="955"/>
      <c r="AH244" s="955"/>
      <c r="AI244" s="955"/>
      <c r="AJ244" s="955"/>
    </row>
    <row r="245" spans="1:36" s="937" customFormat="1" ht="15" customHeight="1">
      <c r="A245" s="1307"/>
      <c r="B245" s="1307"/>
      <c r="C245" s="1307"/>
      <c r="D245" s="1307"/>
      <c r="E245" s="1307"/>
      <c r="F245" s="1307"/>
      <c r="G245" s="973"/>
      <c r="H245" s="962"/>
      <c r="I245" s="1307"/>
      <c r="J245" s="1307"/>
      <c r="K245" s="912"/>
      <c r="L245" s="653"/>
      <c r="M245" s="526" t="s">
        <v>24</v>
      </c>
      <c r="N245" s="953"/>
      <c r="O245" s="953"/>
      <c r="P245" s="953"/>
      <c r="Q245" s="953"/>
      <c r="R245" s="953"/>
      <c r="S245" s="953"/>
      <c r="T245" s="953"/>
      <c r="U245" s="953"/>
      <c r="V245" s="724"/>
      <c r="W245" s="1279"/>
      <c r="X245" s="955"/>
      <c r="Y245" s="776"/>
      <c r="Z245" s="776" t="str">
        <f t="shared" si="4"/>
        <v>Добавить вид теплоносителя (параметры теплоносителя)</v>
      </c>
      <c r="AA245" s="776"/>
      <c r="AB245" s="776"/>
      <c r="AC245" s="776"/>
      <c r="AD245" s="955"/>
      <c r="AE245" s="955"/>
      <c r="AF245" s="955"/>
      <c r="AG245" s="955"/>
      <c r="AH245" s="955"/>
      <c r="AI245" s="955"/>
      <c r="AJ245" s="955"/>
    </row>
    <row r="246" spans="1:36" s="937" customFormat="1" ht="15" customHeight="1">
      <c r="A246" s="1307"/>
      <c r="B246" s="1307"/>
      <c r="C246" s="1307"/>
      <c r="D246" s="1307"/>
      <c r="E246" s="1307"/>
      <c r="F246" s="973"/>
      <c r="G246" s="973"/>
      <c r="H246" s="962"/>
      <c r="I246" s="1307"/>
      <c r="J246" s="973"/>
      <c r="K246" s="912"/>
      <c r="L246" s="653"/>
      <c r="M246" s="525" t="s">
        <v>10</v>
      </c>
      <c r="N246" s="953"/>
      <c r="O246" s="953"/>
      <c r="P246" s="953"/>
      <c r="Q246" s="953"/>
      <c r="R246" s="953"/>
      <c r="S246" s="953"/>
      <c r="T246" s="953"/>
      <c r="U246" s="952"/>
      <c r="V246" s="953"/>
      <c r="W246" s="633"/>
      <c r="X246" s="955"/>
      <c r="Y246" s="776"/>
      <c r="Z246" s="776" t="str">
        <f t="shared" si="4"/>
        <v>Добавить группу потребителей</v>
      </c>
      <c r="AA246" s="776"/>
      <c r="AB246" s="776"/>
      <c r="AC246" s="776"/>
      <c r="AD246" s="955"/>
      <c r="AE246" s="955"/>
      <c r="AF246" s="955"/>
      <c r="AG246" s="955"/>
      <c r="AH246" s="955"/>
      <c r="AI246" s="955"/>
      <c r="AJ246" s="955"/>
    </row>
    <row r="247" spans="1:36" s="937" customFormat="1" ht="15" customHeight="1">
      <c r="A247" s="1307"/>
      <c r="B247" s="1307"/>
      <c r="C247" s="1307"/>
      <c r="D247" s="1307"/>
      <c r="E247" s="911"/>
      <c r="F247" s="973"/>
      <c r="G247" s="973"/>
      <c r="H247" s="973"/>
      <c r="I247" s="926"/>
      <c r="J247" s="941"/>
      <c r="K247" s="910"/>
      <c r="L247" s="653"/>
      <c r="M247" s="948" t="s">
        <v>11</v>
      </c>
      <c r="N247" s="953"/>
      <c r="O247" s="953"/>
      <c r="P247" s="953"/>
      <c r="Q247" s="953"/>
      <c r="R247" s="953"/>
      <c r="S247" s="953"/>
      <c r="T247" s="953"/>
      <c r="U247" s="952"/>
      <c r="V247" s="953"/>
      <c r="W247" s="633"/>
      <c r="X247" s="955"/>
      <c r="Y247" s="776"/>
      <c r="Z247" s="776" t="str">
        <f t="shared" si="4"/>
        <v>Добавить схему подключения</v>
      </c>
      <c r="AA247" s="776"/>
      <c r="AB247" s="776"/>
      <c r="AC247" s="776"/>
      <c r="AD247" s="955"/>
      <c r="AE247" s="955"/>
      <c r="AF247" s="955"/>
      <c r="AG247" s="955"/>
      <c r="AH247" s="955"/>
      <c r="AI247" s="955"/>
      <c r="AJ247" s="955"/>
    </row>
    <row r="248" spans="1:36" s="937" customFormat="1" ht="15" customHeight="1">
      <c r="A248" s="1307"/>
      <c r="B248" s="1307"/>
      <c r="C248" s="1307"/>
      <c r="D248" s="911"/>
      <c r="E248" s="911"/>
      <c r="F248" s="973"/>
      <c r="G248" s="973"/>
      <c r="H248" s="973"/>
      <c r="I248" s="926"/>
      <c r="J248" s="941"/>
      <c r="K248" s="910"/>
      <c r="L248" s="653"/>
      <c r="M248" s="947" t="s">
        <v>16</v>
      </c>
      <c r="N248" s="953"/>
      <c r="O248" s="953"/>
      <c r="P248" s="953"/>
      <c r="Q248" s="953"/>
      <c r="R248" s="953"/>
      <c r="S248" s="953"/>
      <c r="T248" s="953"/>
      <c r="U248" s="952"/>
      <c r="V248" s="953"/>
      <c r="W248" s="633"/>
      <c r="X248" s="955"/>
      <c r="Y248" s="776"/>
      <c r="Z248" s="776" t="str">
        <f t="shared" si="4"/>
        <v>Добавить источник тепловой энергии</v>
      </c>
      <c r="AA248" s="776"/>
      <c r="AB248" s="776"/>
      <c r="AC248" s="776"/>
      <c r="AD248" s="955"/>
      <c r="AE248" s="955"/>
      <c r="AF248" s="955"/>
      <c r="AG248" s="955"/>
      <c r="AH248" s="955"/>
      <c r="AI248" s="955"/>
      <c r="AJ248" s="955"/>
    </row>
    <row r="249" spans="1:36" s="937" customFormat="1" ht="15" customHeight="1">
      <c r="A249" s="1307"/>
      <c r="B249" s="1307"/>
      <c r="C249" s="911"/>
      <c r="D249" s="911"/>
      <c r="E249" s="911"/>
      <c r="F249" s="911"/>
      <c r="G249" s="916"/>
      <c r="H249" s="926"/>
      <c r="I249" s="914"/>
      <c r="J249" s="941"/>
      <c r="K249" s="915"/>
      <c r="L249" s="653"/>
      <c r="M249" s="946" t="s">
        <v>17</v>
      </c>
      <c r="N249" s="953"/>
      <c r="O249" s="953"/>
      <c r="P249" s="953"/>
      <c r="Q249" s="953"/>
      <c r="R249" s="953"/>
      <c r="S249" s="953"/>
      <c r="T249" s="953"/>
      <c r="U249" s="952"/>
      <c r="V249" s="953"/>
      <c r="W249" s="633"/>
      <c r="X249" s="955"/>
      <c r="Y249" s="776"/>
      <c r="Z249" s="776" t="str">
        <f t="shared" si="4"/>
        <v>Добавить наименование системы теплоснабжения</v>
      </c>
      <c r="AA249" s="776"/>
      <c r="AB249" s="776"/>
      <c r="AC249" s="776"/>
      <c r="AD249" s="955"/>
      <c r="AE249" s="955"/>
      <c r="AF249" s="955"/>
      <c r="AG249" s="955"/>
      <c r="AH249" s="955"/>
      <c r="AI249" s="955"/>
      <c r="AJ249" s="955"/>
    </row>
    <row r="250" spans="1:36" s="937" customFormat="1" ht="15" customHeight="1">
      <c r="A250" s="1307"/>
      <c r="B250" s="911"/>
      <c r="C250" s="911"/>
      <c r="D250" s="911"/>
      <c r="E250" s="911"/>
      <c r="F250" s="911"/>
      <c r="G250" s="916"/>
      <c r="H250" s="926"/>
      <c r="I250" s="926"/>
      <c r="J250" s="941"/>
      <c r="K250" s="910"/>
      <c r="L250" s="653"/>
      <c r="M250" s="695" t="s">
        <v>18</v>
      </c>
      <c r="N250" s="953"/>
      <c r="O250" s="953"/>
      <c r="P250" s="953"/>
      <c r="Q250" s="953"/>
      <c r="R250" s="953"/>
      <c r="S250" s="953"/>
      <c r="T250" s="953"/>
      <c r="U250" s="952"/>
      <c r="V250" s="953"/>
      <c r="W250" s="633"/>
      <c r="X250" s="955"/>
      <c r="Y250" s="776"/>
      <c r="Z250" s="776" t="str">
        <f t="shared" si="4"/>
        <v>Добавить территорию действия тарифа</v>
      </c>
      <c r="AA250" s="776"/>
      <c r="AB250" s="776"/>
      <c r="AC250" s="776"/>
      <c r="AD250" s="955"/>
      <c r="AE250" s="955"/>
      <c r="AF250" s="955"/>
      <c r="AG250" s="955"/>
      <c r="AH250" s="955"/>
      <c r="AI250" s="955"/>
      <c r="AJ250" s="955"/>
    </row>
    <row r="251" spans="12:34" s="936" customFormat="1" ht="15" customHeight="1">
      <c r="L251" s="462"/>
      <c r="M251" s="698" t="s">
        <v>307</v>
      </c>
      <c r="N251" s="953"/>
      <c r="O251" s="953"/>
      <c r="P251" s="953"/>
      <c r="Q251" s="953"/>
      <c r="R251" s="953"/>
      <c r="S251" s="953"/>
      <c r="T251" s="953"/>
      <c r="U251" s="952"/>
      <c r="V251" s="953"/>
      <c r="W251" s="633"/>
      <c r="X251" s="957"/>
      <c r="Y251" s="957"/>
      <c r="Z251" s="957"/>
      <c r="AA251" s="957"/>
      <c r="AB251" s="957"/>
      <c r="AC251" s="957"/>
      <c r="AD251" s="957"/>
      <c r="AE251" s="957"/>
      <c r="AF251" s="957"/>
      <c r="AG251" s="957"/>
      <c r="AH251" s="957"/>
    </row>
    <row r="252" spans="1:34" s="565" customFormat="1" ht="15" customHeight="1">
      <c r="A252" s="564"/>
      <c r="B252" s="564"/>
      <c r="C252" s="564"/>
      <c r="D252" s="564"/>
      <c r="E252" s="564"/>
      <c r="F252" s="564"/>
      <c r="G252" s="563"/>
      <c r="H252" s="564"/>
      <c r="I252" s="384"/>
      <c r="J252" s="647"/>
      <c r="K252" s="384"/>
      <c r="L252" s="566"/>
      <c r="M252" s="641"/>
      <c r="N252" s="737"/>
      <c r="O252" s="737"/>
      <c r="P252" s="737"/>
      <c r="Q252" s="737"/>
      <c r="R252" s="737"/>
      <c r="S252" s="737"/>
      <c r="T252" s="737"/>
      <c r="U252" s="645"/>
      <c r="V252" s="737"/>
      <c r="W252" s="737"/>
      <c r="X252" s="737"/>
      <c r="Y252" s="737"/>
      <c r="Z252" s="737"/>
      <c r="AA252" s="737"/>
      <c r="AB252" s="645"/>
      <c r="AC252" s="737"/>
      <c r="AD252" s="645"/>
      <c r="AE252" s="564"/>
      <c r="AF252" s="564"/>
      <c r="AG252" s="564"/>
      <c r="AH252" s="564"/>
    </row>
    <row r="253" spans="1:1" s="34" customFormat="1" ht="11.25">
      <c r="A253" s="34" t="s">
        <v>275</v>
      </c>
    </row>
    <row r="254" ht="11.25"/>
    <row r="255" spans="3:5" s="13" customFormat="1" ht="15" customHeight="1">
      <c r="C255" s="160"/>
      <c r="D255" s="117"/>
      <c r="E255" s="1014"/>
    </row>
    <row r="257" spans="1:1" s="34" customFormat="1" ht="17.1" customHeight="1">
      <c r="A257" s="34" t="s">
        <v>274</v>
      </c>
    </row>
    <row r="259" spans="1:24" s="35" customFormat="1" ht="17.1" customHeight="1">
      <c r="A259" s="92"/>
      <c r="B259" s="92"/>
      <c r="C259" s="81"/>
      <c r="D259" s="144"/>
      <c r="E259" s="100">
        <v>1</v>
      </c>
      <c r="F259" s="101"/>
      <c r="G259" s="101"/>
      <c r="H259" s="101"/>
      <c r="I259" s="101"/>
      <c r="J259" s="101"/>
      <c r="K259" s="101"/>
      <c r="L259" s="101"/>
      <c r="M259" s="101"/>
      <c r="N259" s="101"/>
      <c r="O259" s="101"/>
      <c r="P259" s="101"/>
      <c r="Q259" s="101"/>
      <c r="R259" s="102"/>
      <c r="S259" s="102"/>
      <c r="T259" s="102"/>
      <c r="U259" s="103"/>
      <c r="V259" s="103"/>
      <c r="W259" s="103"/>
      <c r="X259" s="104"/>
    </row>
    <row r="261" spans="1:1" s="34" customFormat="1" ht="17.1" customHeight="1">
      <c r="A261" s="34" t="s">
        <v>275</v>
      </c>
    </row>
    <row r="262" spans="7:8" ht="17.1" customHeight="1">
      <c r="G262" s="90"/>
      <c r="H262" s="90"/>
    </row>
    <row r="263" spans="1:24" s="35" customFormat="1" ht="17.1" customHeight="1">
      <c r="A263" s="91"/>
      <c r="B263" s="83"/>
      <c r="C263" s="81"/>
      <c r="D263" s="144"/>
      <c r="E263" s="105" t="s">
        <v>91</v>
      </c>
      <c r="F263" s="101"/>
      <c r="G263" s="101"/>
      <c r="H263" s="101"/>
      <c r="I263" s="101"/>
      <c r="J263" s="102"/>
      <c r="K263" s="102"/>
      <c r="L263" s="102"/>
      <c r="M263" s="103"/>
      <c r="N263" s="103"/>
      <c r="O263" s="103"/>
      <c r="P263" s="104"/>
      <c r="Q263" s="84"/>
      <c r="R263" s="84"/>
      <c r="S263" s="84"/>
      <c r="T263" s="84"/>
      <c r="U263" s="84"/>
      <c r="V263" s="84"/>
      <c r="W263" s="84"/>
      <c r="X263" s="84"/>
    </row>
    <row r="265" spans="1:1" s="34" customFormat="1" ht="17.1" customHeight="1">
      <c r="A265" s="34" t="s">
        <v>276</v>
      </c>
    </row>
    <row r="266" spans="7:8" ht="17.1" customHeight="1">
      <c r="G266" s="90"/>
      <c r="H266" s="90"/>
    </row>
    <row r="267" spans="1:24" s="35" customFormat="1" ht="17.1" customHeight="1">
      <c r="A267" s="91"/>
      <c r="B267" s="83"/>
      <c r="C267" s="81"/>
      <c r="D267" s="144"/>
      <c r="E267" s="105" t="s">
        <v>91</v>
      </c>
      <c r="F267" s="101"/>
      <c r="G267" s="101"/>
      <c r="H267" s="101"/>
      <c r="I267" s="101"/>
      <c r="J267" s="102"/>
      <c r="K267" s="102"/>
      <c r="L267" s="102"/>
      <c r="M267" s="103"/>
      <c r="N267" s="103"/>
      <c r="O267" s="103"/>
      <c r="P267" s="104"/>
      <c r="Q267" s="84"/>
      <c r="R267" s="84"/>
      <c r="S267" s="84"/>
      <c r="T267" s="84"/>
      <c r="U267" s="84"/>
      <c r="V267" s="84"/>
      <c r="W267" s="84"/>
      <c r="X267" s="84"/>
    </row>
    <row r="269" spans="1:3" s="34" customFormat="1" ht="17.1" customHeight="1">
      <c r="A269" s="34" t="s">
        <v>303</v>
      </c>
      <c r="B269" s="34" t="s">
        <v>304</v>
      </c>
      <c r="C269" s="34" t="s">
        <v>305</v>
      </c>
    </row>
    <row r="271" spans="1:9" s="22" customFormat="1" ht="20.1" customHeight="1">
      <c r="A271" s="86"/>
      <c r="B271" s="85"/>
      <c r="C271" s="19"/>
      <c r="D271" s="20"/>
      <c r="F271" s="37" t="s">
        <v>79</v>
      </c>
      <c r="G271" s="26"/>
      <c r="I271" s="52"/>
    </row>
    <row r="272" spans="1:9" s="22" customFormat="1" ht="22.5">
      <c r="A272" s="86"/>
      <c r="B272" s="87"/>
      <c r="C272" s="19"/>
      <c r="D272" s="32"/>
      <c r="E272" s="31" t="s">
        <v>75</v>
      </c>
      <c r="F272" s="33"/>
      <c r="G272" s="26"/>
      <c r="I272" s="52"/>
    </row>
    <row r="273" spans="1:9" s="22" customFormat="1" ht="19.5">
      <c r="A273" s="86"/>
      <c r="B273" s="87"/>
      <c r="C273" s="19"/>
      <c r="D273" s="32"/>
      <c r="E273" s="31" t="s">
        <v>76</v>
      </c>
      <c r="F273" s="33"/>
      <c r="G273" s="26"/>
      <c r="I273" s="52"/>
    </row>
    <row r="274" spans="1:9" s="22" customFormat="1" ht="13.5" customHeight="1">
      <c r="A274" s="85"/>
      <c r="B274" s="85"/>
      <c r="C274" s="19"/>
      <c r="D274" s="23"/>
      <c r="E274" s="24"/>
      <c r="F274" s="36"/>
      <c r="G274" s="20"/>
      <c r="I274" s="52"/>
    </row>
    <row r="275" spans="1:9" s="22" customFormat="1" ht="20.1" customHeight="1">
      <c r="A275" s="86"/>
      <c r="B275" s="85"/>
      <c r="C275" s="19"/>
      <c r="D275" s="20"/>
      <c r="F275" s="37" t="s">
        <v>170</v>
      </c>
      <c r="G275" s="26"/>
      <c r="I275" s="52"/>
    </row>
    <row r="276" spans="1:9" s="22" customFormat="1" ht="22.5">
      <c r="A276" s="86"/>
      <c r="B276" s="87"/>
      <c r="C276" s="19"/>
      <c r="D276" s="32"/>
      <c r="E276" s="38" t="s">
        <v>85</v>
      </c>
      <c r="F276" s="33"/>
      <c r="G276" s="26"/>
      <c r="I276" s="52"/>
    </row>
    <row r="277" spans="1:9" s="22" customFormat="1" ht="22.5">
      <c r="A277" s="86"/>
      <c r="B277" s="87"/>
      <c r="C277" s="19"/>
      <c r="D277" s="32"/>
      <c r="E277" s="38" t="s">
        <v>169</v>
      </c>
      <c r="F277" s="33"/>
      <c r="G277" s="26"/>
      <c r="I277" s="52"/>
    </row>
    <row r="278" spans="1:9" s="22" customFormat="1" ht="13.5" customHeight="1">
      <c r="A278" s="85"/>
      <c r="B278" s="85"/>
      <c r="C278" s="19"/>
      <c r="D278" s="23"/>
      <c r="E278" s="24"/>
      <c r="F278" s="36"/>
      <c r="G278" s="20"/>
      <c r="I278" s="52"/>
    </row>
    <row r="279" spans="1:9" s="22" customFormat="1" ht="20.1" customHeight="1">
      <c r="A279" s="86"/>
      <c r="B279" s="85"/>
      <c r="C279" s="19"/>
      <c r="D279" s="20"/>
      <c r="F279" s="37" t="s">
        <v>171</v>
      </c>
      <c r="G279" s="26"/>
      <c r="I279" s="52"/>
    </row>
    <row r="280" spans="1:9" s="22" customFormat="1" ht="22.5">
      <c r="A280" s="86"/>
      <c r="B280" s="87"/>
      <c r="C280" s="19"/>
      <c r="D280" s="32"/>
      <c r="E280" s="38" t="s">
        <v>85</v>
      </c>
      <c r="F280" s="33"/>
      <c r="G280" s="26"/>
      <c r="I280" s="52"/>
    </row>
    <row r="281" spans="1:9" s="22" customFormat="1" ht="22.5">
      <c r="A281" s="86"/>
      <c r="B281" s="87"/>
      <c r="C281" s="19"/>
      <c r="D281" s="32"/>
      <c r="E281" s="38" t="s">
        <v>169</v>
      </c>
      <c r="F281" s="33"/>
      <c r="G281" s="26"/>
      <c r="I281" s="52"/>
    </row>
    <row r="282" spans="1:9" s="22" customFormat="1" ht="13.5" customHeight="1">
      <c r="A282" s="85"/>
      <c r="B282" s="85"/>
      <c r="C282" s="19"/>
      <c r="D282" s="23"/>
      <c r="E282" s="24"/>
      <c r="F282" s="36"/>
      <c r="G282" s="20"/>
      <c r="I282" s="52"/>
    </row>
    <row r="283" spans="1:9" s="22" customFormat="1" ht="20.1" customHeight="1">
      <c r="A283" s="86"/>
      <c r="B283" s="85"/>
      <c r="C283" s="19"/>
      <c r="D283" s="20"/>
      <c r="F283" s="37" t="s">
        <v>172</v>
      </c>
      <c r="G283" s="26"/>
      <c r="I283" s="52"/>
    </row>
    <row r="284" spans="1:9" s="22" customFormat="1" ht="22.5">
      <c r="A284" s="86"/>
      <c r="B284" s="87"/>
      <c r="C284" s="19"/>
      <c r="D284" s="32"/>
      <c r="E284" s="31" t="s">
        <v>85</v>
      </c>
      <c r="F284" s="33"/>
      <c r="G284" s="26"/>
      <c r="I284" s="52"/>
    </row>
    <row r="285" spans="1:9" s="22" customFormat="1" ht="19.5">
      <c r="A285" s="86"/>
      <c r="B285" s="87"/>
      <c r="C285" s="19"/>
      <c r="D285" s="32"/>
      <c r="E285" s="31" t="s">
        <v>86</v>
      </c>
      <c r="F285" s="33"/>
      <c r="G285" s="26"/>
      <c r="I285" s="52"/>
    </row>
    <row r="286" spans="1:9" s="22" customFormat="1" ht="22.5">
      <c r="A286" s="86"/>
      <c r="B286" s="87"/>
      <c r="C286" s="19"/>
      <c r="D286" s="32"/>
      <c r="E286" s="38" t="s">
        <v>169</v>
      </c>
      <c r="F286" s="33"/>
      <c r="G286" s="26"/>
      <c r="I286" s="52"/>
    </row>
    <row r="287" spans="1:9" s="22" customFormat="1" ht="19.5">
      <c r="A287" s="86"/>
      <c r="B287" s="87"/>
      <c r="C287" s="19"/>
      <c r="D287" s="32"/>
      <c r="E287" s="31" t="s">
        <v>87</v>
      </c>
      <c r="F287" s="33"/>
      <c r="G287" s="26"/>
      <c r="I287" s="52"/>
    </row>
    <row r="289" spans="1:1" s="34" customFormat="1" ht="17.1" customHeight="1">
      <c r="A289" s="34" t="s">
        <v>324</v>
      </c>
    </row>
    <row r="291" spans="1:13" s="121" customFormat="1" ht="14.25">
      <c r="A291" s="178" t="s">
        <v>48</v>
      </c>
      <c r="B291" s="129" t="s">
        <v>251</v>
      </c>
      <c r="C291" s="130"/>
      <c r="D291" s="132"/>
      <c r="E291" s="417"/>
      <c r="F291" s="1027"/>
      <c r="G291" s="1027"/>
      <c r="H291" s="1027"/>
      <c r="I291" s="1031"/>
      <c r="J291" s="294"/>
      <c r="K291" s="295"/>
      <c r="M291" s="422" t="str">
        <f>IF(ISERROR(INDEX(kind_of_nameforms,MATCH(E291,kind_of_forms,0),1)),"",INDEX(kind_of_nameforms,MATCH(E291,kind_of_forms,0),1))</f>
        <v/>
      </c>
    </row>
    <row r="294" spans="1:23" s="253" customFormat="1" ht="15">
      <c r="A294" s="34" t="s">
        <v>401</v>
      </c>
      <c r="B294" s="34"/>
      <c r="C294" s="34"/>
      <c r="D294" s="34"/>
      <c r="E294" s="34"/>
      <c r="F294" s="34"/>
      <c r="G294" s="34"/>
      <c r="H294" s="34"/>
      <c r="I294" s="34"/>
      <c r="J294" s="34"/>
      <c r="K294" s="34"/>
      <c r="L294" s="34"/>
      <c r="M294" s="34"/>
      <c r="N294" s="34"/>
      <c r="O294" s="34"/>
      <c r="P294" s="34"/>
      <c r="Q294" s="34"/>
      <c r="R294" s="34"/>
      <c r="S294" s="34"/>
      <c r="T294" s="34"/>
      <c r="U294" s="252"/>
      <c r="V294" s="34"/>
      <c r="W294" s="34"/>
    </row>
    <row r="295" spans="4:21" s="253" customFormat="1" ht="15">
      <c r="D295" s="335"/>
      <c r="E295" s="335"/>
      <c r="F295" s="335"/>
      <c r="G295" s="335"/>
      <c r="H295" s="335"/>
      <c r="I295" s="335"/>
      <c r="J295" s="335"/>
      <c r="K295" s="335"/>
      <c r="L295" s="335"/>
      <c r="U295" s="254"/>
    </row>
    <row r="296" spans="1:83" s="257" customFormat="1" ht="15" customHeight="1">
      <c r="A296" s="84"/>
      <c r="B296" s="179" t="s">
        <v>402</v>
      </c>
      <c r="C296" s="1406"/>
      <c r="D296" s="1225">
        <v>1</v>
      </c>
      <c r="E296" s="1309"/>
      <c r="F296" s="329"/>
      <c r="G296" s="181">
        <v>0</v>
      </c>
      <c r="H296" s="334"/>
      <c r="I296" s="242"/>
      <c r="J296" s="371" t="s">
        <v>495</v>
      </c>
      <c r="K296" s="148"/>
      <c r="L296" s="258"/>
      <c r="M296" s="204">
        <f>mergeValue(H296)</f>
        <v>0</v>
      </c>
      <c r="N296" s="194"/>
      <c r="O296" s="194"/>
      <c r="P296" s="204" t="str">
        <f>IF(ISERROR(MATCH(Q296,MODesc,0)),"n","y")</f>
        <v>n</v>
      </c>
      <c r="Q296" s="194"/>
      <c r="R296" s="204" t="str">
        <f>K296&amp;"("&amp;L296&amp;")"</f>
        <v>()</v>
      </c>
      <c r="S296" s="179"/>
      <c r="T296" s="179"/>
      <c r="U296" s="240"/>
      <c r="V296" s="179"/>
      <c r="W296" s="179"/>
      <c r="X296" s="179"/>
      <c r="Y296" s="256"/>
      <c r="Z296" s="256"/>
      <c r="AA296" s="219"/>
      <c r="AB296" s="219"/>
      <c r="AC296" s="219"/>
      <c r="AD296" s="219"/>
      <c r="AE296" s="219"/>
      <c r="AF296" s="219"/>
      <c r="AG296" s="219"/>
      <c r="AH296" s="219"/>
      <c r="AI296" s="219"/>
      <c r="AJ296" s="219"/>
      <c r="AK296" s="219"/>
      <c r="AL296" s="219"/>
      <c r="AM296" s="219"/>
      <c r="AN296" s="219"/>
      <c r="AO296" s="219"/>
      <c r="AP296" s="219"/>
      <c r="AQ296" s="219"/>
      <c r="AR296" s="219"/>
      <c r="AS296" s="219"/>
      <c r="AT296" s="219"/>
      <c r="AU296" s="219"/>
      <c r="AV296" s="219"/>
      <c r="AW296" s="219"/>
      <c r="AX296" s="219"/>
      <c r="AY296" s="219"/>
      <c r="AZ296" s="219"/>
      <c r="BA296" s="219"/>
      <c r="BB296" s="219"/>
      <c r="BC296" s="219"/>
      <c r="BD296" s="219"/>
      <c r="BE296" s="219"/>
      <c r="BF296" s="219"/>
      <c r="BG296" s="219"/>
      <c r="BH296" s="219"/>
      <c r="BI296" s="219"/>
      <c r="BJ296" s="219"/>
      <c r="BK296" s="219"/>
      <c r="BL296" s="219"/>
      <c r="BM296" s="219"/>
      <c r="BN296" s="219"/>
      <c r="BO296" s="219"/>
      <c r="BP296" s="219"/>
      <c r="BQ296" s="219"/>
      <c r="BR296" s="219"/>
      <c r="BS296" s="219"/>
      <c r="BT296" s="219"/>
      <c r="BU296" s="219"/>
      <c r="BV296" s="256"/>
      <c r="BW296" s="256"/>
      <c r="BX296" s="256"/>
      <c r="BY296" s="256"/>
      <c r="BZ296" s="256"/>
      <c r="CA296" s="256"/>
      <c r="CB296" s="256"/>
      <c r="CC296" s="256"/>
      <c r="CD296" s="256"/>
      <c r="CE296" s="256"/>
    </row>
    <row r="297" spans="1:83" s="257" customFormat="1" ht="15" customHeight="1">
      <c r="A297" s="84"/>
      <c r="B297" s="84"/>
      <c r="C297" s="1406"/>
      <c r="D297" s="1225"/>
      <c r="E297" s="1309"/>
      <c r="F297" s="242"/>
      <c r="G297" s="243"/>
      <c r="H297" s="148" t="s">
        <v>400</v>
      </c>
      <c r="I297" s="243"/>
      <c r="J297" s="243"/>
      <c r="K297" s="259"/>
      <c r="L297" s="258"/>
      <c r="M297" s="194"/>
      <c r="N297" s="194"/>
      <c r="O297" s="194"/>
      <c r="P297" s="194"/>
      <c r="Q297" s="204"/>
      <c r="R297" s="194"/>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7:21" s="253" customFormat="1" ht="15">
      <c r="Q298" s="260"/>
      <c r="U298" s="254"/>
    </row>
    <row r="299" spans="1:23" s="253" customFormat="1" ht="15">
      <c r="A299" s="34" t="s">
        <v>403</v>
      </c>
      <c r="B299" s="34"/>
      <c r="C299" s="34"/>
      <c r="D299" s="34"/>
      <c r="E299" s="34"/>
      <c r="F299" s="34"/>
      <c r="G299" s="34"/>
      <c r="H299" s="34"/>
      <c r="I299" s="34"/>
      <c r="J299" s="34"/>
      <c r="K299" s="34"/>
      <c r="L299" s="34"/>
      <c r="M299" s="34"/>
      <c r="N299" s="34"/>
      <c r="O299" s="34"/>
      <c r="P299" s="34"/>
      <c r="Q299" s="261"/>
      <c r="R299" s="34"/>
      <c r="S299" s="34"/>
      <c r="T299" s="34"/>
      <c r="U299" s="252"/>
      <c r="V299" s="34"/>
      <c r="W299" s="34"/>
    </row>
    <row r="300" spans="6:21" s="253" customFormat="1" ht="15">
      <c r="F300" s="335"/>
      <c r="G300" s="335"/>
      <c r="H300" s="335"/>
      <c r="I300" s="335"/>
      <c r="J300" s="335"/>
      <c r="K300" s="335"/>
      <c r="L300" s="335"/>
      <c r="Q300" s="260"/>
      <c r="U300" s="254"/>
    </row>
    <row r="301" spans="1:83" s="257" customFormat="1" ht="15" customHeight="1">
      <c r="A301" s="84"/>
      <c r="B301" s="179" t="s">
        <v>402</v>
      </c>
      <c r="C301" s="1407"/>
      <c r="D301" s="241"/>
      <c r="E301" s="424"/>
      <c r="F301" s="1408"/>
      <c r="G301" s="1225">
        <v>0</v>
      </c>
      <c r="H301" s="1223"/>
      <c r="I301" s="242"/>
      <c r="J301" s="371" t="s">
        <v>495</v>
      </c>
      <c r="K301" s="148"/>
      <c r="L301" s="258"/>
      <c r="M301" s="204">
        <f>mergeValue(H301)</f>
        <v>0</v>
      </c>
      <c r="N301" s="194"/>
      <c r="O301" s="194"/>
      <c r="P301" s="194"/>
      <c r="Q301" s="194"/>
      <c r="R301" s="204" t="str">
        <f>K301&amp;"("&amp;L301&amp;")"</f>
        <v>()</v>
      </c>
      <c r="S301" s="179"/>
      <c r="T301" s="179"/>
      <c r="U301" s="240"/>
      <c r="V301" s="179"/>
      <c r="W301" s="179"/>
      <c r="X301" s="179"/>
      <c r="Y301" s="256"/>
      <c r="Z301" s="256"/>
      <c r="AA301" s="219"/>
      <c r="AB301" s="219"/>
      <c r="AC301" s="219"/>
      <c r="AD301" s="219"/>
      <c r="AE301" s="219"/>
      <c r="AF301" s="219"/>
      <c r="AG301" s="219"/>
      <c r="AH301" s="219"/>
      <c r="AI301" s="219"/>
      <c r="AJ301" s="219"/>
      <c r="AK301" s="219"/>
      <c r="AL301" s="219"/>
      <c r="AM301" s="219"/>
      <c r="AN301" s="219"/>
      <c r="AO301" s="219"/>
      <c r="AP301" s="219"/>
      <c r="AQ301" s="219"/>
      <c r="AR301" s="219"/>
      <c r="AS301" s="219"/>
      <c r="AT301" s="219"/>
      <c r="AU301" s="219"/>
      <c r="AV301" s="219"/>
      <c r="AW301" s="219"/>
      <c r="AX301" s="219"/>
      <c r="AY301" s="219"/>
      <c r="AZ301" s="219"/>
      <c r="BA301" s="219"/>
      <c r="BB301" s="219"/>
      <c r="BC301" s="219"/>
      <c r="BD301" s="219"/>
      <c r="BE301" s="219"/>
      <c r="BF301" s="219"/>
      <c r="BG301" s="219"/>
      <c r="BH301" s="219"/>
      <c r="BI301" s="219"/>
      <c r="BJ301" s="219"/>
      <c r="BK301" s="219"/>
      <c r="BL301" s="219"/>
      <c r="BM301" s="219"/>
      <c r="BN301" s="219"/>
      <c r="BO301" s="219"/>
      <c r="BP301" s="219"/>
      <c r="BQ301" s="219"/>
      <c r="BR301" s="219"/>
      <c r="BS301" s="219"/>
      <c r="BT301" s="219"/>
      <c r="BU301" s="219"/>
      <c r="BV301" s="256"/>
      <c r="BW301" s="256"/>
      <c r="BX301" s="256"/>
      <c r="BY301" s="256"/>
      <c r="BZ301" s="256"/>
      <c r="CA301" s="256"/>
      <c r="CB301" s="256"/>
      <c r="CC301" s="256"/>
      <c r="CD301" s="256"/>
      <c r="CE301" s="256"/>
    </row>
    <row r="302" spans="1:83" s="257" customFormat="1" ht="15" customHeight="1">
      <c r="A302" s="84"/>
      <c r="B302" s="84"/>
      <c r="C302" s="1407"/>
      <c r="D302" s="241"/>
      <c r="E302" s="424"/>
      <c r="F302" s="1408"/>
      <c r="G302" s="1225"/>
      <c r="H302" s="1223"/>
      <c r="I302" s="243"/>
      <c r="J302" s="243"/>
      <c r="K302" s="148" t="s">
        <v>4</v>
      </c>
      <c r="L302" s="258"/>
      <c r="M302" s="194"/>
      <c r="N302" s="194"/>
      <c r="O302" s="194"/>
      <c r="P302" s="194"/>
      <c r="Q302" s="204"/>
      <c r="R302" s="194"/>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7:21" s="253" customFormat="1" ht="15">
      <c r="Q303" s="260"/>
      <c r="U303" s="254"/>
    </row>
    <row r="304" spans="1:23" s="253" customFormat="1" ht="15">
      <c r="A304" s="34" t="s">
        <v>404</v>
      </c>
      <c r="B304" s="34"/>
      <c r="C304" s="34"/>
      <c r="D304" s="34"/>
      <c r="E304" s="34"/>
      <c r="F304" s="34"/>
      <c r="G304" s="34"/>
      <c r="H304" s="34"/>
      <c r="I304" s="34"/>
      <c r="J304" s="34"/>
      <c r="K304" s="34"/>
      <c r="L304" s="34"/>
      <c r="M304" s="34"/>
      <c r="N304" s="34"/>
      <c r="O304" s="34"/>
      <c r="P304" s="34"/>
      <c r="Q304" s="261"/>
      <c r="R304" s="34"/>
      <c r="S304" s="34"/>
      <c r="T304" s="34"/>
      <c r="U304" s="252"/>
      <c r="V304" s="34"/>
      <c r="W304" s="34"/>
    </row>
    <row r="305" spans="17:21" s="253" customFormat="1" ht="15">
      <c r="Q305" s="260"/>
      <c r="U305" s="254"/>
    </row>
    <row r="306" spans="1:83" s="257" customFormat="1" ht="15" customHeight="1">
      <c r="A306" s="84"/>
      <c r="B306" s="179" t="s">
        <v>402</v>
      </c>
      <c r="C306" s="375"/>
      <c r="D306" s="253"/>
      <c r="E306" s="425"/>
      <c r="F306" s="253"/>
      <c r="G306" s="253"/>
      <c r="H306" s="253"/>
      <c r="I306" s="213"/>
      <c r="J306" s="181">
        <v>0</v>
      </c>
      <c r="K306" s="374"/>
      <c r="L306" s="239"/>
      <c r="M306" s="204">
        <f>mergeValue(H306)</f>
        <v>0</v>
      </c>
      <c r="N306" s="194"/>
      <c r="O306" s="194"/>
      <c r="P306" s="194"/>
      <c r="Q306" s="194"/>
      <c r="R306" s="204" t="str">
        <f>K306&amp;" ("&amp;L306&amp;")"</f>
        <v xml:space="preserve"> ()</v>
      </c>
      <c r="S306" s="179"/>
      <c r="T306" s="179"/>
      <c r="U306" s="240"/>
      <c r="V306" s="179"/>
      <c r="W306" s="179"/>
      <c r="X306" s="179"/>
      <c r="Y306" s="256"/>
      <c r="Z306" s="256"/>
      <c r="AA306" s="219"/>
      <c r="AB306" s="219"/>
      <c r="AC306" s="219"/>
      <c r="AD306" s="219"/>
      <c r="AE306" s="219"/>
      <c r="AF306" s="219"/>
      <c r="AG306" s="219"/>
      <c r="AH306" s="219"/>
      <c r="AI306" s="219"/>
      <c r="AJ306" s="219"/>
      <c r="AK306" s="219"/>
      <c r="AL306" s="219"/>
      <c r="AM306" s="219"/>
      <c r="AN306" s="219"/>
      <c r="AO306" s="219"/>
      <c r="AP306" s="219"/>
      <c r="AQ306" s="219"/>
      <c r="AR306" s="219"/>
      <c r="AS306" s="219"/>
      <c r="AT306" s="219"/>
      <c r="AU306" s="219"/>
      <c r="AV306" s="219"/>
      <c r="AW306" s="219"/>
      <c r="AX306" s="219"/>
      <c r="AY306" s="219"/>
      <c r="AZ306" s="219"/>
      <c r="BA306" s="219"/>
      <c r="BB306" s="219"/>
      <c r="BC306" s="219"/>
      <c r="BD306" s="219"/>
      <c r="BE306" s="219"/>
      <c r="BF306" s="219"/>
      <c r="BG306" s="219"/>
      <c r="BH306" s="219"/>
      <c r="BI306" s="219"/>
      <c r="BJ306" s="219"/>
      <c r="BK306" s="219"/>
      <c r="BL306" s="219"/>
      <c r="BM306" s="219"/>
      <c r="BN306" s="219"/>
      <c r="BO306" s="219"/>
      <c r="BP306" s="219"/>
      <c r="BQ306" s="219"/>
      <c r="BR306" s="219"/>
      <c r="BS306" s="219"/>
      <c r="BT306" s="219"/>
      <c r="BU306" s="219"/>
      <c r="BV306" s="256"/>
      <c r="BW306" s="256"/>
      <c r="BX306" s="256"/>
      <c r="BY306" s="256"/>
      <c r="BZ306" s="256"/>
      <c r="CA306" s="256"/>
      <c r="CB306" s="256"/>
      <c r="CC306" s="256"/>
      <c r="CD306" s="256"/>
      <c r="CE306" s="256"/>
    </row>
    <row r="308" ht="11.25"/>
    <row r="309" spans="1:1" s="34" customFormat="1" ht="11.25">
      <c r="A309" s="34" t="s">
        <v>443</v>
      </c>
    </row>
    <row r="310" ht="11.25"/>
    <row r="311" spans="1:10" s="35" customFormat="1" ht="20.1" customHeight="1">
      <c r="A311" s="91"/>
      <c r="B311" s="179"/>
      <c r="C311" s="81"/>
      <c r="D311" s="180"/>
      <c r="E311" s="280"/>
      <c r="F311" s="278"/>
      <c r="G311" s="281"/>
      <c r="I311" s="204"/>
      <c r="J311" s="204"/>
    </row>
    <row r="312" ht="11.25"/>
    <row r="313" ht="11.25"/>
    <row r="314" spans="1:1" s="34" customFormat="1" ht="11.25">
      <c r="A314" s="34" t="s">
        <v>449</v>
      </c>
    </row>
    <row r="315" ht="11.25"/>
    <row r="316" spans="1:12" s="35" customFormat="1" ht="20.1" customHeight="1">
      <c r="A316" s="277"/>
      <c r="B316" s="179"/>
      <c r="C316" s="81"/>
      <c r="D316" s="180"/>
      <c r="E316" s="283"/>
      <c r="F316" s="282" t="s">
        <v>448</v>
      </c>
      <c r="G316" s="282" t="s">
        <v>448</v>
      </c>
      <c r="H316" s="294"/>
      <c r="I316" s="204"/>
      <c r="K316" s="204"/>
      <c r="L316" s="204"/>
    </row>
    <row r="317" ht="11.25"/>
    <row r="318" ht="11.25"/>
    <row r="319" spans="1:1" s="34" customFormat="1" ht="11.25">
      <c r="A319" s="34" t="s">
        <v>450</v>
      </c>
    </row>
    <row r="320" ht="11.25"/>
    <row r="321" spans="1:12" s="35" customFormat="1" ht="20.1" customHeight="1">
      <c r="A321" s="277"/>
      <c r="B321" s="179"/>
      <c r="C321" s="81"/>
      <c r="D321" s="180"/>
      <c r="E321" s="283"/>
      <c r="F321" s="282" t="s">
        <v>448</v>
      </c>
      <c r="G321" s="388"/>
      <c r="H321" s="282" t="s">
        <v>448</v>
      </c>
      <c r="I321" s="204"/>
      <c r="K321" s="204"/>
      <c r="L321" s="204"/>
    </row>
    <row r="322" ht="11.25"/>
    <row r="323" ht="11.25"/>
    <row r="324" spans="1:1" s="34" customFormat="1" ht="11.25">
      <c r="A324" s="34" t="s">
        <v>451</v>
      </c>
    </row>
    <row r="325" ht="11.25"/>
    <row r="326" spans="1:12" s="35" customFormat="1" ht="20.1" customHeight="1">
      <c r="A326" s="277"/>
      <c r="B326" s="179"/>
      <c r="C326" s="81"/>
      <c r="D326" s="180"/>
      <c r="E326" s="284">
        <f>E325</f>
        <v>0</v>
      </c>
      <c r="F326" s="282" t="s">
        <v>448</v>
      </c>
      <c r="G326" s="388"/>
      <c r="H326" s="282" t="s">
        <v>448</v>
      </c>
      <c r="I326" s="204"/>
      <c r="K326" s="204"/>
      <c r="L326" s="204"/>
    </row>
    <row r="327" spans="1:12" s="35" customFormat="1" ht="14.25">
      <c r="A327" s="277"/>
      <c r="B327" s="179"/>
      <c r="C327" s="81"/>
      <c r="D327" s="95"/>
      <c r="E327" s="285"/>
      <c r="F327" s="286"/>
      <c r="G327"/>
      <c r="H327" s="286"/>
      <c r="I327" s="204"/>
      <c r="K327" s="204"/>
      <c r="L327" s="204"/>
    </row>
    <row r="329" spans="1:1" s="34" customFormat="1" ht="11.25">
      <c r="A329" s="34" t="s">
        <v>452</v>
      </c>
    </row>
    <row r="330" ht="11.25"/>
    <row r="331" spans="1:12" s="35" customFormat="1" ht="20.1" customHeight="1">
      <c r="A331" s="277"/>
      <c r="B331" s="179"/>
      <c r="C331" s="81"/>
      <c r="D331" s="180"/>
      <c r="E331" s="284">
        <f>E330</f>
        <v>0</v>
      </c>
      <c r="F331" s="282" t="s">
        <v>448</v>
      </c>
      <c r="G331" s="287"/>
      <c r="H331" s="282" t="s">
        <v>448</v>
      </c>
      <c r="I331" s="204"/>
      <c r="K331" s="204"/>
      <c r="L331" s="204"/>
    </row>
    <row r="334" spans="1:1" s="34" customFormat="1" ht="17.1" customHeight="1">
      <c r="A334" s="34" t="s">
        <v>483</v>
      </c>
    </row>
    <row r="336" spans="1:20" s="182" customFormat="1" ht="409.5">
      <c r="A336" s="1275">
        <v>1</v>
      </c>
      <c r="B336" s="206"/>
      <c r="C336" s="206"/>
      <c r="D336" s="206"/>
      <c r="F336" s="313" t="str">
        <f>"2."&amp;mergeValue(A336)</f>
        <v>2.1</v>
      </c>
      <c r="G336" s="389" t="s">
        <v>472</v>
      </c>
      <c r="H336" s="297"/>
      <c r="I336" s="188" t="s">
        <v>567</v>
      </c>
      <c r="J336" s="312"/>
      <c r="K336" s="206"/>
      <c r="L336" s="206"/>
      <c r="M336" s="206"/>
      <c r="N336" s="206"/>
      <c r="O336" s="206"/>
      <c r="P336" s="206"/>
      <c r="Q336" s="206"/>
      <c r="R336" s="206"/>
      <c r="S336" s="206"/>
      <c r="T336" s="206"/>
    </row>
    <row r="337" spans="1:20" s="182" customFormat="1" ht="90">
      <c r="A337" s="1275"/>
      <c r="B337" s="206"/>
      <c r="C337" s="206"/>
      <c r="D337" s="206"/>
      <c r="F337" s="313" t="str">
        <f>"3."&amp;mergeValue(A337)</f>
        <v>3.1</v>
      </c>
      <c r="G337" s="389" t="s">
        <v>473</v>
      </c>
      <c r="H337" s="297"/>
      <c r="I337" s="188" t="s">
        <v>565</v>
      </c>
      <c r="J337" s="312"/>
      <c r="K337" s="206"/>
      <c r="L337" s="206"/>
      <c r="M337" s="206"/>
      <c r="N337" s="206"/>
      <c r="O337" s="206"/>
      <c r="P337" s="206"/>
      <c r="Q337" s="206"/>
      <c r="R337" s="206"/>
      <c r="S337" s="206"/>
      <c r="T337" s="206"/>
    </row>
    <row r="338" spans="1:20" s="182" customFormat="1" ht="45">
      <c r="A338" s="1275"/>
      <c r="B338" s="206"/>
      <c r="C338" s="206"/>
      <c r="D338" s="206"/>
      <c r="F338" s="313" t="str">
        <f>"4."&amp;mergeValue(A338)</f>
        <v>4.1</v>
      </c>
      <c r="G338" s="389" t="s">
        <v>474</v>
      </c>
      <c r="H338" s="298" t="s">
        <v>448</v>
      </c>
      <c r="I338" s="188"/>
      <c r="J338" s="312"/>
      <c r="K338" s="206"/>
      <c r="L338" s="206"/>
      <c r="M338" s="206"/>
      <c r="N338" s="206"/>
      <c r="O338" s="206"/>
      <c r="P338" s="206"/>
      <c r="Q338" s="206"/>
      <c r="R338" s="206"/>
      <c r="S338" s="206"/>
      <c r="T338" s="206"/>
    </row>
    <row r="339" spans="1:20" s="182" customFormat="1" ht="101.25">
      <c r="A339" s="1275"/>
      <c r="B339" s="1275">
        <v>1</v>
      </c>
      <c r="C339" s="319"/>
      <c r="D339" s="319"/>
      <c r="F339" s="313" t="str">
        <f>"4."&amp;mergeValue(A339)&amp;"."&amp;mergeValue(B339)</f>
        <v>4.1.1</v>
      </c>
      <c r="G339" s="304" t="s">
        <v>569</v>
      </c>
      <c r="H339" s="297" t="str">
        <f>IF(region_name="","",region_name)</f>
        <v>Свердловская область</v>
      </c>
      <c r="I339" s="188" t="s">
        <v>477</v>
      </c>
      <c r="J339" s="312"/>
      <c r="K339" s="206"/>
      <c r="L339" s="206"/>
      <c r="M339" s="206"/>
      <c r="N339" s="206"/>
      <c r="O339" s="206"/>
      <c r="P339" s="206"/>
      <c r="Q339" s="206"/>
      <c r="R339" s="206"/>
      <c r="S339" s="206"/>
      <c r="T339" s="206"/>
    </row>
    <row r="340" spans="1:20" s="182" customFormat="1" ht="191.25">
      <c r="A340" s="1275"/>
      <c r="B340" s="1275"/>
      <c r="C340" s="1275">
        <v>1</v>
      </c>
      <c r="D340" s="319"/>
      <c r="F340" s="313" t="str">
        <f>"4."&amp;mergeValue(A340)&amp;"."&amp;mergeValue(B340)&amp;"."&amp;mergeValue(C340)</f>
        <v>4.1.1.1</v>
      </c>
      <c r="G340" s="318" t="s">
        <v>475</v>
      </c>
      <c r="H340" s="297"/>
      <c r="I340" s="188" t="s">
        <v>478</v>
      </c>
      <c r="J340" s="312"/>
      <c r="K340" s="206"/>
      <c r="L340" s="206"/>
      <c r="M340" s="206"/>
      <c r="N340" s="206"/>
      <c r="O340" s="206"/>
      <c r="P340" s="206"/>
      <c r="Q340" s="206"/>
      <c r="R340" s="206"/>
      <c r="S340" s="206"/>
      <c r="T340" s="206"/>
    </row>
    <row r="341" spans="1:20" s="182" customFormat="1" ht="33.75" customHeight="1">
      <c r="A341" s="1275"/>
      <c r="B341" s="1275"/>
      <c r="C341" s="1275"/>
      <c r="D341" s="319">
        <v>1</v>
      </c>
      <c r="F341" s="313" t="str">
        <f>"4."&amp;mergeValue(A341)&amp;"."&amp;mergeValue(B341)&amp;"."&amp;mergeValue(C341)&amp;"."&amp;mergeValue(D341)</f>
        <v>4.1.1.1.1</v>
      </c>
      <c r="G341" s="392" t="s">
        <v>476</v>
      </c>
      <c r="H341" s="297"/>
      <c r="I341" s="1276" t="s">
        <v>568</v>
      </c>
      <c r="J341" s="312"/>
      <c r="K341" s="206"/>
      <c r="L341" s="206"/>
      <c r="M341" s="206"/>
      <c r="N341" s="206"/>
      <c r="O341" s="206"/>
      <c r="P341" s="206"/>
      <c r="Q341" s="206"/>
      <c r="R341" s="206"/>
      <c r="S341" s="206"/>
      <c r="T341" s="206"/>
    </row>
    <row r="342" spans="1:20" s="182" customFormat="1" ht="18.75">
      <c r="A342" s="1275"/>
      <c r="B342" s="1275"/>
      <c r="C342" s="1275"/>
      <c r="D342" s="319"/>
      <c r="F342" s="396"/>
      <c r="G342" s="397" t="s">
        <v>4</v>
      </c>
      <c r="H342" s="398"/>
      <c r="I342" s="1276"/>
      <c r="J342" s="312"/>
      <c r="K342" s="206"/>
      <c r="L342" s="206"/>
      <c r="M342" s="206"/>
      <c r="N342" s="206"/>
      <c r="O342" s="206"/>
      <c r="P342" s="206"/>
      <c r="Q342" s="206"/>
      <c r="R342" s="206"/>
      <c r="S342" s="206"/>
      <c r="T342" s="206"/>
    </row>
    <row r="343" spans="1:20" s="182" customFormat="1" ht="18.75">
      <c r="A343" s="1275"/>
      <c r="B343" s="1275"/>
      <c r="C343" s="319"/>
      <c r="D343" s="319"/>
      <c r="F343" s="315"/>
      <c r="G343" s="142" t="s">
        <v>400</v>
      </c>
      <c r="H343" s="316"/>
      <c r="I343" s="317"/>
      <c r="J343" s="312"/>
      <c r="K343" s="206"/>
      <c r="L343" s="206"/>
      <c r="M343" s="206"/>
      <c r="N343" s="206"/>
      <c r="O343" s="206"/>
      <c r="P343" s="206"/>
      <c r="Q343" s="206"/>
      <c r="R343" s="206"/>
      <c r="S343" s="206"/>
      <c r="T343" s="206"/>
    </row>
    <row r="344" spans="1:20" s="182" customFormat="1" ht="18.75">
      <c r="A344" s="1275"/>
      <c r="B344" s="206"/>
      <c r="C344" s="206"/>
      <c r="D344" s="206"/>
      <c r="F344" s="315"/>
      <c r="G344" s="148" t="s">
        <v>482</v>
      </c>
      <c r="H344" s="316"/>
      <c r="I344" s="317"/>
      <c r="J344" s="312"/>
      <c r="K344" s="206"/>
      <c r="L344" s="206"/>
      <c r="M344" s="206"/>
      <c r="N344" s="206"/>
      <c r="O344" s="206"/>
      <c r="P344" s="206"/>
      <c r="Q344" s="206"/>
      <c r="R344" s="206"/>
      <c r="S344" s="206"/>
      <c r="T344" s="206"/>
    </row>
    <row r="345" spans="1:20" s="182" customFormat="1" ht="18.75">
      <c r="A345" s="206"/>
      <c r="B345" s="206"/>
      <c r="C345" s="206"/>
      <c r="D345" s="206"/>
      <c r="F345" s="315"/>
      <c r="G345" s="158" t="s">
        <v>481</v>
      </c>
      <c r="H345" s="316"/>
      <c r="I345" s="317"/>
      <c r="J345" s="312"/>
      <c r="K345" s="206"/>
      <c r="L345" s="206"/>
      <c r="M345" s="206"/>
      <c r="N345" s="206"/>
      <c r="O345" s="206"/>
      <c r="P345" s="206"/>
      <c r="Q345" s="206"/>
      <c r="R345" s="206"/>
      <c r="S345" s="206"/>
      <c r="T345" s="206"/>
    </row>
    <row r="348" spans="1:83" s="1064" customFormat="1" ht="17.1" customHeight="1">
      <c r="A348" s="1066" t="s">
        <v>700</v>
      </c>
      <c r="B348" s="1066"/>
      <c r="C348" s="1066"/>
      <c r="D348" s="1066"/>
      <c r="E348" s="1066"/>
      <c r="F348" s="1066"/>
      <c r="G348" s="1066"/>
      <c r="H348" s="1066"/>
      <c r="I348" s="1066"/>
      <c r="J348" s="1066"/>
      <c r="K348" s="1066"/>
      <c r="L348" s="1066"/>
      <c r="M348" s="1066"/>
      <c r="N348" s="1066"/>
      <c r="O348" s="1066"/>
      <c r="P348" s="1066"/>
      <c r="Q348" s="1066"/>
      <c r="R348" s="1066"/>
      <c r="S348" s="1066"/>
      <c r="T348" s="1066"/>
      <c r="U348" s="1066"/>
      <c r="V348" s="1066"/>
      <c r="W348" s="1066"/>
      <c r="X348" s="1066"/>
      <c r="Y348" s="1066"/>
      <c r="Z348" s="1066"/>
      <c r="AA348" s="1066"/>
      <c r="AB348" s="1066"/>
      <c r="AC348" s="1066"/>
      <c r="AD348" s="1066"/>
      <c r="AE348" s="1066"/>
      <c r="AF348" s="1066"/>
      <c r="AG348" s="1066"/>
      <c r="AH348" s="1066"/>
      <c r="AI348" s="1066"/>
      <c r="AJ348" s="1066"/>
      <c r="AK348" s="1066"/>
      <c r="AL348" s="1066"/>
      <c r="AM348" s="1066"/>
      <c r="AN348" s="1066"/>
      <c r="AO348" s="1066"/>
      <c r="AP348" s="1066"/>
      <c r="AQ348" s="1066"/>
      <c r="AR348" s="1066"/>
      <c r="AS348" s="1066"/>
      <c r="AT348" s="1066"/>
      <c r="AU348" s="1066"/>
      <c r="AV348" s="1066"/>
      <c r="AW348" s="1066"/>
      <c r="AX348" s="1066"/>
      <c r="AY348" s="1066"/>
      <c r="AZ348" s="1066"/>
      <c r="BA348" s="1066"/>
      <c r="BB348" s="1066"/>
      <c r="BC348" s="1066"/>
      <c r="BD348" s="1066"/>
      <c r="BE348" s="1066"/>
      <c r="BF348" s="1066"/>
      <c r="BG348" s="1066"/>
      <c r="BH348" s="1066"/>
      <c r="BI348" s="1066"/>
      <c r="BJ348" s="1066"/>
      <c r="BK348" s="1066"/>
      <c r="BL348" s="1066"/>
      <c r="BM348" s="1066"/>
      <c r="BN348" s="1066"/>
      <c r="BO348" s="1066"/>
      <c r="BP348" s="1066"/>
      <c r="BQ348" s="1066"/>
      <c r="BR348" s="1066"/>
      <c r="BS348" s="1066"/>
      <c r="BT348" s="1066"/>
      <c r="BU348" s="1066"/>
      <c r="BV348" s="1066"/>
      <c r="BW348" s="1066"/>
      <c r="BX348" s="1066"/>
      <c r="BY348" s="1066"/>
      <c r="BZ348" s="1066"/>
      <c r="CA348" s="1066"/>
      <c r="CB348" s="1066"/>
      <c r="CC348" s="1066"/>
      <c r="CD348" s="1066"/>
      <c r="CE348" s="1066"/>
    </row>
    <row r="349" s="1064" customFormat="1" ht="17.1" customHeight="1"/>
    <row r="350" spans="1:83" s="1064" customFormat="1" ht="17.1" customHeight="1">
      <c r="A350" s="1076"/>
      <c r="B350" s="1087"/>
      <c r="C350" s="1073"/>
      <c r="D350" s="1088"/>
      <c r="E350" s="1099"/>
      <c r="F350" s="1123"/>
      <c r="G350" s="1103"/>
      <c r="H350" s="1100"/>
      <c r="I350" s="1093"/>
      <c r="J350" s="1093"/>
      <c r="K350" s="1067"/>
      <c r="L350" s="1067"/>
      <c r="M350" s="1067"/>
      <c r="N350" s="1067"/>
      <c r="O350" s="1067"/>
      <c r="P350" s="1067"/>
      <c r="Q350" s="1067"/>
      <c r="R350" s="1067"/>
      <c r="S350" s="1067"/>
      <c r="T350" s="1067"/>
      <c r="U350" s="1067"/>
      <c r="V350" s="1067"/>
      <c r="W350" s="1067"/>
      <c r="X350" s="1067"/>
      <c r="Y350" s="1067"/>
      <c r="Z350" s="1067"/>
      <c r="AA350" s="1067"/>
      <c r="AB350" s="1067"/>
      <c r="AC350" s="1067"/>
      <c r="AD350" s="1067"/>
      <c r="AE350" s="1067"/>
      <c r="AF350" s="1067"/>
      <c r="AG350" s="1067"/>
      <c r="AH350" s="1067"/>
      <c r="AI350" s="1067"/>
      <c r="AJ350" s="1067"/>
      <c r="AK350" s="1067"/>
      <c r="AL350" s="1067"/>
      <c r="AM350" s="1067"/>
      <c r="AN350" s="1067"/>
      <c r="AO350" s="1067"/>
      <c r="AP350" s="1067"/>
      <c r="AQ350" s="1067"/>
      <c r="AR350" s="1067"/>
      <c r="AS350" s="1067"/>
      <c r="AT350" s="1067"/>
      <c r="AU350" s="1067"/>
      <c r="AV350" s="1067"/>
      <c r="AW350" s="1067"/>
      <c r="AX350" s="1067"/>
      <c r="AY350" s="1067"/>
      <c r="AZ350" s="1067"/>
      <c r="BA350" s="1067"/>
      <c r="BB350" s="1067"/>
      <c r="BC350" s="1067"/>
      <c r="BD350" s="1067"/>
      <c r="BE350" s="1067"/>
      <c r="BF350" s="1067"/>
      <c r="BG350" s="1067"/>
      <c r="BH350" s="1067"/>
      <c r="BI350" s="1067"/>
      <c r="BJ350" s="1067"/>
      <c r="BK350" s="1067"/>
      <c r="BL350" s="1067"/>
      <c r="BM350" s="1067"/>
      <c r="BN350" s="1067"/>
      <c r="BO350" s="1067"/>
      <c r="BP350" s="1067"/>
      <c r="BQ350" s="1067"/>
      <c r="BR350" s="1067"/>
      <c r="BS350" s="1067"/>
      <c r="BT350" s="1067"/>
      <c r="BU350" s="1067"/>
      <c r="BV350" s="1067"/>
      <c r="BW350" s="1067"/>
      <c r="BX350" s="1067"/>
      <c r="BY350" s="1067"/>
      <c r="BZ350" s="1067"/>
      <c r="CA350" s="1067"/>
      <c r="CB350" s="1067"/>
      <c r="CC350" s="1067"/>
      <c r="CD350" s="1067"/>
      <c r="CE350" s="1067"/>
    </row>
    <row r="351" s="1064" customFormat="1" ht="17.1" customHeight="1"/>
    <row r="352" s="1064" customFormat="1" ht="17.1" customHeight="1"/>
    <row r="353" spans="1:83" s="1064" customFormat="1" ht="17.1" customHeight="1">
      <c r="A353" s="1066" t="s">
        <v>701</v>
      </c>
      <c r="B353" s="1066"/>
      <c r="C353" s="1066"/>
      <c r="D353" s="1066"/>
      <c r="E353" s="1066"/>
      <c r="F353" s="1066"/>
      <c r="G353" s="1066"/>
      <c r="H353" s="1066"/>
      <c r="I353" s="1066"/>
      <c r="J353" s="1066"/>
      <c r="K353" s="1066"/>
      <c r="L353" s="1066"/>
      <c r="M353" s="1066"/>
      <c r="N353" s="1066"/>
      <c r="O353" s="1066"/>
      <c r="P353" s="1066"/>
      <c r="Q353" s="1066"/>
      <c r="R353" s="1066"/>
      <c r="S353" s="1066"/>
      <c r="T353" s="1066"/>
      <c r="U353" s="1066"/>
      <c r="V353" s="1066"/>
      <c r="W353" s="1066"/>
      <c r="X353" s="1066"/>
      <c r="Y353" s="1066"/>
      <c r="Z353" s="1066"/>
      <c r="AA353" s="1066"/>
      <c r="AB353" s="1066"/>
      <c r="AC353" s="1066"/>
      <c r="AD353" s="1066"/>
      <c r="AE353" s="1066"/>
      <c r="AF353" s="1066"/>
      <c r="AG353" s="1066"/>
      <c r="AH353" s="1066"/>
      <c r="AI353" s="1066"/>
      <c r="AJ353" s="1066"/>
      <c r="AK353" s="1066"/>
      <c r="AL353" s="1066"/>
      <c r="AM353" s="1066"/>
      <c r="AN353" s="1066"/>
      <c r="AO353" s="1066"/>
      <c r="AP353" s="1066"/>
      <c r="AQ353" s="1066"/>
      <c r="AR353" s="1066"/>
      <c r="AS353" s="1066"/>
      <c r="AT353" s="1066"/>
      <c r="AU353" s="1066"/>
      <c r="AV353" s="1066"/>
      <c r="AW353" s="1066"/>
      <c r="AX353" s="1066"/>
      <c r="AY353" s="1066"/>
      <c r="AZ353" s="1066"/>
      <c r="BA353" s="1066"/>
      <c r="BB353" s="1066"/>
      <c r="BC353" s="1066"/>
      <c r="BD353" s="1066"/>
      <c r="BE353" s="1066"/>
      <c r="BF353" s="1066"/>
      <c r="BG353" s="1066"/>
      <c r="BH353" s="1066"/>
      <c r="BI353" s="1066"/>
      <c r="BJ353" s="1066"/>
      <c r="BK353" s="1066"/>
      <c r="BL353" s="1066"/>
      <c r="BM353" s="1066"/>
      <c r="BN353" s="1066"/>
      <c r="BO353" s="1066"/>
      <c r="BP353" s="1066"/>
      <c r="BQ353" s="1066"/>
      <c r="BR353" s="1066"/>
      <c r="BS353" s="1066"/>
      <c r="BT353" s="1066"/>
      <c r="BU353" s="1066"/>
      <c r="BV353" s="1066"/>
      <c r="BW353" s="1066"/>
      <c r="BX353" s="1066"/>
      <c r="BY353" s="1066"/>
      <c r="BZ353" s="1066"/>
      <c r="CA353" s="1066"/>
      <c r="CB353" s="1066"/>
      <c r="CC353" s="1066"/>
      <c r="CD353" s="1066"/>
      <c r="CE353" s="1066"/>
    </row>
    <row r="354" s="1064" customFormat="1" ht="17.1" customHeight="1"/>
    <row r="355" spans="1:83" s="1064" customFormat="1" ht="17.1" customHeight="1">
      <c r="A355" s="1098"/>
      <c r="B355" s="1087"/>
      <c r="C355" s="1073"/>
      <c r="D355" s="1356"/>
      <c r="E355" s="1352"/>
      <c r="F355" s="1353"/>
      <c r="G355" s="1101"/>
      <c r="H355" s="1159"/>
      <c r="I355" s="1158"/>
      <c r="J355" s="1123"/>
      <c r="K355" s="1101" t="s">
        <v>448</v>
      </c>
      <c r="L355" s="1276" t="s">
        <v>702</v>
      </c>
      <c r="M355" s="1148"/>
      <c r="N355" s="1093"/>
      <c r="O355" s="1093"/>
      <c r="P355" s="1067"/>
      <c r="Q355" s="1067"/>
      <c r="R355" s="1067"/>
      <c r="S355" s="1067"/>
      <c r="T355" s="1067"/>
      <c r="U355" s="1067"/>
      <c r="V355" s="1067"/>
      <c r="W355" s="1067"/>
      <c r="X355" s="1067"/>
      <c r="Y355" s="1067"/>
      <c r="Z355" s="1067"/>
      <c r="AA355" s="1067"/>
      <c r="AB355" s="1067"/>
      <c r="AC355" s="1067"/>
      <c r="AD355" s="1067"/>
      <c r="AE355" s="1067"/>
      <c r="AF355" s="1067"/>
      <c r="AG355" s="1067"/>
      <c r="AH355" s="1067"/>
      <c r="AI355" s="1067"/>
      <c r="AJ355" s="1067"/>
      <c r="AK355" s="1067"/>
      <c r="AL355" s="1067"/>
      <c r="AM355" s="1067"/>
      <c r="AN355" s="1067"/>
      <c r="AO355" s="1067"/>
      <c r="AP355" s="1067"/>
      <c r="AQ355" s="1067"/>
      <c r="AR355" s="1067"/>
      <c r="AS355" s="1067"/>
      <c r="AT355" s="1067"/>
      <c r="AU355" s="1067"/>
      <c r="AV355" s="1067"/>
      <c r="AW355" s="1067"/>
      <c r="AX355" s="1067"/>
      <c r="AY355" s="1067"/>
      <c r="AZ355" s="1067"/>
      <c r="BA355" s="1067"/>
      <c r="BB355" s="1067"/>
      <c r="BC355" s="1067"/>
      <c r="BD355" s="1067"/>
      <c r="BE355" s="1067"/>
      <c r="BF355" s="1067"/>
      <c r="BG355" s="1067"/>
      <c r="BH355" s="1067"/>
      <c r="BI355" s="1067"/>
      <c r="BJ355" s="1067"/>
      <c r="BK355" s="1067"/>
      <c r="BL355" s="1067"/>
      <c r="BM355" s="1067"/>
      <c r="BN355" s="1067"/>
      <c r="BO355" s="1067"/>
      <c r="BP355" s="1067"/>
      <c r="BQ355" s="1067"/>
      <c r="BR355" s="1067"/>
      <c r="BS355" s="1067"/>
      <c r="BT355" s="1067"/>
      <c r="BU355" s="1067"/>
      <c r="BV355" s="1067"/>
      <c r="BW355" s="1067"/>
      <c r="BX355" s="1067"/>
      <c r="BY355" s="1067"/>
      <c r="BZ355" s="1067"/>
      <c r="CA355" s="1067"/>
      <c r="CB355" s="1067"/>
      <c r="CC355" s="1067"/>
      <c r="CD355" s="1067"/>
      <c r="CE355" s="1067"/>
    </row>
    <row r="356" spans="1:83" s="1064" customFormat="1" ht="17.1" customHeight="1">
      <c r="A356" s="1098"/>
      <c r="B356" s="1087"/>
      <c r="C356" s="1073"/>
      <c r="D356" s="1356"/>
      <c r="E356" s="1352"/>
      <c r="F356" s="1353"/>
      <c r="G356" s="1079"/>
      <c r="H356" s="1145" t="s">
        <v>273</v>
      </c>
      <c r="I356" s="1140"/>
      <c r="J356" s="1140"/>
      <c r="K356" s="1138"/>
      <c r="L356" s="1276"/>
      <c r="M356" s="1148"/>
      <c r="N356" s="1093"/>
      <c r="O356" s="1093"/>
      <c r="P356" s="1067"/>
      <c r="Q356" s="1067"/>
      <c r="R356" s="1067"/>
      <c r="S356" s="1067"/>
      <c r="T356" s="1067"/>
      <c r="U356" s="1067"/>
      <c r="V356" s="1067"/>
      <c r="W356" s="1067"/>
      <c r="X356" s="1067"/>
      <c r="Y356" s="1067"/>
      <c r="Z356" s="1067"/>
      <c r="AA356" s="1067"/>
      <c r="AB356" s="1067"/>
      <c r="AC356" s="1067"/>
      <c r="AD356" s="1067"/>
      <c r="AE356" s="1067"/>
      <c r="AF356" s="1067"/>
      <c r="AG356" s="1067"/>
      <c r="AH356" s="1067"/>
      <c r="AI356" s="1067"/>
      <c r="AJ356" s="1067"/>
      <c r="AK356" s="1067"/>
      <c r="AL356" s="1067"/>
      <c r="AM356" s="1067"/>
      <c r="AN356" s="1067"/>
      <c r="AO356" s="1067"/>
      <c r="AP356" s="1067"/>
      <c r="AQ356" s="1067"/>
      <c r="AR356" s="1067"/>
      <c r="AS356" s="1067"/>
      <c r="AT356" s="1067"/>
      <c r="AU356" s="1067"/>
      <c r="AV356" s="1067"/>
      <c r="AW356" s="1067"/>
      <c r="AX356" s="1067"/>
      <c r="AY356" s="1067"/>
      <c r="AZ356" s="1067"/>
      <c r="BA356" s="1067"/>
      <c r="BB356" s="1067"/>
      <c r="BC356" s="1067"/>
      <c r="BD356" s="1067"/>
      <c r="BE356" s="1067"/>
      <c r="BF356" s="1067"/>
      <c r="BG356" s="1067"/>
      <c r="BH356" s="1067"/>
      <c r="BI356" s="1067"/>
      <c r="BJ356" s="1067"/>
      <c r="BK356" s="1067"/>
      <c r="BL356" s="1067"/>
      <c r="BM356" s="1067"/>
      <c r="BN356" s="1067"/>
      <c r="BO356" s="1067"/>
      <c r="BP356" s="1067"/>
      <c r="BQ356" s="1067"/>
      <c r="BR356" s="1067"/>
      <c r="BS356" s="1067"/>
      <c r="BT356" s="1067"/>
      <c r="BU356" s="1067"/>
      <c r="BV356" s="1067"/>
      <c r="BW356" s="1067"/>
      <c r="BX356" s="1067"/>
      <c r="BY356" s="1067"/>
      <c r="BZ356" s="1067"/>
      <c r="CA356" s="1067"/>
      <c r="CB356" s="1067"/>
      <c r="CC356" s="1067"/>
      <c r="CD356" s="1067"/>
      <c r="CE356" s="1067"/>
    </row>
    <row r="357" s="1064" customFormat="1" ht="17.1" customHeight="1"/>
    <row r="358" s="1064" customFormat="1" ht="17.1" customHeight="1"/>
    <row r="359" spans="1:15" s="1064" customFormat="1" ht="17.1" customHeight="1">
      <c r="A359" s="1066" t="s">
        <v>703</v>
      </c>
      <c r="B359" s="1066"/>
      <c r="C359" s="1066"/>
      <c r="D359" s="1066"/>
      <c r="E359" s="1066"/>
      <c r="F359" s="1066"/>
      <c r="G359" s="1066"/>
      <c r="H359" s="1066"/>
      <c r="I359" s="1066"/>
      <c r="J359" s="1066"/>
      <c r="K359" s="1066"/>
      <c r="L359" s="1066"/>
      <c r="M359" s="1066"/>
      <c r="N359" s="1066"/>
      <c r="O359" s="1066"/>
    </row>
    <row r="360" s="1064" customFormat="1" ht="17.1" customHeight="1"/>
    <row r="361" spans="1:15" s="1064" customFormat="1" ht="17.1" customHeight="1">
      <c r="A361" s="1098"/>
      <c r="B361" s="1087"/>
      <c r="C361" s="1073"/>
      <c r="D361" s="1356"/>
      <c r="E361" s="1352"/>
      <c r="F361" s="1353"/>
      <c r="G361" s="1101"/>
      <c r="H361" s="1159"/>
      <c r="I361" s="1158"/>
      <c r="J361" s="1162"/>
      <c r="K361" s="1101" t="s">
        <v>448</v>
      </c>
      <c r="L361" s="1276" t="s">
        <v>702</v>
      </c>
      <c r="M361" s="1148"/>
      <c r="N361" s="1093"/>
      <c r="O361" s="1093"/>
    </row>
    <row r="362" spans="1:15" s="1064" customFormat="1" ht="17.1" customHeight="1">
      <c r="A362" s="1098"/>
      <c r="B362" s="1087"/>
      <c r="C362" s="1073"/>
      <c r="D362" s="1356"/>
      <c r="E362" s="1352"/>
      <c r="F362" s="1353"/>
      <c r="G362" s="1079"/>
      <c r="H362" s="1145" t="s">
        <v>273</v>
      </c>
      <c r="I362" s="1140"/>
      <c r="J362" s="1140"/>
      <c r="K362" s="1138"/>
      <c r="L362" s="1276"/>
      <c r="M362" s="1148"/>
      <c r="N362" s="1093"/>
      <c r="O362" s="1093"/>
    </row>
    <row r="363" s="1064" customFormat="1" ht="17.1" customHeight="1"/>
    <row r="364" s="1064" customFormat="1" ht="17.1" customHeight="1"/>
    <row r="365" spans="1:15" s="1064" customFormat="1" ht="17.1" customHeight="1">
      <c r="A365" s="1066" t="s">
        <v>704</v>
      </c>
      <c r="B365" s="1066"/>
      <c r="C365" s="1066"/>
      <c r="D365" s="1066"/>
      <c r="E365" s="1066"/>
      <c r="F365" s="1066"/>
      <c r="G365" s="1066"/>
      <c r="H365" s="1066"/>
      <c r="I365" s="1066"/>
      <c r="J365" s="1066"/>
      <c r="K365" s="1066"/>
      <c r="L365" s="1066"/>
      <c r="M365" s="1066"/>
      <c r="N365" s="1066"/>
      <c r="O365" s="1066"/>
    </row>
    <row r="366" s="1064" customFormat="1" ht="17.1" customHeight="1"/>
    <row r="367" spans="1:15" s="1064" customFormat="1" ht="17.1" customHeight="1">
      <c r="A367" s="1098"/>
      <c r="B367" s="1087"/>
      <c r="C367" s="1073"/>
      <c r="D367" s="1088"/>
      <c r="E367" s="1153"/>
      <c r="F367" s="1154"/>
      <c r="G367" s="1101"/>
      <c r="H367" s="1159"/>
      <c r="I367" s="1158"/>
      <c r="J367" s="1123"/>
      <c r="K367" s="1101" t="s">
        <v>448</v>
      </c>
      <c r="L367" s="1124"/>
      <c r="M367" s="1148"/>
      <c r="N367" s="1093"/>
      <c r="O367" s="1093"/>
    </row>
    <row r="368" s="1064" customFormat="1" ht="17.1" customHeight="1"/>
    <row r="369" s="1064" customFormat="1" ht="17.1" customHeight="1"/>
    <row r="370" spans="1:15" s="1064" customFormat="1" ht="17.1" customHeight="1">
      <c r="A370" s="1066" t="s">
        <v>705</v>
      </c>
      <c r="B370" s="1066"/>
      <c r="C370" s="1066"/>
      <c r="D370" s="1066"/>
      <c r="E370" s="1066"/>
      <c r="F370" s="1066"/>
      <c r="G370" s="1066"/>
      <c r="H370" s="1066"/>
      <c r="I370" s="1066"/>
      <c r="J370" s="1066"/>
      <c r="K370" s="1066"/>
      <c r="L370" s="1066"/>
      <c r="M370" s="1066"/>
      <c r="N370" s="1066"/>
      <c r="O370" s="1066"/>
    </row>
    <row r="371" s="1064" customFormat="1" ht="17.1" customHeight="1"/>
    <row r="372" spans="1:15" s="1064" customFormat="1" ht="17.1" customHeight="1">
      <c r="A372" s="1098"/>
      <c r="B372" s="1087"/>
      <c r="C372" s="1073"/>
      <c r="D372" s="1088"/>
      <c r="E372" s="1153"/>
      <c r="F372" s="1154"/>
      <c r="G372" s="1101"/>
      <c r="H372" s="1159"/>
      <c r="I372" s="1158"/>
      <c r="J372" s="1162"/>
      <c r="K372" s="1101" t="s">
        <v>448</v>
      </c>
      <c r="L372" s="1124"/>
      <c r="M372" s="1148"/>
      <c r="N372" s="1093"/>
      <c r="O372" s="1093"/>
    </row>
  </sheetData>
  <sheetProtection formatColumns="0" formatRows="0"/>
  <mergeCells count="294">
    <mergeCell ref="O72:V72"/>
    <mergeCell ref="R130:R131"/>
    <mergeCell ref="R73:R74"/>
    <mergeCell ref="S73:S74"/>
    <mergeCell ref="O88:V88"/>
    <mergeCell ref="U148:U149"/>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5:V145"/>
    <mergeCell ref="O147:V147"/>
    <mergeCell ref="E107:E113"/>
    <mergeCell ref="A103:A117"/>
    <mergeCell ref="B104:B116"/>
    <mergeCell ref="C105:C115"/>
    <mergeCell ref="O127:V127"/>
    <mergeCell ref="O129:V129"/>
    <mergeCell ref="T130:T131"/>
    <mergeCell ref="T73:T74"/>
    <mergeCell ref="D70:D77"/>
    <mergeCell ref="E71:E76"/>
    <mergeCell ref="O85:V85"/>
    <mergeCell ref="O86:V86"/>
    <mergeCell ref="O87:V87"/>
    <mergeCell ref="O89:V89"/>
    <mergeCell ref="O90:V90"/>
    <mergeCell ref="J109:J111"/>
    <mergeCell ref="F90:F93"/>
    <mergeCell ref="J90:J93"/>
    <mergeCell ref="O103:AA103"/>
    <mergeCell ref="O104:AA104"/>
    <mergeCell ref="O105:AA105"/>
    <mergeCell ref="Y109:Y110"/>
    <mergeCell ref="O70:V70"/>
    <mergeCell ref="O71:V71"/>
    <mergeCell ref="A237:A250"/>
    <mergeCell ref="B238:B249"/>
    <mergeCell ref="C239:C248"/>
    <mergeCell ref="D240:D247"/>
    <mergeCell ref="E241:E246"/>
    <mergeCell ref="I241:I246"/>
    <mergeCell ref="F242:F245"/>
    <mergeCell ref="U130:U131"/>
    <mergeCell ref="S130:S131"/>
    <mergeCell ref="D195:D200"/>
    <mergeCell ref="E196:E199"/>
    <mergeCell ref="S210:S211"/>
    <mergeCell ref="O178:W178"/>
    <mergeCell ref="O179:W179"/>
    <mergeCell ref="O180:W180"/>
    <mergeCell ref="O181:W181"/>
    <mergeCell ref="N192:AF192"/>
    <mergeCell ref="N193:AF193"/>
    <mergeCell ref="K196:K199"/>
    <mergeCell ref="A219:A232"/>
    <mergeCell ref="W148:W150"/>
    <mergeCell ref="O220:V220"/>
    <mergeCell ref="O221:V221"/>
    <mergeCell ref="O222:V222"/>
    <mergeCell ref="A336:A344"/>
    <mergeCell ref="C340:C342"/>
    <mergeCell ref="I341:I342"/>
    <mergeCell ref="H301:H302"/>
    <mergeCell ref="B339:B343"/>
    <mergeCell ref="C296:C297"/>
    <mergeCell ref="C301:C302"/>
    <mergeCell ref="F301:F302"/>
    <mergeCell ref="G301:G302"/>
    <mergeCell ref="A49:A62"/>
    <mergeCell ref="B50:B61"/>
    <mergeCell ref="C51:C60"/>
    <mergeCell ref="D52:D59"/>
    <mergeCell ref="C69:C78"/>
    <mergeCell ref="I164:I169"/>
    <mergeCell ref="C194:C201"/>
    <mergeCell ref="I108:I112"/>
    <mergeCell ref="W130:W132"/>
    <mergeCell ref="A85:A98"/>
    <mergeCell ref="B86:B97"/>
    <mergeCell ref="C87:C96"/>
    <mergeCell ref="D88:D95"/>
    <mergeCell ref="E89:E94"/>
    <mergeCell ref="O124:V124"/>
    <mergeCell ref="A142:A155"/>
    <mergeCell ref="A178:A187"/>
    <mergeCell ref="B179:B186"/>
    <mergeCell ref="C180:C185"/>
    <mergeCell ref="D181:D184"/>
    <mergeCell ref="A192:A203"/>
    <mergeCell ref="I128:I133"/>
    <mergeCell ref="D106:D114"/>
    <mergeCell ref="F165:F168"/>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B193:B202"/>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W91:W93"/>
    <mergeCell ref="Z109:Z110"/>
    <mergeCell ref="W55:W57"/>
    <mergeCell ref="W73:W75"/>
    <mergeCell ref="O106:AA106"/>
    <mergeCell ref="O107:AA107"/>
    <mergeCell ref="O108:AA108"/>
    <mergeCell ref="U73:U74"/>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P15:P16"/>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88:I95"/>
    <mergeCell ref="G109:G111"/>
    <mergeCell ref="F108:F112"/>
    <mergeCell ref="J165:J168"/>
    <mergeCell ref="F147:F150"/>
    <mergeCell ref="I146:I151"/>
    <mergeCell ref="J147:J150"/>
    <mergeCell ref="Q206:Q208"/>
    <mergeCell ref="U206:U207"/>
    <mergeCell ref="R210:R212"/>
    <mergeCell ref="D355:D356"/>
    <mergeCell ref="E355:E356"/>
    <mergeCell ref="F355:F356"/>
    <mergeCell ref="L355:L356"/>
    <mergeCell ref="D361:D362"/>
    <mergeCell ref="E361:E362"/>
    <mergeCell ref="F361:F362"/>
    <mergeCell ref="L361:L362"/>
    <mergeCell ref="U225:U226"/>
    <mergeCell ref="J242:J245"/>
    <mergeCell ref="J224:J227"/>
    <mergeCell ref="I223:I228"/>
    <mergeCell ref="T225:T226"/>
    <mergeCell ref="O223:V223"/>
    <mergeCell ref="O224:V224"/>
    <mergeCell ref="N210:N213"/>
    <mergeCell ref="Q210:Q212"/>
    <mergeCell ref="O210:O212"/>
    <mergeCell ref="P210:P212"/>
    <mergeCell ref="U210:U211"/>
    <mergeCell ref="V210:V211"/>
    <mergeCell ref="T210:T211"/>
    <mergeCell ref="N194:AF194"/>
    <mergeCell ref="N195:AF195"/>
    <mergeCell ref="O162:V162"/>
    <mergeCell ref="O163:V163"/>
    <mergeCell ref="O164:V164"/>
    <mergeCell ref="O165:V165"/>
    <mergeCell ref="S148:S149"/>
    <mergeCell ref="O160:V160"/>
    <mergeCell ref="O161:V161"/>
    <mergeCell ref="W166:W168"/>
    <mergeCell ref="S166:S167"/>
    <mergeCell ref="T148:T149"/>
    <mergeCell ref="R148:R149"/>
    <mergeCell ref="R166:R167"/>
    <mergeCell ref="T166:T167"/>
    <mergeCell ref="U166:U167"/>
    <mergeCell ref="X182:X184"/>
    <mergeCell ref="W225:W227"/>
    <mergeCell ref="O219:V219"/>
    <mergeCell ref="W243:W245"/>
    <mergeCell ref="R243:R244"/>
    <mergeCell ref="S243:S244"/>
    <mergeCell ref="T243:T244"/>
    <mergeCell ref="U243:U244"/>
    <mergeCell ref="O237:V237"/>
    <mergeCell ref="O238:V238"/>
    <mergeCell ref="O239:V239"/>
    <mergeCell ref="O240:V240"/>
    <mergeCell ref="O241:V241"/>
    <mergeCell ref="O242:V242"/>
  </mergeCells>
  <dataValidations count="31">
    <dataValidation type="textLength" operator="lessThanOrEqual" allowBlank="1" showInputMessage="1" showErrorMessage="1" errorTitle="Ошибка" error="Допускается ввод не более 900 символов!" sqref="E4 J9:J10 R9:R10 V9:W9 J15:J16 R15:R16 V15:W15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WWE31:WWE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WWE49:WWE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WWE67:WWE74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WWE85:WWE91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WWJ103:WWJ109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WWE124:WWE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WWE142:WWE148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WWE160:WWE166 JT178:JT183 TP178:TP183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O192:WWO196 AB210 W215:X215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WWE219:WWE226 JS237:JS244 TO237:TO244 ADK237:ADK244 ANG237:ANG244 AXC237:AXC244 BGY237:BGY244 BQU237:BQU244 CAQ237:CAQ244 CKM237:CKM244 CUI237:CUI244 DEE237:DEE244 DOA237:DOA244 DXW237:DXW244 EHS237:EHS244 ERO237:ERO244 FBK237:FBK244 FLG237:FLG244 FVC237:FVC244 GEY237:GEY244 GOU237:GOU244 GYQ237:GYQ244 HIM237:HIM244 HSI237:HSI244 ICE237:ICE244 IMA237:IMA244 IVW237:IVW244 JFS237:JFS244 JPO237:JPO244 JZK237:JZK244 KJG237:KJG244 KTC237:KTC244 LCY237:LCY244 LMU237:LMU244 LWQ237:LWQ244 MGM237:MGM244 MQI237:MQI244 NAE237:NAE244 NKA237:NKA244 NTW237:NTW244 ODS237:ODS244 ONO237:ONO244 OXK237:OXK244 PHG237:PHG244 PRC237:PRC244 QAY237:QAY244 QKU237:QKU244 QUQ237:QUQ244 REM237:REM244 ROI237:ROI244 RYE237:RYE244 SIA237:SIA244 SRW237:SRW244 TBS237:TBS244 TLO237:TLO244 TVK237:TVK244 UFG237:UFG244 UPC237:UPC244 UYY237:UYY244 VIU237:VIU244 VSQ237:VSQ244 WCM237:WCM244 WMI237:WMI244 WWE237:WWE244 E255 U259:X259 M263:P263 M267:P267 F272:F273 F276:F277 F280:F281 F284:F287 F291:H291 K291 E296:E297 E306 E311 G311 E316 I316 E321 G321 I321 G326 I326:I327 E327 I331 I343:I345 E350:G350">
      <formula1>900</formula1>
    </dataValidation>
    <dataValidation type="decimal" allowBlank="1" showErrorMessage="1" errorTitle="Ошибка" error="Допускается ввод только действительных чисел!" sqref="O109:P109 O119:P119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WML196:WMM196 WWH196:WWI196 X210 J361 J372">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G9:G10 K9:K10 O9:O10 S9:S10 K15:K16 O15:O16 S15:S16 S37 U37 JO37 JQ37 TK37 TM37 ADG37 ADI37 ANC37 ANE37 AWY37 AXA37 BGU37 BGW37 BQQ37 BQS37 CAM37 CAO37 CKI37 CKK37 CUE37 CUG37 DEA37 DEC37 DNW37 DNY37 DXS37 DXU37 EHO37 EHQ37 ERK37 ERM37 FBG37 FBI37 FLC37 FLE37 FUY37 FVA37 GEU37 GEW37 GOQ37 GOS37 GYM37 GYO37 HII37 HIK37 HSE37 HSG37 ICA37 ICC37 ILW37 ILY37 IVS37 IVU37 JFO37 JFQ37 JPK37 JPM37 JZG37 JZI37 KJC37 KJE37 KSY37 KTA37 LCU37 LCW37 LMQ37 LMS37 LWM37 LWO37 MGI37 MGK37 MQE37 MQG37 NAA37 NAC37 NJW37 NJY37 NTS37 NTU37 ODO37 ODQ37 ONK37 ONM37 OXG37 OXI37 PHC37 PHE37 PQY37 PRA37 QAU37 QAW37 QKQ37 QKS37 QUM37 QUO37 REI37 REK37 ROE37 ROG37 RYA37 RYC37 SHW37 SHY37 SRS37 SRU37 TBO37 TBQ37 TLK37 TLM37 TVG37 TVI37 UFC37 UFE37 UOY37 UPA37 UYU37 UYW37 VIQ37 VIS37 VSM37 VSO37 WCI37 WCK37 WME37 WMG37 WWA37 WWC37 S55 U55 JO55 JQ55 TK55 TM55 ADG55 ADI55 ANC55 ANE55 AWY55 AXA55 BGU55 BGW55 BQQ55 BQS55 CAM55 CAO55 CKI55 CKK55 CUE55 CUG55 DEA55 DEC55 DNW55 DNY55 DXS55 DXU55 EHO55 EHQ55 ERK55 ERM55 FBG55 FBI55 FLC55 FLE55 FUY55 FVA55 GEU55 GEW55 GOQ55 GOS55 GYM55 GYO55 HII55 HIK55 HSE55 HSG55 ICA55 ICC55 ILW55 ILY55 IVS55 IVU55 JFO55 JFQ55 JPK55 JPM55 JZG55 JZI55 KJC55 KJE55 KSY55 KTA55 LCU55 LCW55 LMQ55 LMS55 LWM55 LWO55 MGI55 MGK55 MQE55 MQG55 NAA55 NAC55 NJW55 NJY55 NTS55 NTU55 ODO55 ODQ55 ONK55 ONM55 OXG55 OXI55 PHC55 PHE55 PQY55 PRA55 QAU55 QAW55 QKQ55 QKS55 QUM55 QUO55 REI55 REK55 ROE55 ROG55 RYA55 RYC55 SHW55 SHY55 SRS55 SRU55 TBO55 TBQ55 TLK55 TLM55 TVG55 TVI55 UFC55 UFE55 UOY55 UPA55 UYU55 UYW55 VIQ55 VIS55 VSM55 VSO55 WCI55 WCK55 WME55 WMG55 WWA55 WWC55 S73 U73 JO73 JQ73 TK73 TM73 ADG73 ADI73 ANC73 ANE73 AWY73 AXA73 BGU73 BGW73 BQQ73 BQS73 CAM73 CAO73 CKI73 CKK73 CUE73 CUG73 DEA73 DEC73 DNW73 DNY73 DXS73 DXU73 EHO73 EHQ73 ERK73 ERM73 FBG73 FBI73 FLC73 FLE73 FUY73 FVA73 GEU73 GEW73 GOQ73 GOS73 GYM73 GYO73 HII73 HIK73 HSE73 HSG73 ICA73 ICC73 ILW73 ILY73 IVS73 IVU73 JFO73 JFQ73 JPK73 JPM73 JZG73 JZI73 KJC73 KJE73 KSY73 KTA73 LCU73 LCW73 LMQ73 LMS73 LWM73 LWO73 MGI73 MGK73 MQE73 MQG73 NAA73 NAC73 NJW73 NJY73 NTS73 NTU73 ODO73 ODQ73 ONK73 ONM73 OXG73 OXI73 PHC73 PHE73 PQY73 PRA73 QAU73 QAW73 QKQ73 QKS73 QUM73 QUO73 REI73 REK73 ROE73 ROG73 RYA73 RYC73 SHW73 SHY73 SRS73 SRU73 TBO73 TBQ73 TLK73 TLM73 TVG73 TVI73 UFC73 UFE73 UOY73 UPA73 UYU73 UYW73 VIQ73 VIS73 VSM73 VSO73 WCI73 WCK73 WME73 WMG73 WWA73 WWC73 S91:S92 U91:U92 JO91:JO92 JQ91:JQ92 TK91:TK92 TM91:TM92 ADG91:ADG92 ADI91:ADI92 ANC91:ANC92 ANE91:ANE92 AWY91:AWY92 AXA91:AXA92 BGU91:BGU92 BGW91:BGW92 BQQ91:BQQ92 BQS91:BQS92 CAM91:CAM92 CAO91:CAO92 CKI91:CKI92 CKK91:CKK92 CUE91:CUE92 CUG91:CUG92 DEA91:DEA92 DEC91:DEC92 DNW91:DNW92 DNY91:DNY92 DXS91:DXS92 DXU91:DXU92 EHO91:EHO92 EHQ91:EHQ92 ERK91:ERK92 ERM91:ERM92 FBG91:FBG92 FBI91:FBI92 FLC91:FLC92 FLE91:FLE92 FUY91:FUY92 FVA91:FVA92 GEU91:GEU92 GEW91:GEW92 GOQ91:GOQ92 GOS91:GOS92 GYM91:GYM92 GYO91:GYO92 HII91:HII92 HIK91:HIK92 HSE91:HSE92 HSG91:HSG92 ICA91:ICA92 ICC91:ICC92 ILW91:ILW92 ILY91:ILY92 IVS91:IVS92 IVU91:IVU92 JFO91:JFO92 JFQ91:JFQ92 JPK91:JPK92 JPM91:JPM92 JZG91:JZG92 JZI91:JZI92 KJC91:KJC92 KJE91:KJE92 KSY91:KSY92 KTA91:KTA92 LCU91:LCU92 LCW91:LCW92 LMQ91:LMQ92 LMS91:LMS92 LWM91:LWM92 LWO91:LWO92 MGI91:MGI92 MGK91:MGK92 MQE91:MQE92 MQG91:MQG92 NAA91:NAA92 NAC91:NAC92 NJW91:NJW92 NJY91:NJY92 NTS91:NTS92 NTU91:NTU92 ODO91:ODO92 ODQ91:ODQ92 ONK91:ONK92 ONM91:ONM92 OXG91:OXG92 OXI91:OXI92 PHC91:PHC92 PHE91:PHE92 PQY91:PQY92 PRA91:PRA92 QAU91:QAU92 QAW91:QAW92 QKQ91:QKQ92 QKS91:QKS92 QUM91:QUM92 QUO91:QUO92 REI91:REI92 REK91:REK92 ROE91:ROE92 ROG91:ROG92 RYA91:RYA92 RYC91:RYC92 SHW91:SHW92 SHY91:SHY92 SRS91:SRS92 SRU91:SRU92 TBO91:TBO92 TBQ91:TBQ92 TLK91:TLK92 TLM91:TLM92 TVG91:TVG92 TVI91:TVI92 UFC91:UFC92 UFE91:UFE92 UOY91:UOY92 UPA91:UPA92 UYU91:UYU92 UYW91:UYW92 VIQ91:VIQ92 VIS91:VIS92 VSM91:VSM92 VSO91:VSO92 WCI91:WCI92 WCK91:WCK92 WME91:WME92 WMG91:WMG92 WWA91:WWA92 WWC91:WWC92 X109:X110 Z109 JT109:JT110 JV109 TP109:TP110 TR109 ADL109:ADL110 ADN109 ANH109:ANH110 ANJ109 AXD109:AXD110 AXF109 BGZ109:BGZ110 BHB109 BQV109:BQV110 BQX109 CAR109:CAR110 CAT109 CKN109:CKN110 CKP109 CUJ109:CUJ110 CUL109 DEF109:DEF110 DEH109 DOB109:DOB110 DOD109 DXX109:DXX110 DXZ109 EHT109:EHT110 EHV109 ERP109:ERP110 ERR109 FBL109:FBL110 FBN109 FLH109:FLH110 FLJ109 FVD109:FVD110 FVF109 GEZ109:GEZ110 GFB109 GOV109:GOV110 GOX109 GYR109:GYR110 GYT109 HIN109:HIN110 HIP109 HSJ109:HSJ110 HSL109 ICF109:ICF110 ICH109 IMB109:IMB110 IMD109 IVX109:IVX110 IVZ109 JFT109:JFT110 JFV109 JPP109:JPP110 JPR109 JZL109:JZL110 JZN109 KJH109:KJH110 KJJ109 KTD109:KTD110 KTF109 LCZ109:LCZ110 LDB109 LMV109:LMV110 LMX109 LWR109:LWR110 LWT109 MGN109:MGN110 MGP109 MQJ109:MQJ110 MQL109 NAF109:NAF110 NAH109 NKB109:NKB110 NKD109 NTX109:NTX110 NTZ109 ODT109:ODT110 ODV109 ONP109:ONP110 ONR109 OXL109:OXL110 OXN109 PHH109:PHH110 PHJ109 PRD109:PRD110 PRF109 QAZ109:QAZ110 QBB109 QKV109:QKV110 QKX109 QUR109:QUR110 QUT109 REN109:REN110 REP109 ROJ109:ROJ110 ROL109 RYF109:RYF110 RYH109 SIB109:SIB110 SID109 SRX109:SRX110 SRZ109 TBT109:TBT110 TBV109 TLP109:TLP110 TLR109 TVL109:TVL110 TVN109 UFH109:UFH110 UFJ109 UPD109:UPD110 UPF109 UYZ109:UYZ110 UZB109 VIV109:VIV110 VIX109 VSR109:VSR110 VST109 WCN109:WCN110 WCP109 WMJ109:WMJ110 WML109 WWF109:WWF110 WWH109 X119 Z119 JT119 JV119 TP119 TR119 ADL119 ADN119 ANH119 ANJ119 AXD119 AXF119 BGZ119 BHB119 BQV119 BQX119 CAR119 CAT119 CKN119 CKP119 CUJ119 CUL119 DEF119 DEH119 DOB119 DOD119 DXX119 DXZ119 EHT119 EHV119 ERP119 ERR119 FBL119 FBN119 FLH119 FLJ119 FVD119 FVF119 GEZ119 GFB119 GOV119 GOX119 GYR119 GYT119 HIN119 HIP119 HSJ119 HSL119 ICF119 ICH119 IMB119 IMD119 IVX119 IVZ119 JFT119 JFV119 JPP119 JPR119 JZL119 JZN119 KJH119 KJJ119 KTD119 KTF119 LCZ119 LDB119 LMV119 LMX119 LWR119 LWT119 MGN119 MGP119 MQJ119 MQL119 NAF119 NAH119 NKB119 NKD119 NTX119 NTZ119 ODT119 ODV119 ONP119 ONR119 OXL119 OXN119 PHH119 PHJ119 PRD119 PRF119 QAZ119 QBB119 QKV119 QKX119 QUR119 QUT119 REN119 REP119 ROJ119 ROL119 RYF119 RYH119 SIB119 SID119 SRX119 SRZ119 TBT119 TBV119 TLP119 TLR119 TVL119 TVN119 UFH119 UFJ119 UPD119 UPF119 UYZ119 UZB119 VIV119 VIX119 VSR119 VST119 WCN119 WCP119 WMJ119 WML119 WWF119 WWH119 S130:S131 U130 JO130:JO131 JQ130 TK130:TK131 TM130 ADG130:ADG131 ADI130 ANC130:ANC131 ANE130 AWY130:AWY131 AXA130 BGU130:BGU131 BGW130 BQQ130:BQQ131 BQS130 CAM130:CAM131 CAO130 CKI130:CKI131 CKK130 CUE130:CUE131 CUG130 DEA130:DEA131 DEC130 DNW130:DNW131 DNY130 DXS130:DXS131 DXU130 EHO130:EHO131 EHQ130 ERK130:ERK131 ERM130 FBG130:FBG131 FBI130 FLC130:FLC131 FLE130 FUY130:FUY131 FVA130 GEU130:GEU131 GEW130 GOQ130:GOQ131 GOS130 GYM130:GYM131 GYO130 HII130:HII131 HIK130 HSE130:HSE131 HSG130 ICA130:ICA131 ICC130 ILW130:ILW131 ILY130 IVS130:IVS131 IVU130 JFO130:JFO131 JFQ130 JPK130:JPK131 JPM130 JZG130:JZG131 JZI130 KJC130:KJC131 KJE130 KSY130:KSY131 KTA130 LCU130:LCU131 LCW130 LMQ130:LMQ131 LMS130 LWM130:LWM131 LWO130 MGI130:MGI131 MGK130 MQE130:MQE131 MQG130 NAA130:NAA131 NAC130 NJW130:NJW131 NJY130 NTS130:NTS131 NTU130 ODO130:ODO131 ODQ130 ONK130:ONK131 ONM130 OXG130:OXG131 OXI130 PHC130:PHC131 PHE130 PQY130:PQY131 PRA130 QAU130:QAU131 QAW130 QKQ130:QKQ131 QKS130 QUM130:QUM131 QUO130 REI130:REI131 REK130 ROE130:ROE131 ROG130 RYA130:RYA131 RYC130 SHW130:SHW131 SHY130 SRS130:SRS131 SRU130 TBO130:TBO131 TBQ130 TLK130:TLK131 TLM130 TVG130:TVG131 TVI130 UFC130:UFC131 UFE130 UOY130:UOY131 UPA130 UYU130:UYU131 UYW130 VIQ130:VIQ131 VIS130 VSM130:VSM131 VSO130 WCI130:WCI131 WCK130 WME130:WME131 WMG130 WWA130:WWA131 WWC130 S148:S149 U148 JO148:JO149 JQ148 TK148:TK149 TM148 ADG148:ADG149 ADI148 ANC148:ANC149 ANE148 AWY148:AWY149 AXA148 BGU148:BGU149 BGW148 BQQ148:BQQ149 BQS148 CAM148:CAM149 CAO148 CKI148:CKI149 CKK148 CUE148:CUE149 CUG148 DEA148:DEA149 DEC148 DNW148:DNW149 DNY148 DXS148:DXS149 DXU148 EHO148:EHO149 EHQ148 ERK148:ERK149 ERM148 FBG148:FBG149 FBI148 FLC148:FLC149 FLE148 FUY148:FUY149 FVA148 GEU148:GEU149 GEW148 GOQ148:GOQ149 GOS148 GYM148:GYM149 GYO148 HII148:HII149 HIK148 HSE148:HSE149 HSG148 ICA148:ICA149 ICC148 ILW148:ILW149 ILY148 IVS148:IVS149 IVU148 JFO148:JFO149 JFQ148 JPK148:JPK149 JPM148 JZG148:JZG149 JZI148 KJC148:KJC149 KJE148 KSY148:KSY149 KTA148 LCU148:LCU149 LCW148 LMQ148:LMQ149 LMS148 LWM148:LWM149 LWO148 MGI148:MGI149 MGK148 MQE148:MQE149 MQG148 NAA148:NAA149 NAC148 NJW148:NJW149 NJY148 NTS148:NTS149 NTU148 ODO148:ODO149 ODQ148 ONK148:ONK149 ONM148 OXG148:OXG149 OXI148 PHC148:PHC149 PHE148 PQY148:PQY149 PRA148 QAU148:QAU149 QAW148 QKQ148:QKQ149 QKS148 QUM148:QUM149 QUO148 REI148:REI149 REK148 ROE148:ROE149 ROG148 RYA148:RYA149 RYC148 SHW148:SHW149 SHY148 SRS148:SRS149 SRU148 TBO148:TBO149 TBQ148 TLK148:TLK149 TLM148 TVG148:TVG149 TVI148 UFC148:UFC149 UFE148 UOY148:UOY149 UPA148 UYU148:UYU149 UYW148 VIQ148:VIQ149 VIS148 VSM148:VSM149"/>
    <dataValidation allowBlank="1" showInputMessage="1" showErrorMessage="1" prompt="Для выбора выполните двойной щелчок левой клавиши мыши по соответствующей ячейке." sqref="VSO148 WCI148:WCI149 WCK148 WME148:WME149 WMG148 WWA148:WWA149 WWC148 S166:S167 U166 JO166:JO167 JQ166 TK166:TK167 TM166 ADG166:ADG167 ADI166 ANC166:ANC167 ANE166 AWY166:AWY167 AXA166 BGU166:BGU167 BGW166 BQQ166:BQQ167 BQS166 CAM166:CAM167 CAO166 CKI166:CKI167 CKK166 CUE166:CUE167 CUG166 DEA166:DEA167 DEC166 DNW166:DNW167 DNY166 DXS166:DXS167 DXU166 EHO166:EHO167 EHQ166 ERK166:ERK167 ERM166 FBG166:FBG167 FBI166 FLC166:FLC167 FLE166 FUY166:FUY167 FVA166 GEU166:GEU167 GEW166 GOQ166:GOQ167 GOS166 GYM166:GYM167 GYO166 HII166:HII167 HIK166 HSE166:HSE167 HSG166 ICA166:ICA167 ICC166 ILW166:ILW167 ILY166 IVS166:IVS167 IVU166 JFO166:JFO167 JFQ166 JPK166:JPK167 JPM166 JZG166:JZG167 JZI166 KJC166:KJC167 KJE166 KSY166:KSY167 KTA166 LCU166:LCU167 LCW166 LMQ166:LMQ167 LMS166 LWM166:LWM167 LWO166 MGI166:MGI167 MGK166 MQE166:MQE167 MQG166 NAA166:NAA167 NAC166 NJW166:NJW167 NJY166 NTS166:NTS167 NTU166 ODO166:ODO167 ODQ166 ONK166:ONK167 ONM166 OXG166:OXG167 OXI166 PHC166:PHC167 PHE166 PQY166:PQY167 PRA166 QAU166:QAU167 QAW166 QKQ166:QKQ167 QKS166 QUM166:QUM167 QUO166 REI166:REI167 REK166 ROE166:ROE167 ROG166 RYA166:RYA167 RYC166 SHW166:SHW167 SHY166 SRS166:SRS167 SRU166 TBO166:TBO167 TBQ166 TLK166:TLK167 TLM166 TVG166:TVG167 TVI166 UFC166:UFC167 UFE166 UOY166:UOY167 UPA166 UYU166:UYU167 UYW166 VIQ166:VIQ167 VIS166 VSM166:VSM167 VSO166 WCI166:WCI167 WCK166 WME166:WME167 WMG166 WWA166:WWA167 WWC166 T182 V182 JP182 JR182 TL182 TN182 ADH182 ADJ182 AND182 ANF182 AWZ182 AXB182 BGV182 BGX182 BQR182 BQT182 CAN182 CAP182 CKJ182 CKL182 CUF182 CUH182 DEB182 DED182 DNX182 DNZ182 DXT182 DXV182 EHP182 EHR182 ERL182 ERN182 FBH182 FBJ182 FLD182 FLF182 FUZ182 FVB182 GEV182 GEX182 GOR182 GOT182 GYN182 GYP182 HIJ182 HIL182 HSF182 HSH182 ICB182 ICD182 ILX182 ILZ182 IVT182 IVV182 JFP182 JFR182 JPL182 JPN182 JZH182 JZJ182 KJD182 KJF182 KSZ182 KTB182 LCV182 LCX182 LMR182 LMT182 LWN182 LWP182 MGJ182 MGL182 MQF182 MQH182 NAB182 NAD182 NJX182 NJZ182 NTT182 NTV182 ODP182 ODR182 ONL182 ONN182 OXH182 OXJ182 PHD182 PHF182 PQZ182 PRB182 QAV182 QAX182 QKR182 QKT182 QUN182 QUP182 REJ182 REL182 ROF182 ROH182 RYB182 RYD182 SHX182 SHZ182 SRT182 SRV182 TBP182 TBR182 TLL182 TLN182 TVH182 TVJ182 UFD182 UFF182 UOZ182 UPB182 UYV182 UYX182 VIR182 VIT182 VSN182 VSP182 WCJ182 WCL182 WMF182 WMH182 WWB182 WWD182 N196 R196 V196 AC196:AC197 AE196 JJ196 JN196 JR196 JY196:JY197 KA196 TF196 TJ196 TN196 TU196:TU197 TW196 ADB196 ADF196 ADJ196 ADQ196:ADQ197 ADS196 AMX196 ANB196 ANF196 ANM196:ANM197 ANO196 AWT196 AWX196 AXB196 AXI196:AXI197 AXK196 BGP196 BGT196 BGX196 BHE196:BHE197 BHG196 BQL196 BQP196 BQT196 BRA196:BRA197 BRC196 CAH196 CAL196 CAP196 CAW196:CAW197 CAY196 CKD196 CKH196 CKL196 CKS196:CKS197 CKU196 CTZ196 CUD196 CUH196 CUO196:CUO197 CUQ196 DDV196 DDZ196 DED196 DEK196:DEK197 DEM196 DNR196 DNV196 DNZ196 DOG196:DOG197 DOI196 DXN196 DXR196 DXV196 DYC196:DYC197 DYE196 EHJ196 EHN196 EHR196 EHY196:EHY197 EIA196 ERF196 ERJ196 ERN196 ERU196:ERU197 ERW196 FBB196 FBF196 FBJ196 FBQ196:FBQ197 FBS196 FKX196 FLB196 FLF196 FLM196:FLM197 FLO196 FUT196 FUX196 FVB196 FVI196:FVI197 FVK196 GEP196 GET196 GEX196 GFE196:GFE197 GFG196 GOL196 GOP196 GOT196 GPA196:GPA197 GPC196 GYH196 GYL196 GYP196 GYW196:GYW197 GYY196 HID196 HIH196 HIL196 HIS196:HIS197 HIU196 HRZ196 HSD196 HSH196 HSO196:HSO197 HSQ196 IBV196 IBZ196 ICD196 ICK196:ICK197 ICM196 ILR196 ILV196 ILZ196 IMG196:IMG197 IMI196 IVN196 IVR196 IVV196 IWC196:IWC197 IWE196 JFJ196 JFN196 JFR196 JFY196:JFY197 JGA196 JPF196 JPJ196 JPN196 JPU196:JPU197 JPW196 JZB196 JZF196 JZJ196 JZQ196:JZQ197 JZS196 KIX196 KJB196 KJF196 KJM196:KJM197 KJO196 KST196 KSX196 KTB196 KTI196:KTI197 KTK196 LCP196 LCT196 LCX196 LDE196:LDE197 LDG196 LML196 LMP196 LMT196 LNA196:LNA197 LNC196 LWH196 LWL196 LWP196 LWW196:LWW197 LWY196 MGD196 MGH196 MGL196 MGS196:MGS197 MGU196 MPZ196 MQD196 MQH196 MQO196:MQO197 MQQ196 MZV196 MZZ196 NAD196 NAK196:NAK197 NAM196 NJR196 NJV196 NJZ196 NKG196:NKG197 NKI196 NTN196 NTR196 NTV196 NUC196:NUC197 NUE196 ODJ196 ODN196 ODR196 ODY196:ODY197 OEA196 ONF196 ONJ196 ONN196 ONU196:ONU197 ONW196 OXB196 OXF196 OXJ196 OXQ196:OXQ197 OXS196 PGX196 PHB196 PHF196 PHM196:PHM197 PHO196 PQT196 PQX196 PRB196 PRI196:PRI197 PRK196 QAP196 QAT196 QAX196 QBE196:QBE197 QBG196 QKL196 QKP196 QKT196 QLA196:QLA197 QLC196 QUH196 QUL196 QUP196 QUW196:QUW197 QUY196 RED196 REH196 REL196 RES196:RES197 REU196 RNZ196 ROD196 ROH196 ROO196:ROO197 ROQ196 RXV196 RXZ196 RYD196 RYK196:RYK197 RYM196 SHR196 SHV196 SHZ196 SIG196:SIG197 SII196 SRN196 SRR196 SRV196 SSC196:SSC197 SSE196 TBJ196 TBN196 TBR196 TBY196:TBY197 TCA196 TLF196 TLJ196 TLN196 TLU196:TLU197 TLW196 TVB196 TVF196 TVJ196 TVQ196:TVQ197 TVS196 UEX196 UFB196 UFF196 UFM196:UFM197 UFO196 UOT196 UOX196 UPB196 UPI196:UPI197 UPK196 UYP196 UYT196 UYX196 UZE196:UZE197 UZG196 VIL196 VIP196 VIT196 VJA196:VJA197 VJC196 VSH196 VSL196 VSP196 VSW196:VSW197 VSY196 WCD196 WCH196 WCL196 WCS196:WCS197 WCU196 WLZ196 WMD196 WMH196 WMO196:WMO197 WMQ196 WVV196 WVZ196 WWD196 WWK196:WWK197 WWM196 Q210 S225 U225 JO225 JQ225 TK225 TM225 ADG225 ADI225 ANC225 ANE225 AWY225 AXA225 BGU225 BGW225 BQQ225 BQS225 CAM225 CAO225 CKI225 CKK225 CUE225 CUG225 DEA225 DEC225 DNW225 DNY225 DXS225 DXU225 EHO225 EHQ225 ERK225 ERM225 FBG225 FBI225 FLC225 FLE225 FUY225 FVA225 GEU225 GEW225 GOQ225 GOS225 GYM225 GYO225 HII225 HIK225 HSE225 HSG225 ICA225 ICC225 ILW225 ILY225 IVS225 IVU225 JFO225 JFQ225 JPK225 JPM225 JZG225 JZI225 KJC225 KJE225 KSY225 KTA225 LCU225 LCW225 LMQ225 LMS225 LWM225 LWO225 MGI225 MGK225 MQE225 MQG225 NAA225 NAC225 NJW225 NJY225 NTS225 NTU225 ODO225 ODQ225 ONK225 ONM225 OXG225 OXI225 PHC225 PHE225 PQY225 PRA225 QAU225 QAW225 QKQ225 QKS225 QUM225 QUO225 REI225 REK225 ROE225 ROG225 RYA225 RYC225 SHW225 SHY225 SRS225 SRU225 TBO225 TBQ225 TLK225 TLM225 TVG225 TVI225 UFC225 UFE225 UOY225 UPA225 UYU225 UYW225 VIQ225 VIS225 VSM225 VSO225 WCI225 WCK225 WME225 WMG225 WWA225 WWC225 S243 U243 JO243 JQ243 TK243 TM243 ADG243 ADI243 ANC243 ANE243 AWY243 AXA243 BGU243 BGW243 BQQ243 BQS243 CAM243 CAO243 CKI243 CKK243 CUE243 CUG243 DEA243 DEC243 DNW243 DNY243 DXS243 DXU243 EHO243 EHQ243 ERK243 ERM243 FBG243 FBI243 FLC243 FLE243 FUY243 FVA243 GEU243 GEW243 GOQ243 GOS243 GYM243 GYO243 HII243 HIK243 HSE243 HSG243 ICA243 ICC243 ILW243 ILY243 IVS243 IVU243 JFO243 JFQ243 JPK243 JPM243 JZG243 JZI243 KJC243 KJE243 KSY243 KTA243 LCU243 LCW243 LMQ243 LMS243 LWM243 LWO243 MGI243 MGK243 MQE243 MQG243 NAA243 NAC243 NJW243 NJY243 NTS243 NTU243 ODO243 ODQ243 ONK243 ONM243 OXG243 OXI243 PHC243 PHE243 PQY243 PRA243 QAU243 QAW243 QKQ243 QKS243 QUM243 QUO243 REI243 REK243 ROE243 ROG243 RYA243 RYC243 SHW243 SHY243 SRS243 SRU243 TBO243 TBQ243 TLK243 TLM243 TVG243 TVI243 UFC243 UFE243 UOY243 UPA243 UYU243 UYW243 VIQ243 VIS243 VSM243 VSO243 WCI243 WCK243 WME243 WMG243 WWA243 WWC24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37 T37 JN37 JP37 TJ37 TL37 ADF37 ADH37 ANB37 AND37 AWX37 AWZ37 BGT37 BGV37 BQP37 BQR37 CAL37 CAN37 CKH37 CKJ37 CUD37 CUF37 DDZ37 DEB37 DNV37 DNX37 DXR37 DXT37 EHN37 EHP37 ERJ37 ERL37 FBF37 FBH37 FLB37 FLD37 FUX37 FUZ37 GET37 GEV37 GOP37 GOR37 GYL37 GYN37 HIH37 HIJ37 HSD37 HSF37 IBZ37 ICB37 ILV37 ILX37 IVR37 IVT37 JFN37 JFP37 JPJ37 JPL37 JZF37 JZH37 KJB37 KJD37 KSX37 KSZ37 LCT37 LCV37 LMP37 LMR37 LWL37 LWN37 MGH37 MGJ37 MQD37 MQF37 MZZ37 NAB37 NJV37 NJX37 NTR37 NTT37 ODN37 ODP37 ONJ37 ONL37 OXF37 OXH37 PHB37 PHD37 PQX37 PQZ37 QAT37 QAV37 QKP37 QKR37 QUL37 QUN37 REH37 REJ37 ROD37 ROF37 RXZ37 RYB37 SHV37 SHX37 SRR37 SRT37 TBN37 TBP37 TLJ37 TLL37 TVF37 TVH37 UFB37 UFD37 UOX37 UOZ37 UYT37 UYV37 VIP37 VIR37 VSL37 VSN37 WCH37 WCJ37 WMD37 WMF37 WVZ37 WWB37 R55 T55 JN55 JP55 TJ55 TL55 ADF55 ADH55 ANB55 AND55 AWX55 AWZ55 BGT55 BGV55 BQP55 BQR55 CAL55 CAN55 CKH55 CKJ55 CUD55 CUF55 DDZ55 DEB55 DNV55 DNX55 DXR55 DXT55 EHN55 EHP55 ERJ55 ERL55 FBF55 FBH55 FLB55 FLD55 FUX55 FUZ55 GET55 GEV55 GOP55 GOR55 GYL55 GYN55 HIH55 HIJ55 HSD55 HSF55 IBZ55 ICB55 ILV55 ILX55 IVR55 IVT55 JFN55 JFP55 JPJ55 JPL55 JZF55 JZH55 KJB55 KJD55 KSX55 KSZ55 LCT55 LCV55 LMP55 LMR55 LWL55 LWN55 MGH55 MGJ55 MQD55 MQF55 MZZ55 NAB55 NJV55 NJX55 NTR55 NTT55 ODN55 ODP55 ONJ55 ONL55 OXF55 OXH55 PHB55 PHD55 PQX55 PQZ55 QAT55 QAV55 QKP55 QKR55 QUL55 QUN55 REH55 REJ55 ROD55 ROF55 RXZ55 RYB55 SHV55 SHX55 SRR55 SRT55 TBN55 TBP55 TLJ55 TLL55 TVF55 TVH55 UFB55 UFD55 UOX55 UOZ55 UYT55 UYV55 VIP55 VIR55 VSL55 VSN55 WCH55 WCJ55 WMD55 WMF55 WVZ55 WWB55 R73 T73 JN73 JP73 TJ73 TL73 ADF73 ADH73 ANB73 AND73 AWX73 AWZ73 BGT73 BGV73 BQP73 BQR73 CAL73 CAN73 CKH73 CKJ73 CUD73 CUF73 DDZ73 DEB73 DNV73 DNX73 DXR73 DXT73 EHN73 EHP73 ERJ73 ERL73 FBF73 FBH73 FLB73 FLD73 FUX73 FUZ73 GET73 GEV73 GOP73 GOR73 GYL73 GYN73 HIH73 HIJ73 HSD73 HSF73 IBZ73 ICB73 ILV73 ILX73 IVR73 IVT73 JFN73 JFP73 JPJ73 JPL73 JZF73 JZH73 KJB73 KJD73 KSX73 KSZ73 LCT73 LCV73 LMP73 LMR73 LWL73 LWN73 MGH73 MGJ73 MQD73 MQF73 MZZ73 NAB73 NJV73 NJX73 NTR73 NTT73 ODN73 ODP73 ONJ73 ONL73 OXF73 OXH73 PHB73 PHD73 PQX73 PQZ73 QAT73 QAV73 QKP73 QKR73 QUL73 QUN73 REH73 REJ73 ROD73 ROF73 RXZ73 RYB73 SHV73 SHX73 SRR73 SRT73 TBN73 TBP73 TLJ73 TLL73 TVF73 TVH73 UFB73 UFD73 UOX73 UOZ73 UYT73 UYV73 VIP73 VIR73 VSL73 VSN73 WCH73 WCJ73 WMD73 WMF73 WVZ73 WWB73 R91:R92 T91:T92 JN91:JN92 JP91:JP92 TJ91:TJ92 TL91:TL92 ADF91:ADF92 ADH91:ADH92 ANB91:ANB92 AND91:AND92 AWX91:AWX92 AWZ91:AWZ92 BGT91:BGT92 BGV91:BGV92 BQP91:BQP92 BQR91:BQR92 CAL91:CAL92 CAN91:CAN92 CKH91:CKH92 CKJ91:CKJ92 CUD91:CUD92 CUF91:CUF92 DDZ91:DDZ92 DEB91:DEB92 DNV91:DNV92 DNX91:DNX92 DXR91:DXR92 DXT91:DXT92 EHN91:EHN92 EHP91:EHP92 ERJ91:ERJ92 ERL91:ERL92 FBF91:FBF92 FBH91:FBH92 FLB91:FLB92 FLD91:FLD92 FUX91:FUX92 FUZ91:FUZ92 GET91:GET92 GEV91:GEV92 GOP91:GOP92 GOR91:GOR92 GYL91:GYL92 GYN91:GYN92 HIH91:HIH92 HIJ91:HIJ92 HSD91:HSD92 HSF91:HSF92 IBZ91:IBZ92 ICB91:ICB92 ILV91:ILV92 ILX91:ILX92 IVR91:IVR92 IVT91:IVT92 JFN91:JFN92 JFP91:JFP92 JPJ91:JPJ92 JPL91:JPL92 JZF91:JZF92 JZH91:JZH92 KJB91:KJB92 KJD91:KJD92 KSX91:KSX92 KSZ91:KSZ92 LCT91:LCT92 LCV91:LCV92 LMP91:LMP92 LMR91:LMR92 LWL91:LWL92 LWN91:LWN92 MGH91:MGH92 MGJ91:MGJ92 MQD91:MQD92 MQF91:MQF92 MZZ91:MZZ92 NAB91:NAB92 NJV91:NJV92 NJX91:NJX92 NTR91:NTR92 NTT91:NTT92 ODN91:ODN92 ODP91:ODP92 ONJ91:ONJ92 ONL91:ONL92 OXF91:OXF92 OXH91:OXH92 PHB91:PHB92 PHD91:PHD92 PQX91:PQX92 PQZ91:PQZ92 QAT91:QAT92 QAV91:QAV92 QKP91:QKP92 QKR91:QKR92 QUL91:QUL92 QUN91:QUN92 REH91:REH92 REJ91:REJ92 ROD91:ROD92 ROF91:ROF92 RXZ91:RXZ92 RYB91:RYB92 SHV91:SHV92 SHX91:SHX92 SRR91:SRR92 SRT91:SRT92 TBN91:TBN92 TBP91:TBP92 TLJ91:TLJ92 TLL91:TLL92 TVF91:TVF92 TVH91:TVH92 UFB91:UFB92 UFD91:UFD92 UOX91:UOX92 UOZ91:UOZ92 UYT91:UYT92 UYV91:UYV92 VIP91:VIP92 VIR91:VIR92 VSL91:VSL92 VSN91:VSN92 WCH91:WCH92 WCJ91:WCJ92 WMD91:WMD92 WMF91:WMF92 WVZ91:WVZ92 WWB91:WWB92 W109 Y109 JS109 JU109 TO109 TQ109 ADK109 ADM109 ANG109 ANI109 AXC109 AXE109 BGY109 BHA109 BQU109 BQW109 CAQ109 CAS109 CKM109 CKO109 CUI109 CUK109 DEE109 DEG109 DOA109 DOC109 DXW109 DXY109 EHS109 EHU109 ERO109 ERQ109 FBK109 FBM109 FLG109 FLI109 FVC109 FVE109 GEY109 GFA109 GOU109 GOW109 GYQ109 GYS109 HIM109 HIO109 HSI109 HSK109 ICE109 ICG109 IMA109 IMC109 IVW109 IVY109 JFS109 JFU109 JPO109 JPQ109 JZK109 JZM109 KJG109 KJI109 KTC109 KTE109 LCY109 LDA109 LMU109 LMW109 LWQ109 LWS109 MGM109 MGO109 MQI109 MQK109 NAE109 NAG109 NKA109 NKC109 NTW109 NTY109 ODS109 ODU109 ONO109 ONQ109 OXK109 OXM109 PHG109 PHI109 PRC109 PRE109 QAY109 QBA109 QKU109 QKW109 QUQ109 QUS109 REM109 REO109 ROI109 ROK109 RYE109 RYG109 SIA109 SIC109 SRW109 SRY109 TBS109 TBU109 TLO109 TLQ109 TVK109 TVM109 UFG109 UFI109 UPC109 UPE109 UYY109 UZA109 VIU109 VIW109 VSQ109 VSS109 WCM109 WCO109 WMI109 WMK109 WWE109 WWG109 W119 Y119 JS119 JU119 TO119 TQ119 ADK119 ADM119 ANG119 ANI119 AXC119 AXE119 BGY119 BHA119 BQU119 BQW119 CAQ119 CAS119 CKM119 CKO119 CUI119 CUK119 DEE119 DEG119 DOA119 DOC119 DXW119 DXY119 EHS119 EHU119 ERO119 ERQ119 FBK119 FBM119 FLG119 FLI119 FVC119 FVE119 GEY119 GFA119 GOU119 GOW119 GYQ119 GYS119 HIM119 HIO119 HSI119 HSK119 ICE119 ICG119 IMA119 IMC119 IVW119 IVY119 JFS119 JFU119 JPO119 JPQ119 JZK119 JZM119 KJG119 KJI119 KTC119 KTE119 LCY119 LDA119 LMU119 LMW119 LWQ119 LWS119 MGM119 MGO119 MQI119 MQK119 NAE119 NAG119 NKA119 NKC119 NTW119 NTY119 ODS119 ODU119 ONO119 ONQ119 OXK119 OXM119 PHG119 PHI119 PRC119 PRE119 QAY119 QBA119 QKU119 QKW119 QUQ119 QUS119 REM119 REO119 ROI119 ROK119 RYE119 RYG119 SIA119 SIC119 SRW119 SRY119 TBS119 TBU119 TLO119 TLQ119 TVK119 TVM119 UFG119 UFI119 UPC119 UPE119 UYY119 UZA119 VIU119 VIW119 VSQ119 VSS119 WCM119 WCO119 WMI119 WMK119 WWE119 WWG119 R130:R131 T130:T131 JN130:JN131 JP130:JP131 TJ130:TJ131 TL130:TL131 ADF130:ADF131 ADH130:ADH131 ANB130:ANB131 AND130:AND131 AWX130:AWX131 AWZ130:AWZ131 BGT130:BGT131 BGV130:BGV131 BQP130:BQP131 BQR130:BQR131 CAL130:CAL131 CAN130:CAN131 CKH130:CKH131 CKJ130:CKJ131 CUD130:CUD131 CUF130:CUF131 DDZ130:DDZ131 DEB130:DEB131 DNV130:DNV131 DNX130:DNX131 DXR130:DXR131 DXT130:DXT131 EHN130:EHN131 EHP130:EHP131 ERJ130:ERJ131 ERL130:ERL131 FBF130:FBF131 FBH130:FBH131 FLB130:FLB131 FLD130:FLD131 FUX130:FUX131 FUZ130:FUZ131 GET130:GET131 GEV130:GEV131 GOP130:GOP131 GOR130:GOR131 GYL130:GYL131 GYN130:GYN131 HIH130:HIH131 HIJ130:HIJ131 HSD130:HSD131 HSF130:HSF131 IBZ130:IBZ131 ICB130:ICB131 ILV130:ILV131 ILX130:ILX131 IVR130:IVR131 IVT130:IVT131 JFN130:JFN131 JFP130:JFP131 JPJ130:JPJ131 JPL130:JPL131 JZF130:JZF131 JZH130:JZH131 KJB130:KJB131 KJD130:KJD131 KSX130:KSX131 KSZ130:KSZ131 LCT130:LCT131 LCV130:LCV131 LMP130:LMP131 LMR130:LMR131 LWL130:LWL131 LWN130:LWN131 MGH130:MGH131 MGJ130:MGJ131 MQD130:MQD131 MQF130:MQF131 MZZ130:MZZ131 NAB130:NAB131 NJV130:NJV131 NJX130:NJX131 NTR130:NTR131 NTT130:NTT131 ODN130:ODN131 ODP130:ODP131 ONJ130:ONJ131 ONL130:ONL131 OXF130:OXF131 OXH130:OXH131 PHB130:PHB131 PHD130:PHD131 PQX130:PQX131 PQZ130:PQZ131 QAT130:QAT131 QAV130:QAV131 QKP130:QKP131 QKR130:QKR131 QUL130:QUL131 QUN130:QUN131 REH130:REH131 REJ130:REJ131 ROD130:ROD131 ROF130:ROF131 RXZ130:RXZ131 RYB130:RYB131 SHV130:SHV131 SHX130:SHX131 SRR130:SRR131 SRT130:SRT131 TBN130:TBN131 TBP130:TBP131 TLJ130:TLJ131 TLL130:TLL131 TVF130:TVF131 TVH130:TVH131 UFB130:UFB131 UFD130:UFD131 UOX130:UOX131 UOZ130:UOZ131 UYT130:UYT131 UYV130:UYV131 VIP130:VIP131 VIR130:VIR131 VSL130:VSL131 VSN130:VSN131 WCH130:WCH131 WCJ130:WCJ131 WMD130:WMD131 WMF130:WMF131 WVZ130:WVZ131 WWB130:WWB131 R148:R149 T148:T149 JN148:JN149 JP148:JP149 TJ148:TJ149 TL148:TL149 ADF148:ADF149 ADH148:ADH149 ANB148:ANB149 AND148:AND149 AWX148:AWX149 AWZ148:AWZ149 BGT148:BGT149 BGV148:BGV149 BQP148:BQP149 BQR148:BQR149 CAL148:CAL149 CAN148:CAN149 CKH148:CKH149 CKJ148:CKJ149 CUD148:CUD149 CUF148:CUF149 DDZ148:DDZ149 DEB148:DEB149 DNV148:DNV149 DNX148:DNX149 DXR148:DXR149 DXT148:DXT149 EHN148:EHN149 EHP148:EHP149 ERJ148:ERJ149 ERL148:ERL149 FBF148:FBF149 FBH148:FBH149 FLB148:FLB149 FLD148:FLD149 FUX148:FUX149 FUZ148:FUZ149 GET148:GET149 GEV148:GEV149 GOP148:GOP149 GOR148:GOR149 GYL148:GYL149 GYN148:GYN149 HIH148:HIH149 HIJ148:HIJ149 HSD148:HSD149 HSF148:HSF149 IBZ148:IBZ149 ICB148:ICB149 ILV148:ILV149 ILX148:ILX149 IVR148:IVR149 IVT148:IVT149 JFN148:JFN149 JFP148:JFP149 JPJ148:JPJ149 JPL148:JPL149 JZF148:JZF149 JZH148:JZH149 KJB148:KJB149 KJD148:KJD149 KSX148:KSX149 KSZ148:KSZ149 LCT148:LCT149 LCV148:LCV149 LMP148:LMP149 LMR148:LMR149 LWL148:LWL149 LWN148:LWN149 MGH148:MGH149 MGJ148:MGJ149 MQD148:MQD149 MQF148:MQF149 MZZ148:MZZ149 NAB148:NAB149 NJV148:NJV149 NJX148:NJX149 NTR148:NTR149 NTT148:NTT149 ODN148:ODN149 ODP148:ODP149 ONJ148:ONJ149 ONL148:ONL149 OXF148:OXF149 OXH148:OXH149 PHB148:PHB149 PHD148:PHD149 PQX148:PQX149 PQZ148:PQZ149 QAT148:QAT149 QAV148:QAV149 QKP148:QKP149 QKR148:QKR149 QUL148:QUL149 QUN148:QUN149 REH148:REH149 REJ148:REJ149 ROD148:ROD149 ROF148:ROF149 RXZ148:RXZ149 RYB148:RYB149 SHV148:SHV149 SHX148:SHX149 SRR148:SRR149 SRT148:SRT149 TBN148:TBN149 TBP148:TBP149 TLJ148:TLJ149 TLL148:TLL149 TVF148:TVF149 TVH148:TVH149 UFB148:UFB149 UFD148:UFD149 UOX148:UOX149 UOZ148:UOZ149 UYT148:UYT149 UYV148:UYV149 VIP148:VIP149 VIR148:VIR149 VSL148:VSL149 VSN148:VSN149 WCH148:WCH149 WCJ148:WCJ149 WMD148:WMD149 WMF148:WMF149 WVZ148:WVZ149 WWB148:WWB1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166:R167 T166:T167 JN166:JN167 JP166:JP167 TJ166:TJ167 TL166:TL167 ADF166:ADF167 ADH166:ADH167 ANB166:ANB167 AND166:AND167 AWX166:AWX167 AWZ166:AWZ167 BGT166:BGT167 BGV166:BGV167 BQP166:BQP167 BQR166:BQR167 CAL166:CAL167 CAN166:CAN167 CKH166:CKH167 CKJ166:CKJ167 CUD166:CUD167 CUF166:CUF167 DDZ166:DDZ167 DEB166:DEB167 DNV166:DNV167 DNX166:DNX167 DXR166:DXR167 DXT166:DXT167 EHN166:EHN167 EHP166:EHP167 ERJ166:ERJ167 ERL166:ERL167 FBF166:FBF167 FBH166:FBH167 FLB166:FLB167 FLD166:FLD167 FUX166:FUX167 FUZ166:FUZ167 GET166:GET167 GEV166:GEV167 GOP166:GOP167 GOR166:GOR167 GYL166:GYL167 GYN166:GYN167 HIH166:HIH167 HIJ166:HIJ167 HSD166:HSD167 HSF166:HSF167 IBZ166:IBZ167 ICB166:ICB167 ILV166:ILV167 ILX166:ILX167 IVR166:IVR167 IVT166:IVT167 JFN166:JFN167 JFP166:JFP167 JPJ166:JPJ167 JPL166:JPL167 JZF166:JZF167 JZH166:JZH167 KJB166:KJB167 KJD166:KJD167 KSX166:KSX167 KSZ166:KSZ167 LCT166:LCT167 LCV166:LCV167 LMP166:LMP167 LMR166:LMR167 LWL166:LWL167 LWN166:LWN167 MGH166:MGH167 MGJ166:MGJ167 MQD166:MQD167 MQF166:MQF167 MZZ166:MZZ167 NAB166:NAB167 NJV166:NJV167 NJX166:NJX167 NTR166:NTR167 NTT166:NTT167 ODN166:ODN167 ODP166:ODP167 ONJ166:ONJ167 ONL166:ONL167 OXF166:OXF167 OXH166:OXH167 PHB166:PHB167 PHD166:PHD167 PQX166:PQX167 PQZ166:PQZ167 QAT166:QAT167 QAV166:QAV167 QKP166:QKP167 QKR166:QKR167 QUL166:QUL167 QUN166:QUN167 REH166:REH167 REJ166:REJ167 ROD166:ROD167 ROF166:ROF167 RXZ166:RXZ167 RYB166:RYB167 SHV166:SHV167 SHX166:SHX167 SRR166:SRR167 SRT166:SRT167 TBN166:TBN167 TBP166:TBP167 TLJ166:TLJ167 TLL166:TLL167 TVF166:TVF167 TVH166:TVH167 UFB166:UFB167 UFD166:UFD167 UOX166:UOX167 UOZ166:UOZ167 UYT166:UYT167 UYV166:UYV167 VIP166:VIP167 VIR166:VIR167 VSL166:VSL167 VSN166:VSN167 WCH166:WCH167 WCJ166:WCJ167 WMD166:WMD167 WMF166:WMF167 WVZ166:WVZ167 WWB166:WWB167 S182 U182 JO182 JQ182 TK182 TM182 ADG182 ADI182 ANC182 ANE182 AWY182 AXA182 BGU182 BGW182 BQQ182 BQS182 CAM182 CAO182 CKI182 CKK182 CUE182 CUG182 DEA182 DEC182 DNW182 DNY182 DXS182 DXU182 EHO182 EHQ182 ERK182 ERM182 FBG182 FBI182 FLC182 FLE182 FUY182 FVA182 GEU182 GEW182 GOQ182 GOS182 GYM182 GYO182 HII182 HIK182 HSE182 HSG182 ICA182 ICC182 ILW182 ILY182 IVS182 IVU182 JFO182 JFQ182 JPK182 JPM182 JZG182 JZI182 KJC182 KJE182 KSY182 KTA182 LCU182 LCW182 LMQ182 LMS182 LWM182 LWO182 MGI182 MGK182 MQE182 MQG182 NAA182 NAC182 NJW182 NJY182 NTS182 NTU182 ODO182 ODQ182 ONK182 ONM182 OXG182 OXI182 PHC182 PHE182 PQY182 PRA182 QAU182 QAW182 QKQ182 QKS182 QUM182 QUO182 REI182 REK182 ROE182 ROG182 RYA182 RYC182 SHW182 SHY182 SRS182 SRU182 TBO182 TBQ182 TLK182 TLM182 TVG182 TVI182 UFC182 UFE182 UOY182 UPA182 UYU182 UYW182 VIQ182 VIS182 VSM182 VSO182 WCI182 WCK182 WME182 WMG182 WWA182 WWC182 AB196:AB197 AD196:AD197 JX196:JX197 JZ196:JZ197 TT196:TT197 TV196:TV197 ADP196:ADP197 ADR196:ADR197 ANL196:ANL197 ANN196:ANN197 AXH196:AXH197 AXJ196:AXJ197 BHD196:BHD197 BHF196:BHF197 BQZ196:BQZ197 BRB196:BRB197 CAV196:CAV197 CAX196:CAX197 CKR196:CKR197 CKT196:CKT197 CUN196:CUN197 CUP196:CUP197 DEJ196:DEJ197 DEL196:DEL197 DOF196:DOF197 DOH196:DOH197 DYB196:DYB197 DYD196:DYD197 EHX196:EHX197 EHZ196:EHZ197 ERT196:ERT197 ERV196:ERV197 FBP196:FBP197 FBR196:FBR197 FLL196:FLL197 FLN196:FLN197 FVH196:FVH197 FVJ196:FVJ197 GFD196:GFD197 GFF196:GFF197 GOZ196:GOZ197 GPB196:GPB197 GYV196:GYV197 GYX196:GYX197 HIR196:HIR197 HIT196:HIT197 HSN196:HSN197 HSP196:HSP197 ICJ196:ICJ197 ICL196:ICL197 IMF196:IMF197 IMH196:IMH197 IWB196:IWB197 IWD196:IWD197 JFX196:JFX197 JFZ196:JFZ197 JPT196:JPT197 JPV196:JPV197 JZP196:JZP197 JZR196:JZR197 KJL196:KJL197 KJN196:KJN197 KTH196:KTH197 KTJ196:KTJ197 LDD196:LDD197 LDF196:LDF197 LMZ196:LMZ197 LNB196:LNB197 LWV196:LWV197 LWX196:LWX197 MGR196:MGR197 MGT196:MGT197 MQN196:MQN197 MQP196:MQP197 NAJ196:NAJ197 NAL196:NAL197 NKF196:NKF197 NKH196:NKH197 NUB196:NUB197 NUD196:NUD197 ODX196:ODX197 ODZ196:ODZ197 ONT196:ONT197 ONV196:ONV197 OXP196:OXP197 OXR196:OXR197 PHL196:PHL197 PHN196:PHN197 PRH196:PRH197 PRJ196:PRJ197 QBD196:QBD197 QBF196:QBF197 QKZ196:QKZ197 QLB196:QLB197 QUV196:QUV197 QUX196:QUX197 RER196:RER197 RET196:RET197 RON196:RON197 ROP196:ROP197 RYJ196:RYJ197 RYL196:RYL197 SIF196:SIF197 SIH196:SIH197 SSB196:SSB197 SSD196:SSD197 TBX196:TBX197 TBZ196:TBZ197 TLT196:TLT197 TLV196:TLV197 TVP196:TVP197 TVR196:TVR197 UFL196:UFL197 UFN196:UFN197 UPH196:UPH197 UPJ196:UPJ197 UZD196:UZD197 UZF196:UZF197 VIZ196:VIZ197 VJB196:VJB197 VSV196:VSV197 VSX196:VSX197 WCR196:WCR197 WCT196:WCT197 WMN196:WMN197 WMP196:WMP197 WWJ196:WWJ197 WWL196:WWL197 T215:V215 R225 T225 JN225 JP225 TJ225 TL225 ADF225 ADH225 ANB225 AND225 AWX225 AWZ225 BGT225 BGV225 BQP225 BQR225 CAL225 CAN225 CKH225 CKJ225 CUD225 CUF225 DDZ225 DEB225 DNV225 DNX225 DXR225 DXT225 EHN225 EHP225 ERJ225 ERL225 FBF225 FBH225 FLB225 FLD225 FUX225 FUZ225 GET225 GEV225 GOP225 GOR225 GYL225 GYN225 HIH225 HIJ225 HSD225 HSF225 IBZ225 ICB225 ILV225 ILX225 IVR225 IVT225 JFN225 JFP225 JPJ225 JPL225 JZF225 JZH225 KJB225 KJD225 KSX225 KSZ225 LCT225 LCV225 LMP225 LMR225 LWL225 LWN225 MGH225 MGJ225 MQD225 MQF225 MZZ225 NAB225 NJV225 NJX225 NTR225 NTT225 ODN225 ODP225 ONJ225 ONL225 OXF225 OXH225 PHB225 PHD225 PQX225 PQZ225 QAT225 QAV225 QKP225 QKR225 QUL225 QUN225 REH225 REJ225 ROD225 ROF225 RXZ225 RYB225 SHV225 SHX225 SRR225 SRT225 TBN225 TBP225 TLJ225 TLL225 TVF225 TVH225 UFB225 UFD225 UOX225 UOZ225 UYT225 UYV225 VIP225 VIR225 VSL225 VSN225 WCH225 WCJ225 WMD225 WMF225 WVZ225 WWB225 R243 T243 JN243 JP243 TJ243 TL243 ADF243 ADH243 ANB243 AND243 AWX243 AWZ243 BGT243 BGV243 BQP243 BQR243 CAL243 CAN243 CKH243 CKJ243 CUD243 CUF243 DDZ243 DEB243 DNV243 DNX243 DXR243 DXT243 EHN243 EHP243 ERJ243 ERL243 FBF243 FBH243 FLB243 FLD243 FUX243 FUZ243 GET243 GEV243 GOP243 GOR243 GYL243 GYN243 HIH243 HIJ243 HSD243 HSF243 IBZ243 ICB243 ILV243 ILX243 IVR243 IVT243 JFN243 JFP243 JPJ243 JPL243 JZF243 JZH243 KJB243 KJD243 KSX243 KSZ243 LCT243 LCV243 LMP243 LMR243 LWL243 LWN243 MGH243 MGJ243 MQD243 MQF243 MZZ243 NAB243 NJV243 NJX243 NTR243 NTT243 ODN243 ODP243 ONJ243 ONL243 OXF243 OXH243 PHB243 PHD243 PQX243 PQZ243 QAT243 QAV243 QKP243 QKR243 QUL243 QUN243 REH243 REJ243 ROD243 ROF243 RXZ243 RYB243 SHV243 SHX243 SRR243 SRT243 TBN243 TBP243 TLJ243 TLL243 TVF243 TVH243 UFB243 UFD243 UOX243 UOZ243 UYT243 UYV243 VIP243 VIR243 VSL243 VSN243 WCH243 WCJ243 WMD243 WMF243 WVZ243 WWB243 R259:T259 J263:L263 J267:L267 I291 H355:I355 H361:I361 H367:I367 H372:I372"/>
    <dataValidation allowBlank="1" promptTitle="checkPeriodRange" sqref="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WVY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WVY74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WVY92 V109 JR109 TN109 ADJ109 ANF109 AXB109 BGX109 BQT109 CAP109 CKL109 CUH109 DED109 DNZ109 DXV109 EHR109 ERN109 FBJ109 FLF109 FVB109 GEX109 GOT109 GYP109 HIL109 HSH109 ICD109 ILZ109 IVV109 JFR109 JPN109 JZJ109 KJF109 KTB109 LCX109 LMT109 LWP109 MGL109 MQH109 NAD109 NJZ109 NTV109 ODR109 ONN109 OXJ109 PHF109 PRB109 QAX109 QKT109 QUP109 REL109 ROH109 RYD109 SHZ109 SRV109 TBR109 TLN109 TVJ109 UFF109 UPB109 UYX109 VIT109 VSP109 WCL109 WMH109 WWD109 V119 JR119 TN119 ADJ119 ANF119 AXB119 BGX119 BQT119 CAP119 CKL119 CUH119 DED119 DNZ119 DXV119 EHR119 ERN119 FBJ119 FLF119 FVB119 GEX119 GOT119 GYP119 HIL119 HSH119 ICD119 ILZ119 IVV119 JFR119 JPN119 JZJ119 KJF119 KTB119 LCX119 LMT119 LWP119 MGL119 MQH119 NAD119 NJZ119 NTV119 ODR119 ONN119 OXJ119 PHF119 PRB119 QAX119 QKT119 QUP119 REL119 ROH119 RYD119 SHZ119 SRV119 TBR119 TLN119 TVJ119 UFF119 UPB119 UYX119 VIT119 VSP119 WCL119 WMH119 WWD119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WVY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WVY149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WVY167 R183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WVY226 Q244 JM244 TI244 ADE244 ANA244 AWW244 BGS244 BQO244 CAK244 CKG244 CUC244 DDY244 DNU244 DXQ244 EHM244 ERI244 FBE244 FLA244 FUW244 GES244 GOO244 GYK244 HIG244 HSC244 IBY244 ILU244 IVQ244 JFM244 JPI244 JZE244 KJA244 KSW244 LCS244 LMO244 LWK244 MGG244 MQC244 MZY244 NJU244 NTQ244 ODM244 ONI244 OXE244 PHA244 PQW244 QAS244 QKO244 QUK244 REG244 ROC244 RXY244 SHU244 SRQ244 TBM244 TLI244 TVE244 UFA244 UOW244 UYS244 VIO244 VSK244 WCG244 WMC244 WVY244"/>
    <dataValidation type="decimal" allowBlank="1" showErrorMessage="1" errorTitle="Ошибка" error="Допускается ввод только неотрицательных чисел!" sqref="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WVX182 H215:S215 F259:Q259 F263:I263 F267:I267">
      <formula1>0</formula1>
      <formula2>9.99999999999999E+23</formula2>
    </dataValidation>
    <dataValidation type="list" allowBlank="1" showInputMessage="1" showErrorMessage="1" prompt="Выберите значение из списка" errorTitle="Ошибка" error="Выберите значение из списка" sqref="M109 M166 G215">
      <formula1>kind_of_heat_transfer</formula1>
    </dataValidation>
    <dataValidation type="list" allowBlank="1" showInputMessage="1" showErrorMessage="1" prompt="Выберите значение из списка" errorTitle="Ошибка" error="Выберите значение из списка" sqref="F215">
      <formula1>kind_of_tariff_unit</formula1>
    </dataValidation>
    <dataValidation type="list" allowBlank="1" showInputMessage="1" prompt="Выберите значение из списка" errorTitle="Ошибка" error="Выберите значение из списка" sqref="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VW72:WWD7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WVW90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WVW129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WVW224:WWD224 JK242:JR242 TG242:TN242 ADC242:ADJ242 AMY242:ANF242 AWU242:AXB242 BGQ242:BGX242 BQM242:BQT242 CAI242:CAP242 CKE242:CKL242 CUA242:CUH242 DDW242:DED242 DNS242:DNZ242 DXO242:DXV242 EHK242:EHR242 ERG242:ERN242 FBC242:FBJ242 FKY242:FLF242 FUU242:FVB242 GEQ242:GEX242 GOM242:GOT242 GYI242:GYP242 HIE242:HIL242 HSA242:HSH242 IBW242:ICD242 ILS242:ILZ242 IVO242:IVV242 JFK242:JFR242 JPG242:JPN242 JZC242:JZJ242 KIY242:KJF242 KSU242:KTB242 LCQ242:LCX242 LMM242:LMT242 LWI242:LWP242 MGE242:MGL242 MQA242:MQH242 MZW242:NAD242 NJS242:NJZ242 NTO242:NTV242 ODK242:ODR242 ONG242:ONN242 OXC242:OXJ242 PGY242:PHF242 PQU242:PRB242 QAQ242:QAX242 QKM242:QKT242 QUI242:QUP242 REE242:REL242 ROA242:ROH242 RXW242:RYD242 SHS242:SHZ242 SRO242:SRV242 TBK242:TBR242 TLG242:TLN242 TVC242:TVJ242 UEY242:UFF242 UOU242:UPB242 UYQ242:UYX242 VIM242:VIT242 VSI242:VSP242 WCE242:WCL242 WMA242:WMH242 WVW242:WWD242">
      <formula1>kind_of_cons</formula1>
    </dataValidation>
    <dataValidation type="list" allowBlank="1" showInputMessage="1" showErrorMessage="1" errorTitle="Ошибка" error="Выберите значение из списка" sqref="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WVW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WVW223 O241 JK241 TG241 ADC241 AMY241 AWU241 BGQ241 BQM241 CAI241 CKE241 CUA241 DDW241 DNS241 DXO241 EHK241 ERG241 FBC241 FKY241 FUU241 GEQ241 GOM241 GYI241 HIE241 HSA241 IBW241 ILS241 IVO241 JFK241 JPG241 JZC241 KIY241 KSU241 LCQ241 LMM241 LWI241 MGE241 MQA241 MZW241 NJS241 NTO241 ODK241 ONG241 OXC241 PGY241 PQU241 QAQ241 QKM241 QUI241 REE241 ROA241 RXW241 SHS241 SRO241 TBK241 TLG241 TVC241 UEY241 UOU241 UYQ241 VIM241 VSI241 WCE241 WMA241 WVW241">
      <formula1>kind_of_scheme_in</formula1>
    </dataValidation>
    <dataValidation type="list" allowBlank="1" showInputMessage="1" showErrorMessage="1" errorTitle="Ошибка" error="Выберите значение из списка" sqref="O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WVW108">
      <formula1>kind_of_cons</formula1>
    </dataValidation>
    <dataValidation type="list" allowBlank="1" showInputMessage="1" showErrorMessage="1" errorTitle="Ошибка" error="Выберите значение из списка" sqref="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91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91 M130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WVU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JI243 TE243 ADA243 AMW243 AWS243 BGO243 BQK243 CAG243 CKC243 CTY243 DDU243 DNQ243 DXM243 EHI243 ERE243 FBA243 FKW243 FUS243 GEO243 GOK243 GYG243 HIC243 HRY243 IBU243 ILQ243 IVM243 JFI243 JPE243 JZA243 KIW243 KSS243 LCO243 LMK243 LWG243 MGC243 MPY243 MZU243 NJQ243 NTM243 ODI243 ONE243 OXA243 PGW243 PQS243 QAO243 QKK243 QUG243 REC243 RNY243 RXU243 SHQ243 SRM243 TBI243 TLE243 TVA243 UEW243 UOS243 UYO243 VIK243 VSG243 WCC243 WLY243 WVU243">
      <formula1>kind_of_heat_transfer</formula1>
    </dataValidation>
    <dataValidation type="list" allowBlank="1" showInputMessage="1" showErrorMessage="1" prompt="Выберите значение из списка" errorTitle="Ошибка" error="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9:N11 N15:N17">
      <formula1>DESCRIPTION_TERRITORY</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291 F311 H316">
      <formula1>900</formula1>
    </dataValidation>
    <dataValidation type="list" allowBlank="1" showDropDown="1" showInputMessage="1" showErrorMessage="1" prompt="Для выбора выполните двойной щелчок левой клавиши мыши по соответствующей ячейке." error="для выбора выполните двойной щелчок по ячейке" sqref="G331">
      <formula1>"a"</formula1>
    </dataValidation>
    <dataValidation allowBlank="1" sqref="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57:JS6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75:JS81 TD75:TO81 ACZ75:ADK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L81:U81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WVT94:WWE95 JH114:JX114 TD114:TT114 ACZ114:ADP114 AMV114:ANL114 AWR114:AXH114 BGN114:BHD114 BQJ114:BQZ114 CAF114:CAV114 CKB114:CKR114 CTX114:CUN114 DDT114:DEJ114 DNP114:DOF114 DXL114:DYB114 EHH114:EHX114 ERD114:ERT114 FAZ114:FBP114 FKV114:FLL114 FUR114:FVH114 GEN114:GFD114 GOJ114:GOZ114 GYF114:GYV114 HIB114:HIR114 HRX114:HSN114 IBT114:ICJ114 ILP114:IMF114 IVL114:IWB114 JFH114:JFX114 JPD114:JPT114 JYZ114:JZP114 KIV114:KJL114 KSR114:KTH114 LCN114:LDD114 LMJ114:LMZ114 LWF114:LWV114 MGB114:MGR114 MPX114:MQN114 MZT114:NAJ114 NJP114:NKF114 NTL114:NUB114 ODH114:ODX114 OND114:ONT114 OWZ114:OXP114 PGV114:PHL114 PQR114:PRH114 QAN114:QBD114 QKJ114:QKZ114 QUF114:QUV114 REB114:RER114 RNX114:RON114 RXT114:RYJ114 SHP114:SIF114 SRL114:SSB114 TBH114:TBX114 TLD114:TLT114 TUZ114:TVP114 UEV114:UFL114 UOR114:UPH114 UYN114:UZD114 VIJ114:VIZ114 VSF114:VSV114 WCB114:WCR114 WLX114:WMN114 WVT114:WWJ114 JH227:JS233 TD227:TO233 ACZ227:ADK233 AMV227:ANG233 AWR227:AXC233 BGN227:BGY233 BQJ227:BQU233 CAF227:CAQ233 CKB227:CKM233 CTX227:CUI233 DDT227:DEE233 DNP227:DOA233 DXL227:DXW233 EHH227:EHS233 ERD227:ERO233 FAZ227:FBK233 FKV227:FLG233 FUR227:FVC233 GEN227:GEY233 GOJ227:GOU233 GYF227:GYQ233 HIB227:HIM233 HRX227:HSI233 IBT227:ICE233 ILP227:IMA233 IVL227:IVW233 JFH227:JFS233 JPD227:JPO233 JYZ227:JZK233 KIV227:KJG233 KSR227:KTC233 LCN227:LCY233 LMJ227:LMU233 LWF227:LWQ233 MGB227:MGM233 MPX227:MQI233 MZT227:NAE233 NJP227:NKA233 NTL227:NTW233 ODH227:ODS233 OND227:ONO233 OWZ227:OXK233 PGV227:PHG233 PQR227:PRC233 QAN227:QAY233 QKJ227:QKU233 QUF227:QUQ233 REB227:REM233 RNX227:ROI233 RXT227:RYE233 SHP227:SIA233 SRL227:SRW233 TBH227:TBS233 TLD227:TLO233 TUZ227:TVK233 UEV227:UFG233 UOR227:UPC233 UYN227:UYY233 VIJ227:VIU233 VSF227:VSQ233 WCB227:WCM233 WLX227:WMI233 WVT227:WWE233 L233:U233 L245:V245 JH245:JS252 TD245:TO252 ACZ245:ADK252 AMV245:ANG252 AWR245:AXC252 BGN245:BGY252 BQJ245:BQU252 CAF245:CAQ252 CKB245:CKM252 CTX245:CUI252 DDT245:DEE252 DNP245:DOA252 DXL245:DXW252 EHH245:EHS252 ERD245:ERO252 FAZ245:FBK252 FKV245:FLG252 FUR245:FVC252 GEN245:GEY252 GOJ245:GOU252 GYF245:GYQ252 HIB245:HIM252 HRX245:HSI252 IBT245:ICE252 ILP245:IMA252 IVL245:IVW252 JFH245:JFS252 JPD245:JPO252 JYZ245:JZK252 KIV245:KJG252 KSR245:KTC252 LCN245:LCY252 LMJ245:LMU252 LWF245:LWQ252 MGB245:MGM252 MPX245:MQI252 MZT245:NAE252 NJP245:NKA252 NTL245:NTW252 ODH245:ODS252 OND245:ONO252 OWZ245:OXK252 PGV245:PHG252 PQR245:PRC252 QAN245:QAY252 QKJ245:QKU252 QUF245:QUQ252 REB245:REM252 RNX245:ROI252 RXT245:RYE252 SHP245:SIA252 SRL245:SRW252 TBH245:TBS252 TLD245:TLO252 TUZ245:TVK252 UEV245:UFG252 UOR245:UPC252 UYN245:UYY252 VIJ245:VIU252 VSF245:VSQ252 WCB245:WCM252 WLX245:WMI252 WVT245:WWE252 L246:W251 L252:U252"/>
    <dataValidation type="list" allowBlank="1" showInputMessage="1" showErrorMessage="1" prompt="Выберите значение из списка" errorTitle="Ошибка" error="Выберите значение из списка" sqref="E291">
      <formula1>kind_of_forms</formula1>
    </dataValidation>
    <dataValidation type="textLength" operator="lessThanOrEqual" allowBlank="1" showInputMessage="1" showErrorMessage="1" prompt="Укажите поставщика" errorTitle="Ошибка" error="Допускается ввод не более 900 символов!" sqref="M119 JI119 TE119 ADA119 AMW119 AWS119 BGO119 BQK119 CAG119 CKC119 CTY119 DDU119 DNQ119 DXM119 EHI119 ERE119 FBA119 FKW119 FUS119 GEO119 GOK119 GYG119 HIC119 HRY119 IBU119 ILQ119 IVM119 JFI119 JPE119 JZA119 KIW119 KSS119 LCO119 LMK119 LWG119 MGC119 MPY119 MZU119 NJQ119 NTM119 ODI119 ONE119 OXA119 PGW119 PQS119 QAO119 QKK119 QUG119 REC119 RNY119 RXU119 SHQ119 SRM119 TBI119 TLE119 TVA119 UEW119 UOS119 UYO119 VIK119 VSG119 WCC119 WLY119 WVU119">
      <formula1>900</formula1>
    </dataValidation>
    <dataValidation type="list" allowBlank="1" showInputMessage="1" prompt="Выберите значение из списка" errorTitle="Ошибка" error="Выберите значение из списка" sqref="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96:JS100 TD96:TO100 ACZ96:ADK100 AMV96:ANG100 AWR96:AXC100 BGN96:BGY100 BQJ96:BQU100 CAF96:CAQ100 CKB96:CKM100 CTX96:CUI100 DDT96:DEE100 DNP96:DOA100 DXL96:DXW100 EHH96:EHS100 ERD96:ERO100 FAZ96:FBK100 FKV96:FLG100 FUR96:FVC100 GEN96:GEY100 GOJ96:GOU100 GYF96:GYQ100 HIB96:HIM100 HRX96:HSI100 IBT96:ICE100 ILP96:IMA100 IVL96:IVW100 JFH96:JFS100 JPD96:JPO100 JYZ96:JZK100 KIV96:KJG100 KSR96:KTC100 LCN96:LCY100 LMJ96:LMU100 LWF96:LWQ100 MGB96:MGM100 MPX96:MQI100 MZT96:NAE100 NJP96:NKA100 NTL96:NTW100 ODH96:ODS100 OND96:ONO100 OWZ96:OXK100 PGV96:PHG100 PQR96:PRC100 QAN96:QAY100 QKJ96:QKU100 QUF96:QUQ100 REB96:REM100 RNX96:ROI100 RXT96:RYE100 SHP96:SIA100 SRL96:SRW100 TBH96:TBS100 TLD96:TLO100 TUZ96:TVK100 UEV96:UFG100 UOR96:UPC100 UYN96:UYY100 VIJ96:VIU100 VSF96:VSQ100 WCB96:WCM100 WLX96:WMI100 WVT96:WWE100 L100:W100 JH111:JX113 TD111:TT113 ACZ111:ADP113 AMV111:ANL113 AWR111:AXH113 BGN111:BHD113 BQJ111:BQZ113 CAF111:CAV113 CKB111:CKR113 CTX111:CUN113 DDT111:DEJ113 DNP111:DOF113 DXL111:DYB113 EHH111:EHX113 ERD111:ERT113 FAZ111:FBP113 FKV111:FLL113 FUR111:FVH113 GEN111:GFD113 GOJ111:GOZ113 GYF111:GYV113 HIB111:HIR113 HRX111:HSN113 IBT111:ICJ113 ILP111:IMF113 IVL111:IWB113 JFH111:JFX113 JPD111:JPT113 JYZ111:JZP113 KIV111:KJL113 KSR111:KTH113 LCN111:LDD113 LMJ111:LMZ113 LWF111:LWV113 MGB111:MGR113 MPX111:MQN113 MZT111:NAJ113 NJP111:NKF113 NTL111:NUB113 ODH111:ODX113 OND111:ONT113 OWZ111:OXP113 PGV111:PHL113 PQR111:PRH113 QAN111:QBD113 QKJ111:QKZ113 QUF111:QUV113 REB111:RER113 RNX111:RON113 RXT111:RYJ113 SHP111:SIF113 SRL111:SSB113 TBH111:TBX113 TLD111:TLT113 TUZ111:TVP113 UEV111:UFL113 UOR111:UPH113 UYN111:UZD113 VIJ111:VIZ113 VSF111:VSV113 WCB111:WCR113 WLX111:WMN113 WVT111:WWJ113 JH115:JX118 TD115:TT118 ACZ115:ADP118 AMV115:ANL118 AWR115:AXH118 BGN115:BHD118 BQJ115:BQZ118 CAF115:CAV118 CKB115:CKR118 CTX115:CUN118 DDT115:DEJ118 DNP115:DOF118 DXL115:DYB118 EHH115:EHX118 ERD115:ERT118 FAZ115:FBP118 FKV115:FLL118 FUR115:FVH118 GEN115:GFD118 GOJ115:GOZ118 GYF115:GYV118 HIB115:HIR118 HRX115:HSN118 IBT115:ICJ118 ILP115:IMF118 IVL115:IWB118 JFH115:JFX118 JPD115:JPT118 JYZ115:JZP118 KIV115:KJL118 KSR115:KTH118 LCN115:LDD118 LMJ115:LMZ118 LWF115:LWV118 MGB115:MGR118 MPX115:MQN118 MZT115:NAJ118 NJP115:NKF118 NTL115:NUB118 ODH115:ODX118 OND115:ONT118 OWZ115:OXP118 PGV115:PHL118 PQR115:PRH118 QAN115:QBD118 QKJ115:QKZ118 QUF115:QUV118 REB115:RER118 RNX115:RON118 RXT115:RYJ118 SHP115:SIF118 SRL115:SSB118 TBH115:TBX118 TLD115:TLT118 TUZ115:TVP118 UEV115:UFL118 UOR115:UPH118 UYN115:UZD118 VIJ115:VIZ118 VSF115:VSV118 WCB115:WCR118 WLX115:WMN118 WVT115:WWJ118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JH168:JS174 TD168:TO174 ACZ168:ADK174 AMV168:ANG174 AWR168:AXC174 BGN168:BGY174 BQJ168:BQU174 CAF168:CAQ174 CKB168:CKM174 CTX168:CUI174 DDT168:DEE174 DNP168:DOA174 DXL168:DXW174 EHH168:EHS174 ERD168:ERO174 FAZ168:FBK174 FKV168:FLG174 FUR168:FVC174 GEN168:GEY174 GOJ168:GOU174 GYF168:GYQ174 HIB168:HIM174 HRX168:HSI174 IBT168:ICE174 ILP168:IMA174 IVL168:IVW174 JFH168:JFS174 JPD168:JPO174 JYZ168:JZK174 KIV168:KJG174 KSR168:KTC174 LCN168:LCY174 LMJ168:LMU174 LWF168:LWQ174 MGB168:MGM174 MPX168:MQI174 MZT168:NAE174 NJP168:NKA174 NTL168:NTW174 ODH168:ODS174 OND168:ONO174 OWZ168:OXK174 PGV168:PHG174 PQR168:PRC174 QAN168:QAY174 QKJ168:QKU174 QUF168:QUQ174 REB168:REM174 RNX168:ROI174 RXT168:RYE174 SHP168:SIA174 SRL168:SRW174 TBH168:TBS174 TLD168:TLO174 TUZ168:TVK174 UEV168:UFG174 UOR168:UPC174 UYN168:UYY174 VIJ168:VIU174 VSF168:VSQ174 WCB168:WCM174 WLX168:WMI174 WVT168:WWE174 L174:U174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WVT184:WWF188 JH200:KC204 TD200:TY204 ACZ200:ADU204 AMV200:ANQ204 AWR200:AXM204 BGN200:BHI204 BQJ200:BRE204 CAF200:CBA204 CKB200:CKW204 CTX200:CUS204 DDT200:DEO204 DNP200:DOK204 DXL200:DYG204 EHH200:EIC204 ERD200:ERY204 FAZ200:FBU204 FKV200:FLQ204 FUR200:FVM204 GEN200:GFI204 GOJ200:GPE204 GYF200:GZA204 HIB200:HIW204 HRX200:HSS204 IBT200:ICO204 ILP200:IMK204 IVL200:IWG204 JFH200:JGC204 JPD200:JPY204 JYZ200:JZU204 KIV200:KJQ204 KSR200:KTM204 LCN200:LDI204 LMJ200:LNE204 LWF200:LXA204 MGB200:MGW204 MPX200:MQS204 MZT200:NAO204 NJP200:NKK204 NTL200:NUG204 ODH200:OEC204 OND200:ONY204 OWZ200:OXU204 PGV200:PHQ204 PQR200:PRM204 QAN200:QBI204 QKJ200:QLE204 QUF200:QVA204 REB200:REW204 RNX200:ROS204 RXT200:RYO204 SHP200:SIK204 SRL200:SSG204 TBH200:TCC204 TLD200:TLY204 TUZ200:TVU204 UEV200:UFQ204 UOR200:UPM204 UYN200:UZI204 VIJ200:VJE204 VSF200:VTA204 WCB200:WCW204 WLX200:WMS204 WVT200:WWO204"/>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prompt="Укажите заявителя" errorTitle="Ошибка" error="Допускается ввод не более 900 символов!"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prompt="Выберите значение из списка" errorTitle="Ошибка" error="Выберите значение из списка" sqref="Q206:Q208">
      <formula1>kind_of_load4</formula1>
    </dataValidation>
    <dataValidation type="list" allowBlank="1" showInputMessage="1" showErrorMessage="1" prompt="Выберите значение из списка" errorTitle="Ошибка" error="Выберите значение из списка" sqref="U206:U207 U210:U211">
      <formula1>kind_of_nets</formula1>
    </dataValidation>
    <dataValidation type="list" allowBlank="1" showInputMessage="1" showErrorMessage="1" prompt="Выберите значение из списка" errorTitle="Ошибка" error="Выберите значение из списка" sqref="Y206 Y210">
      <formula1>kind_of_diameters</formula1>
    </dataValidation>
    <dataValidation type="list" allowBlank="1" showInputMessage="1" showErrorMessage="1" prompt="Выберите значение из списка" errorTitle="Ошибка" error="Выберите значение из списка" sqref="O36:V36 O54:V54 O72:V72 O90 O129:V129 O147:V147 O165 O224:V224 O242:V242">
      <formula1>kind_of_cons</formula1>
    </dataValidation>
    <dataValidation type="list" allowBlank="1" showInputMessage="1" showErrorMessage="1" prompt="Выберите значение из списка" errorTitle="Ошибка" error="Выберите значение из списка" sqref="J355 J367">
      <formula1>kind_of_control_method</formula1>
    </dataValidation>
  </dataValidations>
  <pageMargins left="0.75" right="0.75" top="1" bottom="1" header="0.5" footer="0.5"/>
  <pageSetup orientation="portrait" paperSize="9"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a18670a-7a64-4fb2-b634-22b9f1b47cfa}">
  <sheetPr codeName="List00">
    <tabColor rgb="FFCCCCFF"/>
  </sheetPr>
  <dimension ref="A1:L54"/>
  <sheetViews>
    <sheetView showGridLines="0" tabSelected="1" workbookViewId="0" topLeftCell="D1">
      <selection pane="topLeft" activeCell="N19" sqref="N19"/>
    </sheetView>
  </sheetViews>
  <sheetFormatPr defaultColWidth="9.14285714285714" defaultRowHeight="11.25"/>
  <cols>
    <col min="1" max="1" width="10.7142857142857" style="190" hidden="1" customWidth="1"/>
    <col min="2" max="2" width="10.7142857142857" style="85" hidden="1" customWidth="1"/>
    <col min="3" max="3" width="3.71428571428571" style="19" hidden="1" customWidth="1"/>
    <col min="4" max="4" width="1.71428571428571" style="22" customWidth="1"/>
    <col min="5" max="5" width="55.2857142857143" style="22" customWidth="1"/>
    <col min="6" max="6" width="50.7142857142857" style="22" customWidth="1"/>
    <col min="7" max="7" width="3.71428571428571" style="21" customWidth="1"/>
    <col min="8" max="8" width="9.14285714285714" style="22"/>
    <col min="9" max="9" width="9.14285714285714" style="52"/>
    <col min="10" max="10" width="30" style="22" customWidth="1"/>
    <col min="11" max="16384" width="9.14285714285714" style="22"/>
  </cols>
  <sheetData>
    <row r="1" spans="1:9" s="363" customFormat="1" ht="3" customHeight="1">
      <c r="A1" s="361"/>
      <c r="B1" s="362"/>
      <c r="F1" s="363">
        <v>26479520</v>
      </c>
      <c r="G1" s="364"/>
      <c r="I1" s="364"/>
    </row>
    <row r="2" spans="1:12" s="18" customFormat="1" ht="14.25">
      <c r="A2" s="189"/>
      <c r="B2" s="85"/>
      <c r="E2" s="369" t="str">
        <f>"Код шаблона: "&amp;GetCode()</f>
        <v>Код шаблона: FAS.JKH.OPEN.INFO.REQUEST.WARM</v>
      </c>
      <c r="F2" s="411"/>
      <c r="G2" s="368"/>
      <c r="H2" s="368"/>
      <c r="I2" s="368"/>
      <c r="J2" s="368"/>
      <c r="K2" s="368"/>
      <c r="L2" s="368"/>
    </row>
    <row r="3" spans="5:12" ht="14.25">
      <c r="E3" s="370" t="str">
        <f>"Версия "&amp;GetVersion()</f>
        <v>Версия 1.0.2</v>
      </c>
      <c r="F3" s="411"/>
      <c r="G3" s="40"/>
      <c r="H3" s="40"/>
      <c r="I3" s="40"/>
      <c r="J3" s="40"/>
      <c r="K3" s="40"/>
      <c r="L3" s="253"/>
    </row>
    <row r="4" spans="1:9" s="348" customFormat="1" ht="6">
      <c r="A4" s="342"/>
      <c r="B4" s="343"/>
      <c r="C4" s="344"/>
      <c r="D4" s="345"/>
      <c r="E4" s="365"/>
      <c r="F4" s="366"/>
      <c r="G4" s="367"/>
      <c r="I4" s="349"/>
    </row>
    <row r="5" spans="4:10" ht="39" customHeight="1">
      <c r="D5" s="23"/>
      <c r="E5" s="1219" t="s">
        <v>753</v>
      </c>
      <c r="F5" s="1220"/>
      <c r="G5" s="406"/>
      <c r="J5" s="289"/>
    </row>
    <row r="6" spans="1:9" s="348" customFormat="1" ht="6">
      <c r="A6" s="342"/>
      <c r="B6" s="343"/>
      <c r="C6" s="344"/>
      <c r="D6" s="345"/>
      <c r="E6" s="350"/>
      <c r="F6" s="351"/>
      <c r="G6" s="352"/>
      <c r="I6" s="349"/>
    </row>
    <row r="7" spans="4:7" ht="27">
      <c r="D7" s="23"/>
      <c r="E7" s="24" t="s">
        <v>50</v>
      </c>
      <c r="F7" s="308" t="s">
        <v>153</v>
      </c>
      <c r="G7" s="360"/>
    </row>
    <row r="8" spans="1:9" s="348" customFormat="1" ht="6">
      <c r="A8" s="342"/>
      <c r="B8" s="343"/>
      <c r="C8" s="344"/>
      <c r="D8" s="345"/>
      <c r="E8" s="346"/>
      <c r="F8" s="347"/>
      <c r="G8" s="345"/>
      <c r="I8" s="349"/>
    </row>
    <row r="9" spans="4:7" ht="27">
      <c r="D9" s="23"/>
      <c r="E9" s="24" t="s">
        <v>455</v>
      </c>
      <c r="F9" s="326" t="s">
        <v>83</v>
      </c>
      <c r="G9" s="359"/>
    </row>
    <row r="10" spans="1:9" s="348" customFormat="1" ht="6">
      <c r="A10" s="353"/>
      <c r="B10" s="343"/>
      <c r="C10" s="344"/>
      <c r="D10" s="354"/>
      <c r="E10" s="350"/>
      <c r="F10" s="355"/>
      <c r="G10" s="356"/>
      <c r="I10" s="349"/>
    </row>
    <row r="11" spans="1:7" ht="27">
      <c r="A11" s="192"/>
      <c r="D11" s="23"/>
      <c r="E11" s="78" t="s">
        <v>453</v>
      </c>
      <c r="F11" s="1186" t="s">
        <v>978</v>
      </c>
      <c r="G11" s="357"/>
    </row>
    <row r="12" spans="4:7" ht="27">
      <c r="D12" s="23"/>
      <c r="E12" s="78" t="s">
        <v>454</v>
      </c>
      <c r="F12" s="1186" t="s">
        <v>979</v>
      </c>
      <c r="G12" s="359"/>
    </row>
    <row r="13" spans="1:9" s="348" customFormat="1" ht="6">
      <c r="A13" s="353"/>
      <c r="B13" s="343"/>
      <c r="C13" s="344"/>
      <c r="D13" s="354"/>
      <c r="E13" s="350"/>
      <c r="F13" s="355"/>
      <c r="G13" s="356"/>
      <c r="I13" s="349"/>
    </row>
    <row r="14" spans="4:7" ht="27">
      <c r="D14" s="23"/>
      <c r="E14" s="78" t="s">
        <v>366</v>
      </c>
      <c r="F14" s="1155" t="s">
        <v>40</v>
      </c>
      <c r="G14" s="359"/>
    </row>
    <row r="15" spans="4:7" ht="27" hidden="1">
      <c r="D15" s="23"/>
      <c r="E15" s="78" t="s">
        <v>297</v>
      </c>
      <c r="F15" s="309" t="s">
        <v>771</v>
      </c>
      <c r="G15" s="359"/>
    </row>
    <row r="16" spans="4:7" ht="27" hidden="1">
      <c r="D16" s="23"/>
      <c r="E16" s="78" t="s">
        <v>572</v>
      </c>
      <c r="F16" s="309"/>
      <c r="G16" s="359"/>
    </row>
    <row r="17" spans="4:7" ht="19.5">
      <c r="D17" s="23"/>
      <c r="E17" s="24"/>
      <c r="F17" s="1047" t="s">
        <v>678</v>
      </c>
      <c r="G17" s="20"/>
    </row>
    <row r="18" spans="1:9" s="1046" customFormat="1" ht="5.25" hidden="1">
      <c r="A18" s="1043"/>
      <c r="B18" s="1041"/>
      <c r="C18" s="1044"/>
      <c r="D18" s="1045"/>
      <c r="E18" s="1039"/>
      <c r="F18" s="1038"/>
      <c r="G18" s="1045"/>
      <c r="I18" s="1042"/>
    </row>
    <row r="19" spans="4:7" ht="27">
      <c r="D19" s="23"/>
      <c r="E19" s="1040" t="s">
        <v>676</v>
      </c>
      <c r="F19" s="1156" t="s">
        <v>3031</v>
      </c>
      <c r="G19" s="359"/>
    </row>
    <row r="20" spans="4:7" ht="27">
      <c r="D20" s="23"/>
      <c r="E20" s="1040" t="s">
        <v>677</v>
      </c>
      <c r="F20" s="1155" t="s">
        <v>3032</v>
      </c>
      <c r="G20" s="359"/>
    </row>
    <row r="21" spans="1:9" s="1046" customFormat="1" ht="5.25" hidden="1">
      <c r="A21" s="1043"/>
      <c r="B21" s="1041"/>
      <c r="C21" s="1044"/>
      <c r="D21" s="1045"/>
      <c r="E21" s="1039"/>
      <c r="F21" s="1038"/>
      <c r="G21" s="1045"/>
      <c r="I21" s="1042"/>
    </row>
    <row r="22" spans="4:7" ht="19.5" hidden="1">
      <c r="D22" s="23"/>
      <c r="E22" s="24"/>
      <c r="F22" s="414" t="s">
        <v>579</v>
      </c>
      <c r="G22" s="20"/>
    </row>
    <row r="23" spans="1:9" s="1063" customFormat="1" ht="5.25" hidden="1">
      <c r="A23" s="1060"/>
      <c r="B23" s="1058"/>
      <c r="C23" s="1061"/>
      <c r="D23" s="1062"/>
      <c r="E23" s="1039"/>
      <c r="F23" s="1038"/>
      <c r="G23" s="1062"/>
      <c r="I23" s="1059"/>
    </row>
    <row r="24" spans="4:7" ht="27" hidden="1">
      <c r="D24" s="23"/>
      <c r="E24" s="1048" t="s">
        <v>679</v>
      </c>
      <c r="F24" s="309"/>
      <c r="G24" s="359"/>
    </row>
    <row r="25" spans="4:7" ht="27" hidden="1">
      <c r="D25" s="23"/>
      <c r="E25" s="1048" t="s">
        <v>680</v>
      </c>
      <c r="F25" s="311"/>
      <c r="G25" s="359"/>
    </row>
    <row r="26" spans="1:9" s="1063" customFormat="1" ht="5.25" hidden="1">
      <c r="A26" s="1060"/>
      <c r="B26" s="1058"/>
      <c r="C26" s="1061"/>
      <c r="D26" s="1062"/>
      <c r="E26" s="1039"/>
      <c r="F26" s="1038"/>
      <c r="G26" s="1062"/>
      <c r="I26" s="1059"/>
    </row>
    <row r="27" spans="1:9" s="348" customFormat="1" ht="35.1" customHeight="1">
      <c r="A27" s="353"/>
      <c r="B27" s="343"/>
      <c r="C27" s="344"/>
      <c r="D27" s="354"/>
      <c r="E27" s="350"/>
      <c r="F27" s="355"/>
      <c r="G27" s="356"/>
      <c r="I27" s="349"/>
    </row>
    <row r="28" spans="4:7" ht="27">
      <c r="D28" s="23"/>
      <c r="E28" s="78" t="s">
        <v>168</v>
      </c>
      <c r="F28" s="326" t="s">
        <v>83</v>
      </c>
      <c r="G28" s="359"/>
    </row>
    <row r="29" spans="3:7" ht="27">
      <c r="C29" s="27"/>
      <c r="D29" s="28"/>
      <c r="E29" s="29" t="s">
        <v>77</v>
      </c>
      <c r="F29" s="310" t="s">
        <v>1297</v>
      </c>
      <c r="G29" s="358"/>
    </row>
    <row r="30" spans="3:7" ht="27" hidden="1">
      <c r="C30" s="27"/>
      <c r="D30" s="28"/>
      <c r="E30" s="49" t="s">
        <v>201</v>
      </c>
      <c r="F30" s="311"/>
      <c r="G30" s="358"/>
    </row>
    <row r="31" spans="3:7" ht="27">
      <c r="C31" s="27"/>
      <c r="D31" s="28"/>
      <c r="E31" s="29" t="s">
        <v>51</v>
      </c>
      <c r="F31" s="310" t="s">
        <v>1298</v>
      </c>
      <c r="G31" s="358"/>
    </row>
    <row r="32" spans="3:8" ht="27">
      <c r="C32" s="27"/>
      <c r="D32" s="28"/>
      <c r="E32" s="29" t="s">
        <v>52</v>
      </c>
      <c r="F32" s="310" t="s">
        <v>1046</v>
      </c>
      <c r="G32" s="358"/>
      <c r="H32" s="30"/>
    </row>
    <row r="33" spans="1:9" s="348" customFormat="1" ht="6">
      <c r="A33" s="353"/>
      <c r="B33" s="343"/>
      <c r="C33" s="344"/>
      <c r="D33" s="354"/>
      <c r="E33" s="350"/>
      <c r="F33" s="355"/>
      <c r="G33" s="356"/>
      <c r="I33" s="349"/>
    </row>
    <row r="34" spans="1:7" ht="27">
      <c r="A34" s="191"/>
      <c r="D34" s="25"/>
      <c r="E34" s="749" t="s">
        <v>636</v>
      </c>
      <c r="F34" s="1157" t="s">
        <v>639</v>
      </c>
      <c r="G34" s="357"/>
    </row>
    <row r="35" spans="1:9" s="348" customFormat="1" ht="6">
      <c r="A35" s="353"/>
      <c r="B35" s="343"/>
      <c r="C35" s="344"/>
      <c r="D35" s="354"/>
      <c r="E35" s="350"/>
      <c r="F35" s="355"/>
      <c r="G35" s="356"/>
      <c r="I35" s="349"/>
    </row>
    <row r="36" spans="1:7" ht="27">
      <c r="A36" s="191"/>
      <c r="D36" s="25"/>
      <c r="E36" s="78" t="s">
        <v>241</v>
      </c>
      <c r="F36" s="1157" t="s">
        <v>202</v>
      </c>
      <c r="G36" s="357"/>
    </row>
    <row r="37" spans="1:9" s="348" customFormat="1" ht="6" hidden="1">
      <c r="A37" s="342"/>
      <c r="B37" s="343"/>
      <c r="C37" s="344"/>
      <c r="D37" s="345"/>
      <c r="E37" s="346"/>
      <c r="F37" s="347"/>
      <c r="G37" s="345"/>
      <c r="I37" s="349"/>
    </row>
    <row r="38" spans="1:9" s="1051" customFormat="1" ht="6" hidden="1">
      <c r="A38" s="1054"/>
      <c r="B38" s="1049"/>
      <c r="C38" s="1050"/>
      <c r="D38" s="1055"/>
      <c r="E38" s="1053"/>
      <c r="F38" s="1056"/>
      <c r="G38" s="1057"/>
      <c r="I38" s="1052"/>
    </row>
    <row r="39" spans="1:9" s="348" customFormat="1" ht="6">
      <c r="A39" s="353"/>
      <c r="B39" s="343"/>
      <c r="C39" s="344"/>
      <c r="D39" s="354"/>
      <c r="E39" s="350"/>
      <c r="F39" s="355"/>
      <c r="G39" s="356"/>
      <c r="I39" s="349"/>
    </row>
    <row r="40" spans="1:7" ht="27">
      <c r="A40" s="193"/>
      <c r="B40" s="87"/>
      <c r="D40" s="32"/>
      <c r="E40" s="31" t="s">
        <v>522</v>
      </c>
      <c r="F40" s="1187" t="s">
        <v>3033</v>
      </c>
      <c r="G40" s="357"/>
    </row>
    <row r="41" spans="1:7" ht="27">
      <c r="A41" s="193"/>
      <c r="B41" s="87"/>
      <c r="D41" s="32"/>
      <c r="E41" s="38" t="s">
        <v>523</v>
      </c>
      <c r="F41" s="1187" t="s">
        <v>3034</v>
      </c>
      <c r="G41" s="357"/>
    </row>
    <row r="42" spans="4:7" ht="19.5">
      <c r="D42" s="23"/>
      <c r="E42" s="24"/>
      <c r="F42" s="414" t="s">
        <v>555</v>
      </c>
      <c r="G42" s="20"/>
    </row>
    <row r="43" spans="1:7" ht="27">
      <c r="A43" s="193"/>
      <c r="D43" s="20"/>
      <c r="E43" s="412" t="s">
        <v>85</v>
      </c>
      <c r="F43" s="1187" t="s">
        <v>3035</v>
      </c>
      <c r="G43" s="357"/>
    </row>
    <row r="44" spans="1:7" ht="27">
      <c r="A44" s="193"/>
      <c r="B44" s="87"/>
      <c r="D44" s="32"/>
      <c r="E44" s="412" t="s">
        <v>86</v>
      </c>
      <c r="F44" s="1187" t="s">
        <v>3036</v>
      </c>
      <c r="G44" s="357"/>
    </row>
    <row r="45" spans="1:7" ht="27">
      <c r="A45" s="193"/>
      <c r="B45" s="87"/>
      <c r="D45" s="32"/>
      <c r="E45" s="412" t="s">
        <v>556</v>
      </c>
      <c r="F45" s="1187" t="s">
        <v>3037</v>
      </c>
      <c r="G45" s="357"/>
    </row>
    <row r="46" spans="4:7" ht="27">
      <c r="D46" s="23"/>
      <c r="E46" s="413" t="s">
        <v>557</v>
      </c>
      <c r="F46" s="1187" t="s">
        <v>3038</v>
      </c>
      <c r="G46" s="359"/>
    </row>
    <row r="47" spans="1:7" ht="3" customHeight="1">
      <c r="A47" s="193"/>
      <c r="D47" s="20"/>
      <c r="F47" s="156"/>
      <c r="G47" s="26"/>
    </row>
    <row r="48" spans="1:7" ht="69" customHeight="1">
      <c r="A48" s="193"/>
      <c r="B48" s="87"/>
      <c r="D48" s="1168" t="s">
        <v>754</v>
      </c>
      <c r="E48" s="1222" t="s">
        <v>752</v>
      </c>
      <c r="F48" s="1222"/>
      <c r="G48" s="26"/>
    </row>
    <row r="49" spans="1:7" ht="19.5">
      <c r="A49" s="193"/>
      <c r="B49" s="87"/>
      <c r="D49" s="32"/>
      <c r="E49" s="31"/>
      <c r="F49" s="157"/>
      <c r="G49" s="26"/>
    </row>
    <row r="50" spans="1:7" ht="19.5">
      <c r="A50" s="193"/>
      <c r="B50" s="87"/>
      <c r="D50" s="32"/>
      <c r="E50" s="38"/>
      <c r="F50" s="157"/>
      <c r="G50" s="26"/>
    </row>
    <row r="51" spans="1:7" ht="19.5">
      <c r="A51" s="193"/>
      <c r="B51" s="87"/>
      <c r="D51" s="32"/>
      <c r="E51" s="31"/>
      <c r="F51" s="157"/>
      <c r="G51" s="26"/>
    </row>
    <row r="54" spans="5:9" ht="11.25">
      <c r="E54" s="1221"/>
      <c r="F54" s="1221"/>
      <c r="G54" s="1221"/>
      <c r="H54" s="1221"/>
      <c r="I54" s="1221"/>
    </row>
  </sheetData>
  <sheetProtection password="FA9C" sheet="1" objects="1" scenarios="1" formatColumns="0" formatRows="0"/>
  <mergeCells count="3">
    <mergeCell ref="E5:F5"/>
    <mergeCell ref="E54:I54"/>
    <mergeCell ref="E48:F48"/>
  </mergeCells>
  <dataValidations count="6">
    <dataValidation type="textLength" operator="lessThanOrEqual" allowBlank="1" showInputMessage="1" showErrorMessage="1" errorTitle="Ошибка" error="Допускается ввод не более 900 символов!" sqref="F18 F20:F21 F23 F25:F26 F30 F40:F41 F43:F46 F49:F51">
      <formula1>900</formula1>
    </dataValidation>
    <dataValidation type="list" allowBlank="1" showInputMessage="1" showErrorMessage="1" prompt="Выберите значение из списка" errorTitle="Ошибка" error="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5:F16 F19 F24"/>
    <dataValidation type="list" allowBlank="1" showInputMessage="1" showErrorMessage="1" prompt="Выберите значение из списка" errorTitle="Ошибка" error="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9 F28"/>
    <dataValidation type="list" allowBlank="1" showInputMessage="1" showErrorMessage="1" prompt="Выберите значение из списка" errorTitle="Ошибка" error="Выберите значение из списка" sqref="F34">
      <formula1>kind_of_org_type</formula1>
    </dataValidation>
  </dataValidations>
  <pageMargins left="0.75" right="0.75" top="1" bottom="1" header="0.5" footer="0.5"/>
  <pageSetup orientation="portrait" paperSize="8" r:id="rId2"/>
  <headerFooter alignWithMargins="0"/>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1bed2be-aa88-41d2-bc92-a5ccc21be3f9}">
  <sheetPr codeName="TEHSHEET">
    <tabColor indexed="47"/>
  </sheetPr>
  <dimension ref="A1:BC87"/>
  <sheetViews>
    <sheetView showGridLines="0" workbookViewId="0" topLeftCell="A1">
      <selection pane="topLeft" activeCell="A1" sqref="A1"/>
    </sheetView>
  </sheetViews>
  <sheetFormatPr defaultColWidth="9.14285714285714" defaultRowHeight="11.25"/>
  <cols>
    <col min="1" max="1" width="32.5714285714286" style="7" customWidth="1"/>
    <col min="2" max="2" width="9.14285714285714" style="136"/>
    <col min="3" max="3" width="9.14285714285714" style="139"/>
    <col min="4" max="4" width="26.5714285714286" style="139" customWidth="1"/>
    <col min="5" max="6" width="26.5714285714286" style="79" customWidth="1"/>
    <col min="7" max="7" width="31.4285714285714" style="79" customWidth="1"/>
    <col min="8" max="8" width="40.8571428571429" style="79" customWidth="1"/>
    <col min="9" max="9" width="14.5714285714286" style="79" customWidth="1"/>
    <col min="10" max="10" width="26.8571428571429" style="79" customWidth="1"/>
    <col min="11" max="11" width="50" style="79" customWidth="1"/>
    <col min="12" max="13" width="10.7142857142857" style="79" customWidth="1"/>
    <col min="14" max="14" width="55.1428571428571" style="79" customWidth="1"/>
    <col min="15" max="15" width="31.8571428571429" style="79" customWidth="1"/>
    <col min="16" max="16" width="23.8571428571429" style="79" customWidth="1"/>
    <col min="17" max="17" width="46.5714285714286" style="79" customWidth="1"/>
    <col min="18" max="18" width="24" style="79" customWidth="1"/>
    <col min="19" max="19" width="20.5714285714286" style="79" customWidth="1"/>
    <col min="20" max="20" width="22" style="79" customWidth="1"/>
    <col min="21" max="22" width="26.4285714285714" style="79" customWidth="1"/>
    <col min="23" max="23" width="8.28571428571429" style="79" hidden="1" customWidth="1"/>
    <col min="24" max="24" width="59.7142857142857" style="79" customWidth="1"/>
    <col min="25" max="25" width="49.1428571428571" style="79" customWidth="1"/>
    <col min="26" max="26" width="11.1428571428571" style="79" customWidth="1"/>
    <col min="27" max="30" width="29" style="79" customWidth="1"/>
    <col min="31" max="31" width="9.14285714285714" style="79"/>
    <col min="32" max="32" width="34.7142857142857" style="79" customWidth="1"/>
    <col min="33" max="33" width="9.14285714285714" style="79"/>
    <col min="34" max="35" width="34.4285714285714" style="79" customWidth="1"/>
    <col min="36" max="36" width="9.14285714285714" style="79"/>
    <col min="37" max="37" width="24.5714285714286" style="79" customWidth="1"/>
    <col min="38" max="38" width="9.14285714285714" style="79"/>
    <col min="39" max="39" width="26.1428571428571" style="79" customWidth="1"/>
    <col min="40" max="40" width="1.71428571428571" style="79" customWidth="1"/>
    <col min="41" max="41" width="9.14285714285714" style="79"/>
    <col min="42" max="43" width="47.8571428571429" style="79" customWidth="1"/>
    <col min="44" max="44" width="1.71428571428571" style="79" customWidth="1"/>
    <col min="45" max="45" width="21.4285714285714" style="79" customWidth="1"/>
    <col min="46" max="46" width="1.71428571428571" style="79" customWidth="1"/>
    <col min="47" max="47" width="31.2857142857143" style="79" customWidth="1"/>
    <col min="48" max="48" width="1.71428571428571" style="79" customWidth="1"/>
    <col min="49" max="50" width="9.14285714285714" style="384"/>
    <col min="51" max="51" width="3.71428571428571" style="79" customWidth="1"/>
    <col min="52" max="52" width="20" style="79" customWidth="1"/>
    <col min="53" max="53" width="42.8571428571429" style="79" customWidth="1"/>
    <col min="54" max="54" width="3.71428571428571" style="79" customWidth="1"/>
    <col min="55" max="55" width="55" style="79" customWidth="1"/>
    <col min="56" max="16384" width="9.14285714285714" style="79"/>
  </cols>
  <sheetData>
    <row r="1" spans="1:55" s="135" customFormat="1" ht="43.5" customHeight="1">
      <c r="A1" s="141" t="s">
        <v>65</v>
      </c>
      <c r="B1" s="141" t="s">
        <v>359</v>
      </c>
      <c r="C1" s="141" t="s">
        <v>84</v>
      </c>
      <c r="D1" s="141" t="s">
        <v>81</v>
      </c>
      <c r="E1" s="141" t="s">
        <v>183</v>
      </c>
      <c r="F1" s="141" t="s">
        <v>223</v>
      </c>
      <c r="G1" s="141" t="s">
        <v>200</v>
      </c>
      <c r="H1" s="141" t="s">
        <v>204</v>
      </c>
      <c r="I1" s="141" t="s">
        <v>222</v>
      </c>
      <c r="J1" s="141" t="s">
        <v>239</v>
      </c>
      <c r="K1" s="141" t="s">
        <v>243</v>
      </c>
      <c r="L1" s="141"/>
      <c r="M1" s="141"/>
      <c r="N1" s="93" t="s">
        <v>279</v>
      </c>
      <c r="O1" s="141" t="s">
        <v>270</v>
      </c>
      <c r="P1" s="141" t="s">
        <v>294</v>
      </c>
      <c r="Q1" s="141" t="s">
        <v>337</v>
      </c>
      <c r="R1" s="141" t="s">
        <v>20</v>
      </c>
      <c r="S1" s="141" t="s">
        <v>28</v>
      </c>
      <c r="T1" s="154" t="s">
        <v>34</v>
      </c>
      <c r="U1" s="154" t="s">
        <v>39</v>
      </c>
      <c r="V1" s="426"/>
      <c r="W1" s="427" t="s">
        <v>323</v>
      </c>
      <c r="X1" s="383" t="s">
        <v>292</v>
      </c>
      <c r="Y1" s="383" t="s">
        <v>306</v>
      </c>
      <c r="Z1" s="141"/>
      <c r="AA1" s="199" t="s">
        <v>360</v>
      </c>
      <c r="AB1" s="199"/>
      <c r="AC1" s="199" t="s">
        <v>361</v>
      </c>
      <c r="AD1" s="199"/>
      <c r="AF1" s="154" t="s">
        <v>334</v>
      </c>
      <c r="AH1" s="141" t="s">
        <v>335</v>
      </c>
      <c r="AI1" s="141" t="s">
        <v>336</v>
      </c>
      <c r="AK1" s="141" t="s">
        <v>351</v>
      </c>
      <c r="AM1" s="141" t="s">
        <v>352</v>
      </c>
      <c r="AP1" s="141" t="s">
        <v>368</v>
      </c>
      <c r="AQ1" s="141" t="s">
        <v>367</v>
      </c>
      <c r="AS1" s="383" t="s">
        <v>373</v>
      </c>
      <c r="AU1" s="154" t="s">
        <v>381</v>
      </c>
      <c r="AW1" s="385" t="s">
        <v>524</v>
      </c>
      <c r="AX1" s="385" t="s">
        <v>525</v>
      </c>
      <c r="AZ1" s="1414" t="s">
        <v>558</v>
      </c>
      <c r="BA1" s="1414"/>
      <c r="BC1" s="774" t="s">
        <v>637</v>
      </c>
    </row>
    <row r="2" spans="1:55" ht="90">
      <c r="A2" s="6" t="s">
        <v>99</v>
      </c>
      <c r="B2" s="41">
        <v>2000</v>
      </c>
      <c r="C2" s="41">
        <v>2013</v>
      </c>
      <c r="D2" s="41" t="s">
        <v>82</v>
      </c>
      <c r="E2" s="137" t="s">
        <v>184</v>
      </c>
      <c r="F2" s="137" t="s">
        <v>224</v>
      </c>
      <c r="G2" s="137" t="s">
        <v>198</v>
      </c>
      <c r="H2" s="137" t="s">
        <v>202</v>
      </c>
      <c r="I2" s="137" t="s">
        <v>91</v>
      </c>
      <c r="J2" s="137" t="s">
        <v>240</v>
      </c>
      <c r="K2" s="138" t="s">
        <v>244</v>
      </c>
      <c r="L2" s="171" t="s">
        <v>244</v>
      </c>
      <c r="M2" s="138">
        <v>1</v>
      </c>
      <c r="N2" s="624" t="s">
        <v>283</v>
      </c>
      <c r="O2" s="495" t="s">
        <v>604</v>
      </c>
      <c r="P2" s="628" t="s">
        <v>40</v>
      </c>
      <c r="Q2" s="173" t="s">
        <v>3</v>
      </c>
      <c r="R2" s="176" t="s">
        <v>23</v>
      </c>
      <c r="S2" s="174" t="s">
        <v>25</v>
      </c>
      <c r="T2" s="175" t="s">
        <v>29</v>
      </c>
      <c r="U2" s="171" t="s">
        <v>35</v>
      </c>
      <c r="V2" s="983">
        <v>1</v>
      </c>
      <c r="W2" s="428"/>
      <c r="X2" s="429" t="s">
        <v>580</v>
      </c>
      <c r="Y2" s="41" t="s">
        <v>728</v>
      </c>
      <c r="Z2" s="153"/>
      <c r="AA2" s="713" t="s">
        <v>630</v>
      </c>
      <c r="AB2" s="715" t="s">
        <v>630</v>
      </c>
      <c r="AC2" s="41" t="s">
        <v>308</v>
      </c>
      <c r="AD2" s="201" t="s">
        <v>308</v>
      </c>
      <c r="AF2" s="42" t="s">
        <v>35</v>
      </c>
      <c r="AH2" s="137" t="s">
        <v>339</v>
      </c>
      <c r="AI2" s="137" t="s">
        <v>339</v>
      </c>
      <c r="AK2" s="137" t="s">
        <v>343</v>
      </c>
      <c r="AM2" s="137" t="s">
        <v>353</v>
      </c>
      <c r="AP2" s="1198" t="s">
        <v>580</v>
      </c>
      <c r="AQ2" s="979" t="s">
        <v>583</v>
      </c>
      <c r="AS2" s="41" t="s">
        <v>371</v>
      </c>
      <c r="AU2" s="42" t="s">
        <v>374</v>
      </c>
      <c r="AW2" s="386" t="s">
        <v>526</v>
      </c>
      <c r="AX2" s="387" t="s">
        <v>526</v>
      </c>
      <c r="AZ2" s="415" t="s">
        <v>559</v>
      </c>
      <c r="BA2" s="416" t="s">
        <v>560</v>
      </c>
      <c r="BC2" s="753" t="s">
        <v>638</v>
      </c>
    </row>
    <row r="3" spans="1:55" ht="101.25">
      <c r="A3" s="6" t="s">
        <v>100</v>
      </c>
      <c r="B3" s="41">
        <v>2001</v>
      </c>
      <c r="C3" s="41">
        <v>2014</v>
      </c>
      <c r="D3" s="41" t="s">
        <v>83</v>
      </c>
      <c r="E3" s="137" t="s">
        <v>185</v>
      </c>
      <c r="F3" s="137" t="s">
        <v>225</v>
      </c>
      <c r="G3" s="137" t="s">
        <v>199</v>
      </c>
      <c r="H3" s="137" t="s">
        <v>203</v>
      </c>
      <c r="I3" s="137" t="s">
        <v>47</v>
      </c>
      <c r="J3" s="137" t="s">
        <v>280</v>
      </c>
      <c r="K3" s="138" t="s">
        <v>246</v>
      </c>
      <c r="L3" s="138" t="s">
        <v>246</v>
      </c>
      <c r="M3" s="138">
        <v>2</v>
      </c>
      <c r="N3" s="624" t="s">
        <v>257</v>
      </c>
      <c r="O3" s="495" t="s">
        <v>605</v>
      </c>
      <c r="P3" s="628" t="s">
        <v>41</v>
      </c>
      <c r="Q3" s="173" t="s">
        <v>299</v>
      </c>
      <c r="R3" s="172" t="s">
        <v>301</v>
      </c>
      <c r="S3" s="174" t="s">
        <v>26</v>
      </c>
      <c r="T3" s="175" t="s">
        <v>30</v>
      </c>
      <c r="U3" s="171" t="s">
        <v>36</v>
      </c>
      <c r="V3" s="983">
        <v>2</v>
      </c>
      <c r="W3" s="428"/>
      <c r="X3" s="429" t="s">
        <v>672</v>
      </c>
      <c r="Y3" s="1070" t="s">
        <v>728</v>
      </c>
      <c r="Z3" s="153"/>
      <c r="AA3" s="713" t="s">
        <v>631</v>
      </c>
      <c r="AB3" s="715" t="s">
        <v>631</v>
      </c>
      <c r="AC3" s="41" t="s">
        <v>309</v>
      </c>
      <c r="AD3" s="201" t="s">
        <v>309</v>
      </c>
      <c r="AF3" s="42" t="s">
        <v>36</v>
      </c>
      <c r="AH3" s="137" t="s">
        <v>362</v>
      </c>
      <c r="AI3" s="137" t="s">
        <v>341</v>
      </c>
      <c r="AK3" s="137" t="s">
        <v>344</v>
      </c>
      <c r="AM3" s="137" t="s">
        <v>354</v>
      </c>
      <c r="AP3" s="1198" t="s">
        <v>673</v>
      </c>
      <c r="AQ3" s="979" t="s">
        <v>584</v>
      </c>
      <c r="AS3" s="41" t="s">
        <v>372</v>
      </c>
      <c r="AU3" s="42" t="s">
        <v>375</v>
      </c>
      <c r="AW3" s="386" t="s">
        <v>527</v>
      </c>
      <c r="AX3" s="387" t="s">
        <v>527</v>
      </c>
      <c r="AZ3" s="1080" t="s">
        <v>696</v>
      </c>
      <c r="BA3" s="1086" t="s">
        <v>695</v>
      </c>
      <c r="BC3" s="753" t="s">
        <v>639</v>
      </c>
    </row>
    <row r="4" spans="1:55" ht="101.25">
      <c r="A4" s="6" t="s">
        <v>101</v>
      </c>
      <c r="B4" s="41">
        <v>2002</v>
      </c>
      <c r="C4" s="41">
        <v>2015</v>
      </c>
      <c r="E4" s="137" t="s">
        <v>186</v>
      </c>
      <c r="F4" s="137" t="s">
        <v>226</v>
      </c>
      <c r="H4" s="137" t="s">
        <v>2</v>
      </c>
      <c r="I4" s="137" t="s">
        <v>48</v>
      </c>
      <c r="J4" s="137" t="s">
        <v>281</v>
      </c>
      <c r="K4" s="138" t="s">
        <v>247</v>
      </c>
      <c r="L4" s="138" t="s">
        <v>247</v>
      </c>
      <c r="M4" s="138">
        <v>3</v>
      </c>
      <c r="N4" s="624" t="s">
        <v>284</v>
      </c>
      <c r="O4" s="512" t="s">
        <v>606</v>
      </c>
      <c r="Q4" s="173" t="s">
        <v>22</v>
      </c>
      <c r="R4" s="172" t="s">
        <v>769</v>
      </c>
      <c r="S4" s="174" t="s">
        <v>27</v>
      </c>
      <c r="T4" s="175" t="s">
        <v>31</v>
      </c>
      <c r="U4" s="171" t="s">
        <v>37</v>
      </c>
      <c r="V4" s="983">
        <v>3</v>
      </c>
      <c r="W4" s="428"/>
      <c r="X4" s="429"/>
      <c r="Y4" s="713"/>
      <c r="Z4" s="200"/>
      <c r="AC4" s="41" t="s">
        <v>310</v>
      </c>
      <c r="AD4" s="201" t="s">
        <v>310</v>
      </c>
      <c r="AF4" s="42" t="s">
        <v>37</v>
      </c>
      <c r="AH4" s="42" t="s">
        <v>365</v>
      </c>
      <c r="AK4" s="137" t="s">
        <v>345</v>
      </c>
      <c r="AM4" s="137" t="s">
        <v>355</v>
      </c>
      <c r="AP4" s="1198" t="s">
        <v>672</v>
      </c>
      <c r="AQ4" s="979" t="s">
        <v>587</v>
      </c>
      <c r="AS4" s="41" t="s">
        <v>342</v>
      </c>
      <c r="AU4" s="42" t="s">
        <v>376</v>
      </c>
      <c r="AW4" s="386" t="s">
        <v>528</v>
      </c>
      <c r="AX4" s="387" t="s">
        <v>528</v>
      </c>
      <c r="AZ4" s="1080" t="s">
        <v>708</v>
      </c>
      <c r="BA4" s="1086" t="s">
        <v>707</v>
      </c>
      <c r="BC4" s="753" t="s">
        <v>640</v>
      </c>
    </row>
    <row r="5" spans="1:55" ht="33.75">
      <c r="A5" s="6" t="s">
        <v>102</v>
      </c>
      <c r="B5" s="41">
        <v>2003</v>
      </c>
      <c r="C5" s="41">
        <v>2016</v>
      </c>
      <c r="E5" s="137" t="s">
        <v>187</v>
      </c>
      <c r="F5" s="137" t="s">
        <v>227</v>
      </c>
      <c r="I5" s="137" t="s">
        <v>49</v>
      </c>
      <c r="K5" s="138" t="s">
        <v>245</v>
      </c>
      <c r="L5" s="138" t="s">
        <v>245</v>
      </c>
      <c r="M5" s="138">
        <v>4</v>
      </c>
      <c r="N5" s="625" t="s">
        <v>285</v>
      </c>
      <c r="O5" s="512" t="s">
        <v>607</v>
      </c>
      <c r="Q5" s="173" t="s">
        <v>300</v>
      </c>
      <c r="R5" s="172" t="s">
        <v>302</v>
      </c>
      <c r="T5" s="42" t="s">
        <v>32</v>
      </c>
      <c r="U5" s="171" t="s">
        <v>38</v>
      </c>
      <c r="V5" s="983">
        <v>4</v>
      </c>
      <c r="W5" s="428"/>
      <c r="X5" s="429" t="s">
        <v>581</v>
      </c>
      <c r="Y5" s="713" t="s">
        <v>729</v>
      </c>
      <c r="Z5" s="200">
        <v>1</v>
      </c>
      <c r="AF5" s="42" t="s">
        <v>325</v>
      </c>
      <c r="AH5" s="137" t="s">
        <v>363</v>
      </c>
      <c r="AK5" s="137" t="s">
        <v>346</v>
      </c>
      <c r="AM5" s="137" t="s">
        <v>356</v>
      </c>
      <c r="AP5" s="1198" t="s">
        <v>581</v>
      </c>
      <c r="AQ5" s="979" t="s">
        <v>586</v>
      </c>
      <c r="AU5" s="42" t="s">
        <v>377</v>
      </c>
      <c r="AW5" s="386" t="s">
        <v>529</v>
      </c>
      <c r="AX5" s="387" t="s">
        <v>529</v>
      </c>
      <c r="AZ5" s="1080" t="s">
        <v>723</v>
      </c>
      <c r="BA5" s="1086" t="s">
        <v>722</v>
      </c>
      <c r="BC5" s="753" t="s">
        <v>641</v>
      </c>
    </row>
    <row r="6" spans="1:53" ht="45">
      <c r="A6" s="6" t="s">
        <v>103</v>
      </c>
      <c r="B6" s="41">
        <v>2004</v>
      </c>
      <c r="C6" s="41">
        <v>2017</v>
      </c>
      <c r="E6" s="137" t="s">
        <v>188</v>
      </c>
      <c r="F6" s="140"/>
      <c r="G6" s="141" t="s">
        <v>289</v>
      </c>
      <c r="H6" s="141" t="s">
        <v>256</v>
      </c>
      <c r="I6" s="137" t="s">
        <v>66</v>
      </c>
      <c r="J6" s="141" t="s">
        <v>262</v>
      </c>
      <c r="N6" s="625" t="s">
        <v>286</v>
      </c>
      <c r="O6" s="512" t="s">
        <v>608</v>
      </c>
      <c r="R6" s="172" t="s">
        <v>3</v>
      </c>
      <c r="T6" s="42" t="s">
        <v>33</v>
      </c>
      <c r="U6" s="171" t="s">
        <v>325</v>
      </c>
      <c r="V6" s="983">
        <v>5</v>
      </c>
      <c r="W6" s="428"/>
      <c r="X6" s="713" t="s">
        <v>582</v>
      </c>
      <c r="Y6" s="713" t="s">
        <v>736</v>
      </c>
      <c r="Z6" s="200"/>
      <c r="AA6" s="211"/>
      <c r="AH6" s="137" t="s">
        <v>364</v>
      </c>
      <c r="AK6" s="137" t="s">
        <v>347</v>
      </c>
      <c r="AM6" s="137" t="s">
        <v>357</v>
      </c>
      <c r="AP6" s="1198" t="s">
        <v>582</v>
      </c>
      <c r="AQ6" s="979" t="s">
        <v>585</v>
      </c>
      <c r="AU6" s="212" t="s">
        <v>378</v>
      </c>
      <c r="AW6" s="386" t="s">
        <v>530</v>
      </c>
      <c r="AX6" s="387" t="s">
        <v>530</v>
      </c>
      <c r="AZ6" s="1080" t="s">
        <v>724</v>
      </c>
      <c r="BA6" s="1086" t="s">
        <v>730</v>
      </c>
    </row>
    <row r="7" spans="1:53" ht="112.5">
      <c r="A7" s="6" t="s">
        <v>104</v>
      </c>
      <c r="B7" s="41">
        <v>2005</v>
      </c>
      <c r="E7" s="137" t="s">
        <v>189</v>
      </c>
      <c r="F7" s="140"/>
      <c r="G7" s="137" t="s">
        <v>253</v>
      </c>
      <c r="H7" s="137" t="s">
        <v>255</v>
      </c>
      <c r="I7" s="137" t="s">
        <v>67</v>
      </c>
      <c r="J7" s="137" t="s">
        <v>282</v>
      </c>
      <c r="N7" s="626" t="s">
        <v>287</v>
      </c>
      <c r="O7" s="512" t="s">
        <v>609</v>
      </c>
      <c r="U7" s="171" t="s">
        <v>83</v>
      </c>
      <c r="V7" s="984" t="s">
        <v>67</v>
      </c>
      <c r="W7" s="428"/>
      <c r="X7" s="713" t="s">
        <v>583</v>
      </c>
      <c r="Y7" s="1070" t="s">
        <v>729</v>
      </c>
      <c r="Z7" s="200"/>
      <c r="AA7" s="211"/>
      <c r="AH7" s="137" t="s">
        <v>340</v>
      </c>
      <c r="AK7" s="137" t="s">
        <v>348</v>
      </c>
      <c r="AM7" s="137" t="s">
        <v>358</v>
      </c>
      <c r="AP7" s="1198" t="s">
        <v>583</v>
      </c>
      <c r="AQ7" s="979" t="s">
        <v>580</v>
      </c>
      <c r="AU7" s="212" t="s">
        <v>379</v>
      </c>
      <c r="AW7" s="386" t="s">
        <v>531</v>
      </c>
      <c r="AX7" s="387" t="s">
        <v>531</v>
      </c>
      <c r="AZ7" s="1080" t="s">
        <v>725</v>
      </c>
      <c r="BA7" s="1086" t="s">
        <v>735</v>
      </c>
    </row>
    <row r="8" spans="1:53" ht="56.25">
      <c r="A8" s="6" t="s">
        <v>105</v>
      </c>
      <c r="B8" s="41">
        <v>2006</v>
      </c>
      <c r="E8" s="137" t="s">
        <v>190</v>
      </c>
      <c r="F8" s="140"/>
      <c r="G8" s="137" t="s">
        <v>254</v>
      </c>
      <c r="H8" s="137" t="s">
        <v>261</v>
      </c>
      <c r="I8" s="137" t="s">
        <v>181</v>
      </c>
      <c r="J8" s="137" t="s">
        <v>278</v>
      </c>
      <c r="N8" s="627" t="s">
        <v>288</v>
      </c>
      <c r="O8" s="512" t="s">
        <v>610</v>
      </c>
      <c r="V8" s="984" t="s">
        <v>181</v>
      </c>
      <c r="W8" s="428"/>
      <c r="X8" s="713" t="s">
        <v>584</v>
      </c>
      <c r="Y8" s="1070" t="s">
        <v>729</v>
      </c>
      <c r="Z8" s="200"/>
      <c r="AA8" s="211"/>
      <c r="AK8" s="137" t="s">
        <v>349</v>
      </c>
      <c r="AP8" s="1198" t="s">
        <v>584</v>
      </c>
      <c r="AQ8" s="979" t="s">
        <v>673</v>
      </c>
      <c r="AU8" s="212" t="s">
        <v>380</v>
      </c>
      <c r="AW8" s="386" t="s">
        <v>532</v>
      </c>
      <c r="AX8" s="387" t="s">
        <v>532</v>
      </c>
      <c r="AZ8" s="1080" t="s">
        <v>726</v>
      </c>
      <c r="BA8" s="1086" t="s">
        <v>744</v>
      </c>
    </row>
    <row r="9" spans="1:53" ht="33.75">
      <c r="A9" s="6" t="s">
        <v>106</v>
      </c>
      <c r="B9" s="41">
        <v>2007</v>
      </c>
      <c r="E9" s="137" t="s">
        <v>191</v>
      </c>
      <c r="F9" s="140"/>
      <c r="G9" s="137" t="s">
        <v>261</v>
      </c>
      <c r="I9" s="137" t="s">
        <v>182</v>
      </c>
      <c r="O9" s="512" t="s">
        <v>611</v>
      </c>
      <c r="V9" s="984" t="s">
        <v>182</v>
      </c>
      <c r="W9" s="428"/>
      <c r="X9" s="713" t="s">
        <v>585</v>
      </c>
      <c r="Y9" s="1070" t="s">
        <v>728</v>
      </c>
      <c r="Z9" s="200">
        <v>1</v>
      </c>
      <c r="AA9" s="211"/>
      <c r="AK9" s="137" t="s">
        <v>350</v>
      </c>
      <c r="AP9" s="1198" t="s">
        <v>587</v>
      </c>
      <c r="AQ9" s="979" t="s">
        <v>672</v>
      </c>
      <c r="AW9" s="386" t="s">
        <v>533</v>
      </c>
      <c r="AX9" s="387" t="s">
        <v>533</v>
      </c>
      <c r="AZ9" s="1080" t="s">
        <v>727</v>
      </c>
      <c r="BA9" s="1086" t="s">
        <v>741</v>
      </c>
    </row>
    <row r="10" spans="1:50" ht="45">
      <c r="A10" s="6" t="s">
        <v>107</v>
      </c>
      <c r="B10" s="41">
        <v>2008</v>
      </c>
      <c r="E10" s="137" t="s">
        <v>192</v>
      </c>
      <c r="F10" s="140"/>
      <c r="I10" s="137" t="s">
        <v>206</v>
      </c>
      <c r="O10" s="512" t="s">
        <v>612</v>
      </c>
      <c r="V10" s="985" t="s">
        <v>206</v>
      </c>
      <c r="W10" s="982"/>
      <c r="X10" s="980" t="s">
        <v>586</v>
      </c>
      <c r="Y10" s="981" t="s">
        <v>740</v>
      </c>
      <c r="Z10" s="200"/>
      <c r="AP10" s="1198" t="s">
        <v>586</v>
      </c>
      <c r="AQ10" s="979" t="s">
        <v>581</v>
      </c>
      <c r="AW10" s="386" t="s">
        <v>534</v>
      </c>
      <c r="AX10" s="387" t="s">
        <v>534</v>
      </c>
    </row>
    <row r="11" spans="1:50" ht="22.5">
      <c r="A11" s="6" t="s">
        <v>108</v>
      </c>
      <c r="B11" s="41">
        <v>2009</v>
      </c>
      <c r="E11" s="137" t="s">
        <v>193</v>
      </c>
      <c r="F11" s="140"/>
      <c r="I11" s="137" t="s">
        <v>207</v>
      </c>
      <c r="O11" s="495" t="s">
        <v>613</v>
      </c>
      <c r="V11" s="984" t="s">
        <v>207</v>
      </c>
      <c r="W11" s="430"/>
      <c r="X11" s="429" t="s">
        <v>587</v>
      </c>
      <c r="Y11" s="713" t="s">
        <v>739</v>
      </c>
      <c r="Z11" s="200"/>
      <c r="AP11" s="1198" t="s">
        <v>585</v>
      </c>
      <c r="AQ11" s="702"/>
      <c r="AW11" s="386" t="s">
        <v>535</v>
      </c>
      <c r="AX11" s="387" t="s">
        <v>535</v>
      </c>
    </row>
    <row r="12" spans="1:25 42:50" ht="33.75">
      <c r="A12" s="6" t="s">
        <v>63</v>
      </c>
      <c r="B12" s="41">
        <v>2010</v>
      </c>
      <c r="E12" s="137" t="s">
        <v>194</v>
      </c>
      <c r="F12" s="140"/>
      <c r="G12" s="141" t="s">
        <v>290</v>
      </c>
      <c r="H12" s="141" t="s">
        <v>258</v>
      </c>
      <c r="I12" s="137" t="s">
        <v>208</v>
      </c>
      <c r="O12" s="495" t="s">
        <v>3</v>
      </c>
      <c r="V12" s="984" t="s">
        <v>208</v>
      </c>
      <c r="W12" s="513"/>
      <c r="X12" s="429" t="s">
        <v>668</v>
      </c>
      <c r="Y12" s="1070" t="s">
        <v>728</v>
      </c>
      <c r="AP12" s="1036"/>
      <c r="AW12" s="386" t="s">
        <v>207</v>
      </c>
      <c r="AX12" s="387" t="s">
        <v>207</v>
      </c>
    </row>
    <row r="13" spans="1:25 49:50" ht="22.5">
      <c r="A13" s="6" t="s">
        <v>109</v>
      </c>
      <c r="B13" s="41">
        <v>2011</v>
      </c>
      <c r="E13" s="137" t="s">
        <v>195</v>
      </c>
      <c r="F13" s="140"/>
      <c r="G13" s="137" t="s">
        <v>259</v>
      </c>
      <c r="H13" s="137" t="s">
        <v>260</v>
      </c>
      <c r="I13" s="137" t="s">
        <v>209</v>
      </c>
      <c r="V13" s="984" t="s">
        <v>209</v>
      </c>
      <c r="W13" s="513"/>
      <c r="X13" s="513"/>
      <c r="Y13" s="513"/>
      <c r="AW13" s="386" t="s">
        <v>208</v>
      </c>
      <c r="AX13" s="387" t="s">
        <v>208</v>
      </c>
    </row>
    <row r="14" spans="1:25 49:50" ht="45">
      <c r="A14" s="6" t="s">
        <v>64</v>
      </c>
      <c r="B14" s="41">
        <v>2012</v>
      </c>
      <c r="G14" s="137" t="s">
        <v>261</v>
      </c>
      <c r="H14" s="137" t="s">
        <v>261</v>
      </c>
      <c r="I14" s="137" t="s">
        <v>210</v>
      </c>
      <c r="N14" s="93" t="s">
        <v>314</v>
      </c>
      <c r="V14" s="983">
        <v>13</v>
      </c>
      <c r="W14" s="428"/>
      <c r="X14" s="429" t="s">
        <v>673</v>
      </c>
      <c r="Y14" s="1070" t="s">
        <v>728</v>
      </c>
      <c r="AW14" s="386" t="s">
        <v>209</v>
      </c>
      <c r="AX14" s="387" t="s">
        <v>209</v>
      </c>
    </row>
    <row r="15" spans="1:25 49:50" ht="63.75">
      <c r="A15" s="6" t="s">
        <v>437</v>
      </c>
      <c r="B15" s="41">
        <v>2013</v>
      </c>
      <c r="I15" s="137" t="s">
        <v>211</v>
      </c>
      <c r="N15" s="170" t="s">
        <v>322</v>
      </c>
      <c r="V15" s="496"/>
      <c r="W15" s="496"/>
      <c r="X15" s="210"/>
      <c r="Y15" s="496"/>
      <c r="AW15" s="386" t="s">
        <v>210</v>
      </c>
      <c r="AX15" s="387" t="s">
        <v>210</v>
      </c>
    </row>
    <row r="16" spans="1:14 49:50" ht="21" customHeight="1">
      <c r="A16" s="6" t="s">
        <v>110</v>
      </c>
      <c r="B16" s="41">
        <v>2014</v>
      </c>
      <c r="I16" s="137" t="s">
        <v>212</v>
      </c>
      <c r="N16" s="170" t="s">
        <v>321</v>
      </c>
      <c r="AW16" s="386" t="s">
        <v>211</v>
      </c>
      <c r="AX16" s="387" t="s">
        <v>211</v>
      </c>
    </row>
    <row r="17" spans="1:24 49:50" ht="21" customHeight="1">
      <c r="A17" s="6" t="s">
        <v>111</v>
      </c>
      <c r="B17" s="41">
        <v>2015</v>
      </c>
      <c r="I17" s="137" t="s">
        <v>213</v>
      </c>
      <c r="N17" s="170" t="s">
        <v>320</v>
      </c>
      <c r="X17" s="210"/>
      <c r="AW17" s="386" t="s">
        <v>212</v>
      </c>
      <c r="AX17" s="387" t="s">
        <v>212</v>
      </c>
    </row>
    <row r="18" spans="1:24 49:50" ht="21" customHeight="1">
      <c r="A18" s="6" t="s">
        <v>112</v>
      </c>
      <c r="B18" s="41">
        <v>2016</v>
      </c>
      <c r="I18" s="137" t="s">
        <v>214</v>
      </c>
      <c r="N18" s="170" t="s">
        <v>319</v>
      </c>
      <c r="X18" s="210"/>
      <c r="AW18" s="386" t="s">
        <v>213</v>
      </c>
      <c r="AX18" s="387" t="s">
        <v>213</v>
      </c>
    </row>
    <row r="19" spans="1:24 49:50" ht="21" customHeight="1">
      <c r="A19" s="6" t="s">
        <v>113</v>
      </c>
      <c r="B19" s="41">
        <v>2017</v>
      </c>
      <c r="I19" s="137" t="s">
        <v>215</v>
      </c>
      <c r="N19" s="170" t="s">
        <v>318</v>
      </c>
      <c r="X19" s="210"/>
      <c r="AW19" s="386" t="s">
        <v>214</v>
      </c>
      <c r="AX19" s="387" t="s">
        <v>214</v>
      </c>
    </row>
    <row r="20" spans="1:14 49:50" ht="21" customHeight="1">
      <c r="A20" s="6" t="s">
        <v>114</v>
      </c>
      <c r="B20" s="41">
        <v>2018</v>
      </c>
      <c r="I20" s="137" t="s">
        <v>216</v>
      </c>
      <c r="N20" s="170" t="s">
        <v>317</v>
      </c>
      <c r="AW20" s="386" t="s">
        <v>215</v>
      </c>
      <c r="AX20" s="387" t="s">
        <v>215</v>
      </c>
    </row>
    <row r="21" spans="1:14 49:50" ht="21" customHeight="1">
      <c r="A21" s="6" t="s">
        <v>115</v>
      </c>
      <c r="B21" s="41">
        <v>2019</v>
      </c>
      <c r="I21" s="137" t="s">
        <v>217</v>
      </c>
      <c r="N21" s="170" t="s">
        <v>316</v>
      </c>
      <c r="AW21" s="386" t="s">
        <v>216</v>
      </c>
      <c r="AX21" s="387" t="s">
        <v>216</v>
      </c>
    </row>
    <row r="22" spans="1:14 49:50" ht="21" customHeight="1">
      <c r="A22" s="6" t="s">
        <v>116</v>
      </c>
      <c r="B22" s="41">
        <v>2020</v>
      </c>
      <c r="N22" s="170" t="s">
        <v>315</v>
      </c>
      <c r="AW22" s="386" t="s">
        <v>217</v>
      </c>
      <c r="AX22" s="387" t="s">
        <v>217</v>
      </c>
    </row>
    <row r="23" spans="1:2 49:50" ht="21" customHeight="1">
      <c r="A23" s="6" t="s">
        <v>117</v>
      </c>
      <c r="B23" s="41">
        <v>2021</v>
      </c>
      <c r="AW23" s="386" t="s">
        <v>536</v>
      </c>
      <c r="AX23" s="387" t="s">
        <v>536</v>
      </c>
    </row>
    <row r="24" spans="1:2 49:50" ht="21" customHeight="1">
      <c r="A24" s="6" t="s">
        <v>118</v>
      </c>
      <c r="B24" s="41">
        <v>2022</v>
      </c>
      <c r="AW24" s="386" t="s">
        <v>537</v>
      </c>
      <c r="AX24" s="387" t="s">
        <v>537</v>
      </c>
    </row>
    <row r="25" spans="1:2 49:50" ht="11.25">
      <c r="A25" s="6" t="s">
        <v>119</v>
      </c>
      <c r="B25" s="41">
        <v>2023</v>
      </c>
      <c r="AW25" s="386" t="s">
        <v>538</v>
      </c>
      <c r="AX25" s="387" t="s">
        <v>538</v>
      </c>
    </row>
    <row r="26" spans="1:2 50:50" ht="11.25">
      <c r="A26" s="6" t="s">
        <v>120</v>
      </c>
      <c r="B26" s="41">
        <v>2024</v>
      </c>
      <c r="AX26" s="387" t="s">
        <v>539</v>
      </c>
    </row>
    <row r="27" spans="1:2 50:50" ht="11.25">
      <c r="A27" s="6" t="s">
        <v>121</v>
      </c>
      <c r="B27" s="41">
        <v>2025</v>
      </c>
      <c r="AX27" s="387" t="s">
        <v>540</v>
      </c>
    </row>
    <row r="28" spans="1:8 50:50" ht="11.25">
      <c r="A28" s="6" t="s">
        <v>122</v>
      </c>
      <c r="D28" s="262"/>
      <c r="E28" s="263"/>
      <c r="F28" s="263"/>
      <c r="H28" s="264" t="s">
        <v>405</v>
      </c>
      <c r="AX28" s="387" t="s">
        <v>541</v>
      </c>
    </row>
    <row r="29" spans="1:8 50:50" ht="11.25">
      <c r="A29" s="6" t="s">
        <v>123</v>
      </c>
      <c r="D29" s="265" t="s">
        <v>406</v>
      </c>
      <c r="E29" s="266" t="str">
        <f>IF(periodStart="","",periodStart)</f>
        <v>01.01.2022</v>
      </c>
      <c r="F29" s="266" t="str">
        <f>IF(periodEnd="","",periodEnd)</f>
        <v>31.12.2023</v>
      </c>
      <c r="H29" s="267" t="s">
        <v>3095</v>
      </c>
      <c r="AX29" s="387" t="s">
        <v>542</v>
      </c>
    </row>
    <row r="30" spans="1:6 50:50" ht="11.25">
      <c r="A30" s="6" t="s">
        <v>124</v>
      </c>
      <c r="D30" s="268"/>
      <c r="E30" s="269"/>
      <c r="F30" s="269"/>
      <c r="AX30" s="387" t="s">
        <v>543</v>
      </c>
    </row>
    <row r="31" spans="1:8 50:50" ht="12.75">
      <c r="A31" s="6" t="s">
        <v>125</v>
      </c>
      <c r="D31" s="262"/>
      <c r="E31" s="263"/>
      <c r="F31" s="263"/>
      <c r="H31" s="270"/>
      <c r="AX31" s="387" t="s">
        <v>544</v>
      </c>
    </row>
    <row r="32" spans="1:15 50:50" ht="11.25">
      <c r="A32" s="6" t="s">
        <v>126</v>
      </c>
      <c r="D32" s="265" t="s">
        <v>407</v>
      </c>
      <c r="E32" s="271"/>
      <c r="F32" s="271"/>
      <c r="H32" s="272" t="s">
        <v>408</v>
      </c>
      <c r="O32" s="496" t="s">
        <v>604</v>
      </c>
      <c r="AX32" s="387" t="s">
        <v>545</v>
      </c>
    </row>
    <row r="33" spans="1:15 50:50" ht="11.25">
      <c r="A33" s="6" t="s">
        <v>127</v>
      </c>
      <c r="O33" s="496" t="s">
        <v>605</v>
      </c>
      <c r="AX33" s="387" t="s">
        <v>546</v>
      </c>
    </row>
    <row r="34" spans="1:15 50:50" ht="11.25">
      <c r="A34" s="6" t="s">
        <v>128</v>
      </c>
      <c r="O34" s="496" t="s">
        <v>606</v>
      </c>
      <c r="AX34" s="387" t="s">
        <v>547</v>
      </c>
    </row>
    <row r="35" spans="1:25 50:50" ht="11.25">
      <c r="A35" s="6" t="s">
        <v>129</v>
      </c>
      <c r="O35" s="496" t="s">
        <v>607</v>
      </c>
      <c r="X35" s="496"/>
      <c r="Y35" s="496"/>
      <c r="AX35" s="387" t="s">
        <v>548</v>
      </c>
    </row>
    <row r="36" spans="1:15 50:50" ht="11.25">
      <c r="A36" s="6" t="s">
        <v>93</v>
      </c>
      <c r="O36" s="496" t="s">
        <v>608</v>
      </c>
      <c r="AX36" s="387" t="s">
        <v>549</v>
      </c>
    </row>
    <row r="37" spans="1:15 50:50" ht="11.25">
      <c r="A37" s="6" t="s">
        <v>94</v>
      </c>
      <c r="O37" s="496" t="s">
        <v>609</v>
      </c>
      <c r="AX37" s="387" t="s">
        <v>550</v>
      </c>
    </row>
    <row r="38" spans="1:15 50:50" ht="11.25">
      <c r="A38" s="6" t="s">
        <v>95</v>
      </c>
      <c r="O38" s="496" t="s">
        <v>610</v>
      </c>
      <c r="AX38" s="387" t="s">
        <v>551</v>
      </c>
    </row>
    <row r="39" spans="1:15 50:50" ht="11.25">
      <c r="A39" s="6" t="s">
        <v>96</v>
      </c>
      <c r="O39" s="496" t="s">
        <v>611</v>
      </c>
      <c r="AX39" s="387" t="s">
        <v>499</v>
      </c>
    </row>
    <row r="40" spans="1:15 50:50" ht="11.25">
      <c r="A40" s="6" t="s">
        <v>97</v>
      </c>
      <c r="O40" s="496" t="s">
        <v>612</v>
      </c>
      <c r="AX40" s="387" t="s">
        <v>500</v>
      </c>
    </row>
    <row r="41" spans="1:15 50:50" ht="11.25">
      <c r="A41" s="6" t="s">
        <v>98</v>
      </c>
      <c r="O41" s="496" t="s">
        <v>613</v>
      </c>
      <c r="AX41" s="387" t="s">
        <v>501</v>
      </c>
    </row>
    <row r="42" spans="1:1 50:50" ht="11.25">
      <c r="A42" s="6" t="s">
        <v>130</v>
      </c>
      <c r="AX42" s="387" t="s">
        <v>502</v>
      </c>
    </row>
    <row r="43" spans="1:1 50:50" ht="11.25">
      <c r="A43" s="6" t="s">
        <v>131</v>
      </c>
      <c r="AX43" s="387" t="s">
        <v>503</v>
      </c>
    </row>
    <row r="44" spans="1:1 50:50" ht="11.25">
      <c r="A44" s="6" t="s">
        <v>132</v>
      </c>
      <c r="AX44" s="387" t="s">
        <v>504</v>
      </c>
    </row>
    <row r="45" spans="1:1 50:50" ht="11.25">
      <c r="A45" s="6" t="s">
        <v>133</v>
      </c>
      <c r="AX45" s="387" t="s">
        <v>505</v>
      </c>
    </row>
    <row r="46" spans="1:1 50:50" ht="11.25">
      <c r="A46" s="6" t="s">
        <v>134</v>
      </c>
      <c r="AX46" s="387" t="s">
        <v>506</v>
      </c>
    </row>
    <row r="47" spans="1:1 50:50" ht="11.25">
      <c r="A47" s="6" t="s">
        <v>155</v>
      </c>
      <c r="AX47" s="387" t="s">
        <v>507</v>
      </c>
    </row>
    <row r="48" spans="1:1 50:50" ht="11.25">
      <c r="A48" s="6" t="s">
        <v>156</v>
      </c>
      <c r="AX48" s="387" t="s">
        <v>508</v>
      </c>
    </row>
    <row r="49" spans="1:1 50:50" ht="11.25">
      <c r="A49" s="6" t="s">
        <v>157</v>
      </c>
      <c r="AX49" s="387" t="s">
        <v>509</v>
      </c>
    </row>
    <row r="50" spans="1:1 50:50" ht="11.25">
      <c r="A50" s="6" t="s">
        <v>135</v>
      </c>
      <c r="AX50" s="387" t="s">
        <v>510</v>
      </c>
    </row>
    <row r="51" spans="1:1 50:50" ht="11.25">
      <c r="A51" s="6" t="s">
        <v>136</v>
      </c>
      <c r="AX51" s="387" t="s">
        <v>511</v>
      </c>
    </row>
    <row r="52" spans="1:1 50:50" ht="11.25">
      <c r="A52" s="6" t="s">
        <v>137</v>
      </c>
      <c r="AX52" s="387" t="s">
        <v>512</v>
      </c>
    </row>
    <row r="53" spans="1:1 24:24 50:50" ht="11.25">
      <c r="A53" s="6" t="s">
        <v>138</v>
      </c>
      <c r="X53" s="449"/>
      <c r="AX53" s="387" t="s">
        <v>513</v>
      </c>
    </row>
    <row r="54" spans="1:1 24:24 50:50" ht="11.25">
      <c r="A54" s="6" t="s">
        <v>139</v>
      </c>
      <c r="X54" s="449"/>
      <c r="AX54" s="387" t="s">
        <v>514</v>
      </c>
    </row>
    <row r="55" spans="1:1 24:24 50:50" ht="11.25">
      <c r="A55" s="6" t="s">
        <v>140</v>
      </c>
      <c r="X55" s="449"/>
      <c r="AX55" s="387" t="s">
        <v>515</v>
      </c>
    </row>
    <row r="56" spans="1:1 24:24 50:50" ht="11.25">
      <c r="A56" s="6" t="s">
        <v>141</v>
      </c>
      <c r="X56" s="449"/>
      <c r="AX56" s="387" t="s">
        <v>516</v>
      </c>
    </row>
    <row r="57" spans="1:1 24:24 50:50" ht="11.25">
      <c r="A57" s="6" t="s">
        <v>385</v>
      </c>
      <c r="X57" s="449"/>
      <c r="AX57" s="387" t="s">
        <v>517</v>
      </c>
    </row>
    <row r="58" spans="1:1 24:24 50:50" ht="11.25">
      <c r="A58" s="6" t="s">
        <v>142</v>
      </c>
      <c r="X58" s="449"/>
      <c r="AX58" s="387" t="s">
        <v>518</v>
      </c>
    </row>
    <row r="59" spans="1:1 24:24 50:50" ht="11.25">
      <c r="A59" s="6" t="s">
        <v>143</v>
      </c>
      <c r="X59" s="449"/>
      <c r="AX59" s="387" t="s">
        <v>519</v>
      </c>
    </row>
    <row r="60" spans="1:1 24:24 50:50" ht="11.25">
      <c r="A60" s="6" t="s">
        <v>144</v>
      </c>
      <c r="X60" s="449"/>
      <c r="AX60" s="387" t="s">
        <v>520</v>
      </c>
    </row>
    <row r="61" spans="1:1 24:24 50:50" ht="11.25">
      <c r="A61" s="6" t="s">
        <v>145</v>
      </c>
      <c r="X61" s="449"/>
      <c r="AX61" s="387" t="s">
        <v>521</v>
      </c>
    </row>
    <row r="62" spans="1:24" ht="11.25">
      <c r="A62" s="6" t="s">
        <v>88</v>
      </c>
      <c r="X62" s="449"/>
    </row>
    <row r="63" spans="1:1" ht="11.25">
      <c r="A63" s="6" t="s">
        <v>146</v>
      </c>
    </row>
    <row r="64" spans="1:1" ht="11.25">
      <c r="A64" s="6" t="s">
        <v>147</v>
      </c>
    </row>
    <row r="65" spans="1:1" ht="11.25">
      <c r="A65" s="6" t="s">
        <v>148</v>
      </c>
    </row>
    <row r="66" spans="1:1" ht="11.25">
      <c r="A66" s="6" t="s">
        <v>149</v>
      </c>
    </row>
    <row r="67" spans="1:1" ht="11.25">
      <c r="A67" s="6" t="s">
        <v>150</v>
      </c>
    </row>
    <row r="68" spans="1:1" ht="11.25">
      <c r="A68" s="6" t="s">
        <v>151</v>
      </c>
    </row>
    <row r="69" spans="1:1" ht="11.25">
      <c r="A69" s="6" t="s">
        <v>152</v>
      </c>
    </row>
    <row r="70" spans="1:1" ht="11.25">
      <c r="A70" s="6" t="s">
        <v>153</v>
      </c>
    </row>
    <row r="71" spans="1:1" ht="11.25">
      <c r="A71" s="6" t="s">
        <v>154</v>
      </c>
    </row>
    <row r="72" spans="1:1" ht="11.25">
      <c r="A72" s="6" t="s">
        <v>158</v>
      </c>
    </row>
    <row r="73" spans="1:1" ht="11.25">
      <c r="A73" s="6" t="s">
        <v>159</v>
      </c>
    </row>
    <row r="74" spans="1:1" ht="11.25">
      <c r="A74" s="6" t="s">
        <v>160</v>
      </c>
    </row>
    <row r="75" spans="1:1" ht="11.25">
      <c r="A75" s="6" t="s">
        <v>161</v>
      </c>
    </row>
    <row r="76" spans="1:1" ht="11.25">
      <c r="A76" s="6" t="s">
        <v>162</v>
      </c>
    </row>
    <row r="77" spans="1:1" ht="11.25">
      <c r="A77" s="6" t="s">
        <v>163</v>
      </c>
    </row>
    <row r="78" spans="1:1" ht="11.25">
      <c r="A78" s="6" t="s">
        <v>164</v>
      </c>
    </row>
    <row r="79" spans="1:1" ht="11.25">
      <c r="A79" s="6" t="s">
        <v>92</v>
      </c>
    </row>
    <row r="80" spans="1:1" ht="11.25">
      <c r="A80" s="6" t="s">
        <v>165</v>
      </c>
    </row>
    <row r="81" spans="1:1" ht="11.25">
      <c r="A81" s="6" t="s">
        <v>166</v>
      </c>
    </row>
    <row r="82" spans="1:1" ht="11.25">
      <c r="A82" s="6" t="s">
        <v>167</v>
      </c>
    </row>
    <row r="83" spans="1:1" ht="11.25">
      <c r="A83" s="6" t="s">
        <v>42</v>
      </c>
    </row>
    <row r="84" spans="1:1" ht="11.25">
      <c r="A84" s="6" t="s">
        <v>43</v>
      </c>
    </row>
    <row r="85" spans="1:1" ht="11.25">
      <c r="A85" s="6" t="s">
        <v>44</v>
      </c>
    </row>
    <row r="86" spans="1:1" ht="11.25">
      <c r="A86" s="6" t="s">
        <v>45</v>
      </c>
    </row>
    <row r="87" spans="1:1" ht="11.25">
      <c r="A87" s="6" t="s">
        <v>46</v>
      </c>
    </row>
  </sheetData>
  <sheetProtection formatColumns="0" formatRows="0"/>
  <mergeCells count="1">
    <mergeCell ref="AZ1:BA1"/>
  </mergeCells>
  <pageMargins left="0.75" right="0.75" top="1" bottom="1" header="0.5" footer="0.5"/>
  <pageSetup orientation="portrait" paperSize="9" r:id="rId2"/>
  <headerFooter alignWithMargins="0"/>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b792761-91e2-4e99-9ff8-dbbaef2eab6e}">
  <sheetPr codeName="modList14_1">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085"/>
  </cols>
  <sheetData/>
  <sheetProtect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66e4f37-244f-4935-90eb-2290a4a99670}">
  <sheetPr codeName="modList1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064"/>
  </cols>
  <sheetData>
    <row r="1" spans="1:1" ht="11.25">
      <c r="A1" s="1065"/>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210b172-86c5-4e9c-8ade-f54955d57b7a}">
  <sheetPr codeName="modListTemp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d2a1b92-6d47-409f-b2db-e960a03fc27d}">
  <sheetPr codeName="modCheckCyan">
    <tabColor indexed="47"/>
  </sheetPr>
  <dimension ref="A1:A165"/>
  <sheetViews>
    <sheetView showGridLines="0" workbookViewId="0" topLeftCell="A1">
      <selection pane="topLeft" activeCell="A1" sqref="A1"/>
    </sheetView>
  </sheetViews>
  <sheetFormatPr defaultColWidth="9.14285714285714" defaultRowHeight="11.25"/>
  <sheetData>
    <row r="1" spans="1:1" ht="11.25">
      <c r="A1" s="1164">
        <f>IF('Форма 4.10.2 | Т-ТЭ | &gt;=25МВт'!$O$22="",1,0)</f>
        <v>1</v>
      </c>
    </row>
    <row r="2" spans="1:1" ht="11.25">
      <c r="A2" s="1164">
        <f>IF('Форма 4.10.2 | Т-ТЭ | &gt;=25МВт'!$O$23="",1,0)</f>
        <v>1</v>
      </c>
    </row>
    <row r="3" spans="1:1" ht="11.25">
      <c r="A3" s="1164">
        <f>IF('Форма 4.10.2 | Т-ТЭ | &gt;=25МВт'!$M$24="",1,0)</f>
        <v>1</v>
      </c>
    </row>
    <row r="4" spans="1:1" ht="11.25">
      <c r="A4" s="1164">
        <f>IF('Форма 4.10.2 | Т-ТЭ | &gt;=25МВт'!$R$24="",1,0)</f>
        <v>1</v>
      </c>
    </row>
    <row r="5" spans="1:1" ht="11.25">
      <c r="A5" s="1164">
        <f>IF('Форма 4.10.2 | Т-ТЭ | &gt;=25МВт'!$T$24="",1,0)</f>
        <v>1</v>
      </c>
    </row>
    <row r="6" spans="1:1" ht="11.25">
      <c r="A6" s="1164">
        <f>IF('Форма 4.10.2 | Т-ТЭ | &gt;=25МВт'!$S$24="",1,0)</f>
        <v>0</v>
      </c>
    </row>
    <row r="7" spans="1:1" ht="11.25">
      <c r="A7" s="1164">
        <f>IF('Форма 4.10.2 | Т-ТЭ | &gt;=25МВт'!$U$24="",1,0)</f>
        <v>0</v>
      </c>
    </row>
    <row r="8" spans="1:1" ht="11.25">
      <c r="A8" s="1164">
        <f>IF('Форма 4.10.2 | Т-ТЭ | ТСО'!$O$22="",1,0)</f>
        <v>1</v>
      </c>
    </row>
    <row r="9" spans="1:1" ht="11.25">
      <c r="A9" s="1164">
        <f>IF('Форма 4.10.2 | Т-ТЭ | ТСО'!$O$23="",1,0)</f>
        <v>1</v>
      </c>
    </row>
    <row r="10" spans="1:1" ht="11.25">
      <c r="A10" s="1164">
        <f>IF('Форма 4.10.2 | Т-ТЭ | ТСО'!$M$24="",1,0)</f>
        <v>1</v>
      </c>
    </row>
    <row r="11" spans="1:1" ht="11.25">
      <c r="A11" s="1164">
        <f>IF('Форма 4.10.2 | Т-ТЭ | ТСО'!$R$24="",1,0)</f>
        <v>1</v>
      </c>
    </row>
    <row r="12" spans="1:1" ht="11.25">
      <c r="A12" s="1164">
        <f>IF('Форма 4.10.2 | Т-ТЭ | ТСО'!$T$24="",1,0)</f>
        <v>1</v>
      </c>
    </row>
    <row r="13" spans="1:1" ht="11.25">
      <c r="A13" s="1164">
        <f>IF('Форма 4.10.2 | Т-ТЭ | ТСО'!$S$24="",1,0)</f>
        <v>0</v>
      </c>
    </row>
    <row r="14" spans="1:1" ht="11.25">
      <c r="A14" s="1164">
        <f>IF('Форма 4.10.2 | Т-ТЭ | ТСО'!$U$24="",1,0)</f>
        <v>0</v>
      </c>
    </row>
    <row r="15" spans="1:1" ht="11.25">
      <c r="A15" s="1164">
        <f>IF('Форма 4.10.2 | Т-ТЭ | потр'!$O$22="",1,0)</f>
        <v>1</v>
      </c>
    </row>
    <row r="16" spans="1:1" ht="11.25">
      <c r="A16" s="1164">
        <f>IF('Форма 4.10.2 | Т-ТЭ | потр'!$O$23="",1,0)</f>
        <v>1</v>
      </c>
    </row>
    <row r="17" spans="1:1" ht="11.25">
      <c r="A17" s="1164">
        <f>IF('Форма 4.10.2 | Т-ТЭ | потр'!$M$24="",1,0)</f>
        <v>1</v>
      </c>
    </row>
    <row r="18" spans="1:1" ht="11.25">
      <c r="A18" s="1164">
        <f>IF('Форма 4.10.2 | Т-ТЭ | потр'!$R$24="",1,0)</f>
        <v>1</v>
      </c>
    </row>
    <row r="19" spans="1:1" ht="11.25">
      <c r="A19" s="1164">
        <f>IF('Форма 4.10.2 | Т-ТЭ | потр'!$T$24="",1,0)</f>
        <v>1</v>
      </c>
    </row>
    <row r="20" spans="1:1" ht="11.25">
      <c r="A20" s="1164">
        <f>IF('Форма 4.10.2 | Т-ТЭ | потр'!$S$24="",1,0)</f>
        <v>0</v>
      </c>
    </row>
    <row r="21" spans="1:1" ht="11.25">
      <c r="A21" s="1164">
        <f>IF('Форма 4.10.2 | Т-ТЭ | потр'!$U$24="",1,0)</f>
        <v>0</v>
      </c>
    </row>
    <row r="22" spans="1:1" ht="11.25">
      <c r="A22" s="1164">
        <f>IF('Форма 4.10.2 | Т-ТЭ | предел'!$O$24="",1,0)</f>
        <v>1</v>
      </c>
    </row>
    <row r="23" spans="1:1" ht="11.25">
      <c r="A23" s="1164">
        <f>IF('Форма 4.10.2 | Т-ТЭ | предел'!$O$25="",1,0)</f>
        <v>1</v>
      </c>
    </row>
    <row r="24" spans="1:1" ht="11.25">
      <c r="A24" s="1164">
        <f>IF('Форма 4.10.2 | Т-ТЭ | предел'!$M$26="",1,0)</f>
        <v>1</v>
      </c>
    </row>
    <row r="25" spans="1:1" ht="11.25">
      <c r="A25" s="1164">
        <f>IF('Форма 4.10.2 | Т-ТЭ | предел'!$R$26="",1,0)</f>
        <v>1</v>
      </c>
    </row>
    <row r="26" spans="1:1" ht="11.25">
      <c r="A26" s="1164">
        <f>IF('Форма 4.10.2 | Т-ТЭ | предел'!$T$26="",1,0)</f>
        <v>1</v>
      </c>
    </row>
    <row r="27" spans="1:1" ht="11.25">
      <c r="A27" s="1164">
        <f>IF('Форма 4.10.2 | Т-ТЭ | предел'!$S$26="",1,0)</f>
        <v>0</v>
      </c>
    </row>
    <row r="28" spans="1:1" ht="11.25">
      <c r="A28" s="1164">
        <f>IF('Форма 4.10.2 | Т-ТЭ | предел'!$U$26="",1,0)</f>
        <v>0</v>
      </c>
    </row>
    <row r="29" spans="1:1" ht="11.25">
      <c r="A29" s="1164">
        <f>IF('Форма 4.10.2 | Т-ТЭ | индикат'!$O$7="",1,0)</f>
        <v>1</v>
      </c>
    </row>
    <row r="30" spans="1:1" ht="11.25">
      <c r="A30" s="1164">
        <f>IF('Форма 4.10.2 | Т-ТЭ | индикат'!$O$24="",1,0)</f>
        <v>1</v>
      </c>
    </row>
    <row r="31" spans="1:1" ht="11.25">
      <c r="A31" s="1164">
        <f>IF('Форма 4.10.2 | Т-ТЭ | индикат'!$O$25="",1,0)</f>
        <v>1</v>
      </c>
    </row>
    <row r="32" spans="1:1" ht="11.25">
      <c r="A32" s="1164">
        <f>IF('Форма 4.10.2 | Т-ТЭ | индикат'!$M$26="",1,0)</f>
        <v>1</v>
      </c>
    </row>
    <row r="33" spans="1:1" ht="11.25">
      <c r="A33" s="1164">
        <f>IF('Форма 4.10.2 | Т-ТЭ | индикат'!$R$26="",1,0)</f>
        <v>1</v>
      </c>
    </row>
    <row r="34" spans="1:1" ht="11.25">
      <c r="A34" s="1164">
        <f>IF('Форма 4.10.2 | Т-ТЭ | индикат'!$T$26="",1,0)</f>
        <v>1</v>
      </c>
    </row>
    <row r="35" spans="1:1" ht="11.25">
      <c r="A35" s="1164">
        <f>IF('Форма 4.10.2 | Т-ТЭ | индикат'!$S$26="",1,0)</f>
        <v>0</v>
      </c>
    </row>
    <row r="36" spans="1:1" ht="11.25">
      <c r="A36" s="1164">
        <f>IF('Форма 4.10.2 | Т-ТЭ | индикат'!$U$26="",1,0)</f>
        <v>0</v>
      </c>
    </row>
    <row r="37" spans="1:1" ht="11.25">
      <c r="A37" s="1164">
        <f>IF('Форма 4.10.2 | Резерв мощности'!$O$22="",1,0)</f>
        <v>1</v>
      </c>
    </row>
    <row r="38" spans="1:1" ht="11.25">
      <c r="A38" s="1164">
        <f>IF('Форма 4.10.2 | Резерв мощности'!$O$23="",1,0)</f>
        <v>1</v>
      </c>
    </row>
    <row r="39" spans="1:1" ht="11.25">
      <c r="A39" s="1164">
        <f>IF('Форма 4.10.2 | Резерв мощности'!$M$24="",1,0)</f>
        <v>1</v>
      </c>
    </row>
    <row r="40" spans="1:1" ht="11.25">
      <c r="A40" s="1164">
        <f>IF('Форма 4.10.2 | Резерв мощности'!$O$24="",1,0)</f>
        <v>1</v>
      </c>
    </row>
    <row r="41" spans="1:1" ht="11.25">
      <c r="A41" s="1164">
        <f>IF('Форма 4.10.2 | Резерв мощности'!$R$24="",1,0)</f>
        <v>1</v>
      </c>
    </row>
    <row r="42" spans="1:1" ht="11.25">
      <c r="A42" s="1164">
        <f>IF('Форма 4.10.2 | Резерв мощности'!$T$24="",1,0)</f>
        <v>1</v>
      </c>
    </row>
    <row r="43" spans="1:1" ht="11.25">
      <c r="A43" s="1164">
        <f>IF('Форма 4.10.2 | Резерв мощности'!$S$24="",1,0)</f>
        <v>0</v>
      </c>
    </row>
    <row r="44" spans="1:1" ht="11.25">
      <c r="A44" s="1164">
        <f>IF('Форма 4.10.2 | Резерв мощности'!$U$24="",1,0)</f>
        <v>0</v>
      </c>
    </row>
    <row r="45" spans="1:1" ht="11.25">
      <c r="A45" s="1164">
        <f>IF('Форма 4.10.3 | Т-ТН'!$O$23="",1,0)</f>
        <v>1</v>
      </c>
    </row>
    <row r="46" spans="1:1" ht="11.25">
      <c r="A46" s="1164">
        <f>IF('Форма 4.10.3 | Т-ТН'!$M$24="",1,0)</f>
        <v>1</v>
      </c>
    </row>
    <row r="47" spans="1:1" ht="11.25">
      <c r="A47" s="1164">
        <f>IF('Форма 4.10.3 | Т-ТН'!$R$24="",1,0)</f>
        <v>1</v>
      </c>
    </row>
    <row r="48" spans="1:1" ht="11.25">
      <c r="A48" s="1164">
        <f>IF('Форма 4.10.3 | Т-ТН'!$T$24="",1,0)</f>
        <v>1</v>
      </c>
    </row>
    <row r="49" spans="1:1" ht="11.25">
      <c r="A49" s="1164">
        <f>IF('Форма 4.10.3 | Т-ТН'!$S$24="",1,0)</f>
        <v>0</v>
      </c>
    </row>
    <row r="50" spans="1:1" ht="11.25">
      <c r="A50" s="1164">
        <f>IF('Форма 4.10.3 | Т-ТН'!$U$24="",1,0)</f>
        <v>0</v>
      </c>
    </row>
    <row r="51" spans="1:1" ht="11.25">
      <c r="A51" s="1164">
        <f>IF('Форма 4.10.3 | Т-передача ТЭ'!$O$23="",1,0)</f>
        <v>1</v>
      </c>
    </row>
    <row r="52" spans="1:1" ht="11.25">
      <c r="A52" s="1164">
        <f>IF('Форма 4.10.3 | Т-передача ТЭ'!$M$24="",1,0)</f>
        <v>1</v>
      </c>
    </row>
    <row r="53" spans="1:1" ht="11.25">
      <c r="A53" s="1164">
        <f>IF('Форма 4.10.3 | Т-передача ТЭ'!$R$24="",1,0)</f>
        <v>1</v>
      </c>
    </row>
    <row r="54" spans="1:1" ht="11.25">
      <c r="A54" s="1164">
        <f>IF('Форма 4.10.3 | Т-передача ТЭ'!$T$24="",1,0)</f>
        <v>1</v>
      </c>
    </row>
    <row r="55" spans="1:1" ht="11.25">
      <c r="A55" s="1164">
        <f>IF('Форма 4.10.3 | Т-передача ТЭ'!$S$24="",1,0)</f>
        <v>0</v>
      </c>
    </row>
    <row r="56" spans="1:1" ht="11.25">
      <c r="A56" s="1164">
        <f>IF('Форма 4.10.3 | Т-передача ТЭ'!$U$24="",1,0)</f>
        <v>0</v>
      </c>
    </row>
    <row r="57" spans="1:1" ht="11.25">
      <c r="A57" s="1164">
        <f>IF('Форма 4.10.3 | Т-передача ТН'!$O$23="",1,0)</f>
        <v>1</v>
      </c>
    </row>
    <row r="58" spans="1:1" ht="11.25">
      <c r="A58" s="1164">
        <f>IF('Форма 4.10.3 | Т-передача ТН'!$M$24="",1,0)</f>
        <v>1</v>
      </c>
    </row>
    <row r="59" spans="1:1" ht="11.25">
      <c r="A59" s="1164">
        <f>IF('Форма 4.10.3 | Т-передача ТН'!$R$24="",1,0)</f>
        <v>1</v>
      </c>
    </row>
    <row r="60" spans="1:1" ht="11.25">
      <c r="A60" s="1164">
        <f>IF('Форма 4.10.3 | Т-передача ТН'!$T$24="",1,0)</f>
        <v>1</v>
      </c>
    </row>
    <row r="61" spans="1:1" ht="11.25">
      <c r="A61" s="1164">
        <f>IF('Форма 4.10.3 | Т-передача ТН'!$S$24="",1,0)</f>
        <v>0</v>
      </c>
    </row>
    <row r="62" spans="1:1" ht="11.25">
      <c r="A62" s="1164">
        <f>IF('Форма 4.10.3 | Т-передача ТН'!$U$24="",1,0)</f>
        <v>0</v>
      </c>
    </row>
    <row r="63" spans="1:1" ht="11.25">
      <c r="A63" s="1164">
        <f>IF('Форма 4.10.4 | Т-гор.вода'!$O$23="",1,0)</f>
        <v>0</v>
      </c>
    </row>
    <row r="64" spans="1:1" ht="11.25">
      <c r="A64" s="1164">
        <f>IF('Форма 4.10.4 | Т-гор.вода'!$M$24="",1,0)</f>
        <v>0</v>
      </c>
    </row>
    <row r="65" spans="1:1" ht="11.25">
      <c r="A65" s="1164">
        <f>IF('Форма 4.10.4 | Т-гор.вода'!$W$24="",1,0)</f>
        <v>0</v>
      </c>
    </row>
    <row r="66" spans="1:1" ht="11.25">
      <c r="A66" s="1164">
        <f>IF('Форма 4.10.4 | Т-гор.вода'!$Y$24="",1,0)</f>
        <v>0</v>
      </c>
    </row>
    <row r="67" spans="1:1" ht="11.25">
      <c r="A67" s="1164">
        <f>IF('Форма 4.10.4 | Т-гор.вода'!$X$24="",1,0)</f>
        <v>0</v>
      </c>
    </row>
    <row r="68" spans="1:1" ht="11.25">
      <c r="A68" s="1164">
        <f>IF('Форма 4.10.4 | Т-гор.вода'!$Z$24="",1,0)</f>
        <v>0</v>
      </c>
    </row>
    <row r="69" spans="1:1" ht="11.25">
      <c r="A69" s="1164">
        <f>IF('Форма 4.10.5 | Т-подкл'!$AB$23="",1,0)</f>
        <v>1</v>
      </c>
    </row>
    <row r="70" spans="1:1" ht="11.25">
      <c r="A70" s="1164">
        <f>IF('Форма 4.10.5 | Т-подкл'!$AD$23="",1,0)</f>
        <v>1</v>
      </c>
    </row>
    <row r="71" spans="1:1" ht="11.25">
      <c r="A71" s="1164">
        <f>IF('Форма 4.10.5 | Т-подкл'!$N$23="",1,0)</f>
        <v>0</v>
      </c>
    </row>
    <row r="72" spans="1:1" ht="11.25">
      <c r="A72" s="1164">
        <f>IF('Форма 4.10.5 | Т-подкл'!$R$23="",1,0)</f>
        <v>0</v>
      </c>
    </row>
    <row r="73" spans="1:1" ht="11.25">
      <c r="A73" s="1164">
        <f>IF('Форма 4.10.5 | Т-подкл'!$V$23="",1,0)</f>
        <v>0</v>
      </c>
    </row>
    <row r="74" spans="1:1" ht="11.25">
      <c r="A74" s="1164">
        <f>IF('Форма 4.10.5 | Т-подкл'!$AC$23="",1,0)</f>
        <v>0</v>
      </c>
    </row>
    <row r="75" spans="1:1" ht="11.25">
      <c r="A75" s="1164">
        <f>IF('Форма 4.10.5 | Т-подкл'!$AE$23="",1,0)</f>
        <v>0</v>
      </c>
    </row>
    <row r="76" spans="1:1" ht="11.25">
      <c r="A76" s="1164">
        <f>IF('Форма 4.10.6 | Т-подкл(инд)'!$M$23="",1,0)</f>
        <v>1</v>
      </c>
    </row>
    <row r="77" spans="1:1" ht="11.25">
      <c r="A77" s="1164">
        <f>IF('Форма 4.10.6 | Т-подкл(инд)'!$P$23="",1,0)</f>
        <v>1</v>
      </c>
    </row>
    <row r="78" spans="1:1" ht="11.25">
      <c r="A78" s="1164">
        <f>IF('Форма 4.10.6 | Т-подкл(инд)'!$S$23="",1,0)</f>
        <v>1</v>
      </c>
    </row>
    <row r="79" spans="1:1" ht="11.25">
      <c r="A79" s="1164">
        <f>IF('Форма 4.10.6 | Т-подкл(инд)'!$T$23="",1,0)</f>
        <v>0</v>
      </c>
    </row>
    <row r="80" spans="1:1" ht="11.25">
      <c r="A80" s="1164">
        <f>IF('Форма 4.10.6 | Т-подкл(инд)'!$V$23="",1,0)</f>
        <v>0</v>
      </c>
    </row>
    <row r="81" spans="1:1" ht="11.25">
      <c r="A81" s="1164">
        <f>IF('Форма 4.9'!$F$10="",1,0)</f>
        <v>1</v>
      </c>
    </row>
    <row r="82" spans="1:1" ht="11.25">
      <c r="A82" s="1164">
        <f>IF('Форма 4.9'!$G$10="",1,0)</f>
        <v>1</v>
      </c>
    </row>
    <row r="83" spans="1:1" ht="11.25">
      <c r="A83" s="1164">
        <f>IF('Форма 4.9'!$F$11="",1,0)</f>
        <v>1</v>
      </c>
    </row>
    <row r="84" spans="1:1" ht="11.25">
      <c r="A84" s="1164">
        <f>IF('Форма 4.9'!$G$11="",1,0)</f>
        <v>1</v>
      </c>
    </row>
    <row r="85" spans="1:1" ht="11.25">
      <c r="A85" s="1164">
        <f>IF('Форма 4.9'!$F$12="",1,0)</f>
        <v>1</v>
      </c>
    </row>
    <row r="86" spans="1:1" ht="11.25">
      <c r="A86" s="1164">
        <f>IF('Форма 4.9'!$G$12="",1,0)</f>
        <v>1</v>
      </c>
    </row>
    <row r="87" spans="1:1" ht="11.25">
      <c r="A87" s="1164">
        <f>IF('Форма 4.9'!$F$13="",1,0)</f>
        <v>1</v>
      </c>
    </row>
    <row r="88" spans="1:1" ht="11.25">
      <c r="A88" s="1164">
        <f>IF('Форма 4.9'!$G$13="",1,0)</f>
        <v>1</v>
      </c>
    </row>
    <row r="89" spans="1:1" ht="11.25">
      <c r="A89" s="1164">
        <f>IF('Форма 4.10.1'!$J$15="",1,0)</f>
        <v>0</v>
      </c>
    </row>
    <row r="90" spans="1:1" ht="11.25">
      <c r="A90" s="1164">
        <f>IF('Форма 4.10.1'!$H$17="",1,0)</f>
        <v>0</v>
      </c>
    </row>
    <row r="91" spans="1:1" ht="11.25">
      <c r="A91" s="1164">
        <f>IF('Форма 4.10.1'!$I$17="",1,0)</f>
        <v>0</v>
      </c>
    </row>
    <row r="92" spans="1:1" ht="11.25">
      <c r="A92" s="1164">
        <f>IF('Форма 4.10.1'!$J$17="",1,0)</f>
        <v>0</v>
      </c>
    </row>
    <row r="93" spans="1:1" ht="11.25">
      <c r="A93" s="1164">
        <f>IF('Форма 4.10.1'!$H$23="",1,0)</f>
        <v>0</v>
      </c>
    </row>
    <row r="94" spans="1:1" ht="11.25">
      <c r="A94" s="1164">
        <f>IF('Форма 4.10.1'!$I$23="",1,0)</f>
        <v>0</v>
      </c>
    </row>
    <row r="95" spans="1:1" ht="11.25">
      <c r="A95" s="1164">
        <f>IF('Форма 4.10.1'!$J$23="",1,0)</f>
        <v>0</v>
      </c>
    </row>
    <row r="96" spans="1:1" ht="11.25">
      <c r="A96" s="1164">
        <f>IF('Форма 4.10.1'!$H$27="",1,0)</f>
        <v>0</v>
      </c>
    </row>
    <row r="97" spans="1:1" ht="11.25">
      <c r="A97" s="1164">
        <f>IF('Форма 4.10.1'!$I$27="",1,0)</f>
        <v>0</v>
      </c>
    </row>
    <row r="98" spans="1:1" ht="11.25">
      <c r="A98" s="1164">
        <f>IF('Форма 4.10.1'!$J$27="",1,0)</f>
        <v>0</v>
      </c>
    </row>
    <row r="99" spans="1:1" ht="11.25">
      <c r="A99" s="1164">
        <f>IF('Форма 4.10.1'!$H$31="",1,0)</f>
        <v>0</v>
      </c>
    </row>
    <row r="100" spans="1:1" ht="11.25">
      <c r="A100" s="1164">
        <f>IF('Форма 4.10.1'!$I$31="",1,0)</f>
        <v>0</v>
      </c>
    </row>
    <row r="101" spans="1:1" ht="11.25">
      <c r="A101" s="1164">
        <f>IF('Форма 4.10.1'!$J$31="",1,0)</f>
        <v>0</v>
      </c>
    </row>
    <row r="102" spans="1:1" ht="11.25">
      <c r="A102" s="1164">
        <f>IF('Форма 4.10.1'!$H$35="",1,0)</f>
        <v>0</v>
      </c>
    </row>
    <row r="103" spans="1:1" ht="11.25">
      <c r="A103" s="1164">
        <f>IF('Форма 4.10.1'!$I$35="",1,0)</f>
        <v>0</v>
      </c>
    </row>
    <row r="104" spans="1:1" ht="11.25">
      <c r="A104" s="1164">
        <f>IF('Форма 4.10.1'!$J$35="",1,0)</f>
        <v>0</v>
      </c>
    </row>
    <row r="105" spans="1:1" ht="11.25">
      <c r="A105" s="1164">
        <f>IF('Форма 1.0.2'!$E$12="",1,0)</f>
        <v>0</v>
      </c>
    </row>
    <row r="106" spans="1:1" ht="11.25">
      <c r="A106" s="1164">
        <f>IF('Форма 1.0.2'!$F$12="",1,0)</f>
        <v>0</v>
      </c>
    </row>
    <row r="107" spans="1:1" ht="11.25">
      <c r="A107" s="1164">
        <f>IF('Форма 1.0.2'!$G$12="",1,0)</f>
        <v>0</v>
      </c>
    </row>
    <row r="108" spans="1:1" ht="11.25">
      <c r="A108" s="1164">
        <f>IF('Форма 1.0.2'!$H$12="",1,0)</f>
        <v>0</v>
      </c>
    </row>
    <row r="109" spans="1:1" ht="11.25">
      <c r="A109" s="1164">
        <f>IF('Форма 1.0.2'!$I$12="",1,0)</f>
        <v>0</v>
      </c>
    </row>
    <row r="110" spans="1:1" ht="11.25">
      <c r="A110" s="1164">
        <f>IF('Форма 1.0.2'!$J$12="",1,0)</f>
        <v>0</v>
      </c>
    </row>
    <row r="111" spans="1:1" ht="11.25">
      <c r="A111" s="1164">
        <f>IF('Сведения об изменении'!$E$12="",1,0)</f>
        <v>1</v>
      </c>
    </row>
    <row r="112" spans="1:1" ht="11.25">
      <c r="A112" s="1165">
        <f>IF('Форма 4.10.6 | Т-подкл(инд)'!$U$23="",1,0)</f>
        <v>1</v>
      </c>
    </row>
    <row r="113" spans="1:1" ht="11.25">
      <c r="A113" s="1166">
        <f>IF('Форма 4.10.5 | Т-подкл'!$AA$23="",1,0)</f>
        <v>1</v>
      </c>
    </row>
    <row r="114" spans="1:1" ht="11.25">
      <c r="A114" s="1166">
        <f>IF('Форма 4.10.5 | Т-подкл'!$Z$23="",1,0)</f>
        <v>1</v>
      </c>
    </row>
    <row r="115" spans="1:1" ht="11.25">
      <c r="A115" s="1170">
        <f>IF(Территории!$E$12="",1,0)</f>
        <v>0</v>
      </c>
    </row>
    <row r="116" spans="1:1" ht="11.25">
      <c r="A116" s="1170">
        <f>IF('Перечень тарифов'!$E$21="",1,0)</f>
        <v>0</v>
      </c>
    </row>
    <row r="117" spans="1:1" ht="11.25">
      <c r="A117" s="1170">
        <f>IF('Перечень тарифов'!$F$21="",1,0)</f>
        <v>0</v>
      </c>
    </row>
    <row r="118" spans="1:1" ht="11.25">
      <c r="A118" s="1170">
        <f>IF('Перечень тарифов'!$G$21="",1,0)</f>
        <v>0</v>
      </c>
    </row>
    <row r="119" spans="1:1" ht="11.25">
      <c r="A119" s="1170">
        <f>IF('Перечень тарифов'!$K$21="",1,0)</f>
        <v>0</v>
      </c>
    </row>
    <row r="120" spans="1:1" ht="11.25">
      <c r="A120" s="1170">
        <f>IF('Перечень тарифов'!$O$21="",1,0)</f>
        <v>0</v>
      </c>
    </row>
    <row r="121" spans="1:1" ht="11.25">
      <c r="A121" s="1170">
        <f>IF('Перечень тарифов'!$S$21="",1,0)</f>
        <v>0</v>
      </c>
    </row>
    <row r="122" spans="1:1" ht="11.25">
      <c r="A122" s="1170">
        <f>IF('Перечень тарифов'!$G$12="",1,0)</f>
        <v>0</v>
      </c>
    </row>
    <row r="123" spans="1:1" ht="11.25">
      <c r="A123" s="1170">
        <f>IF('Перечень тарифов'!$G$11="",1,0)</f>
        <v>0</v>
      </c>
    </row>
    <row r="124" spans="1:1" ht="11.25">
      <c r="A124" s="1170">
        <f>IF('Форма 4.10.4 | Т-гор.вода'!$O$24="",1,0)</f>
        <v>0</v>
      </c>
    </row>
    <row r="125" spans="1:1" ht="11.25">
      <c r="A125" s="1170">
        <f>IF('Форма 4.10.4 | Т-гор.вода'!$P$24="",1,0)</f>
        <v>0</v>
      </c>
    </row>
    <row r="126" spans="1:1" ht="11.25">
      <c r="A126" s="1170">
        <f>IF('Форма 4.10.4 | Т-гор.вода'!$O$28="",1,0)</f>
        <v>0</v>
      </c>
    </row>
    <row r="127" spans="1:1" ht="11.25">
      <c r="A127" s="1170">
        <f>IF('Форма 4.10.4 | Т-гор.вода'!$M$29="",1,0)</f>
        <v>0</v>
      </c>
    </row>
    <row r="128" spans="1:1" ht="11.25">
      <c r="A128" s="1170">
        <f>IF('Форма 4.10.4 | Т-гор.вода'!$O$29="",1,0)</f>
        <v>0</v>
      </c>
    </row>
    <row r="129" spans="1:1" ht="11.25">
      <c r="A129" s="1170">
        <f>IF('Форма 4.10.4 | Т-гор.вода'!$P$29="",1,0)</f>
        <v>0</v>
      </c>
    </row>
    <row r="130" spans="1:1" ht="11.25">
      <c r="A130" s="1170">
        <f>IF('Форма 4.10.4 | Т-гор.вода'!$W$29="",1,0)</f>
        <v>0</v>
      </c>
    </row>
    <row r="131" spans="1:1" ht="11.25">
      <c r="A131" s="1170">
        <f>IF('Форма 4.10.4 | Т-гор.вода'!$Y$29="",1,0)</f>
        <v>0</v>
      </c>
    </row>
    <row r="132" spans="1:1" ht="11.25">
      <c r="A132" s="1170">
        <f>IF('Форма 4.10.4 | Т-гор.вода'!$X$29="",1,0)</f>
        <v>0</v>
      </c>
    </row>
    <row r="133" spans="1:1" ht="11.25">
      <c r="A133" s="1170">
        <f>IF('Форма 4.10.4 | Т-гор.вода'!$Z$29="",1,0)</f>
        <v>0</v>
      </c>
    </row>
    <row r="134" spans="1:1" ht="11.25">
      <c r="A134" s="1170">
        <f>IF('Форма 4.10.1'!$H$18="",1,0)</f>
        <v>0</v>
      </c>
    </row>
    <row r="135" spans="1:1" ht="11.25">
      <c r="A135" s="1170">
        <f>IF('Форма 4.10.1'!$I$18="",1,0)</f>
        <v>0</v>
      </c>
    </row>
    <row r="136" spans="1:1" ht="11.25">
      <c r="A136" s="1170">
        <f>IF('Форма 4.10.1'!$J$18="",1,0)</f>
        <v>0</v>
      </c>
    </row>
    <row r="137" spans="1:1" ht="11.25">
      <c r="A137" s="1170">
        <f>IF('Форма 4.10.1'!$K$21="",1,0)</f>
        <v>0</v>
      </c>
    </row>
    <row r="138" spans="1:1" ht="11.25">
      <c r="A138" s="1170">
        <f>IF('Форма 4.10.1'!$H$24="",1,0)</f>
        <v>0</v>
      </c>
    </row>
    <row r="139" spans="1:1" ht="11.25">
      <c r="A139" s="1170">
        <f>IF('Форма 4.10.1'!$I$24="",1,0)</f>
        <v>0</v>
      </c>
    </row>
    <row r="140" spans="1:1" ht="11.25">
      <c r="A140" s="1170">
        <f>IF('Форма 4.10.1'!$J$24="",1,0)</f>
        <v>0</v>
      </c>
    </row>
    <row r="141" spans="1:1" ht="11.25">
      <c r="A141" s="1170">
        <f>IF('Форма 4.10.1'!$H$28="",1,0)</f>
        <v>0</v>
      </c>
    </row>
    <row r="142" spans="1:1" ht="11.25">
      <c r="A142" s="1170">
        <f>IF('Форма 4.10.1'!$I$28="",1,0)</f>
        <v>0</v>
      </c>
    </row>
    <row r="143" spans="1:1" ht="11.25">
      <c r="A143" s="1170">
        <f>IF('Форма 4.10.1'!$J$28="",1,0)</f>
        <v>0</v>
      </c>
    </row>
    <row r="144" spans="1:1" ht="11.25">
      <c r="A144" s="1170">
        <f>IF('Форма 4.10.1'!$H$32="",1,0)</f>
        <v>0</v>
      </c>
    </row>
    <row r="145" spans="1:1" ht="11.25">
      <c r="A145" s="1170">
        <f>IF('Форма 4.10.1'!$I$32="",1,0)</f>
        <v>0</v>
      </c>
    </row>
    <row r="146" spans="1:1" ht="11.25">
      <c r="A146" s="1170">
        <f>IF('Форма 4.10.1'!$J$32="",1,0)</f>
        <v>0</v>
      </c>
    </row>
    <row r="147" spans="1:1" ht="11.25">
      <c r="A147" s="1170">
        <f>IF('Форма 4.10.1'!$H$36="",1,0)</f>
        <v>0</v>
      </c>
    </row>
    <row r="148" spans="1:1" ht="11.25">
      <c r="A148" s="1170">
        <f>IF('Форма 4.10.1'!$I$36="",1,0)</f>
        <v>0</v>
      </c>
    </row>
    <row r="149" spans="1:1" ht="11.25">
      <c r="A149" s="1170">
        <f>IF('Форма 4.10.1'!$J$36="",1,0)</f>
        <v>0</v>
      </c>
    </row>
    <row r="150" spans="1:1" ht="11.25">
      <c r="A150" s="1193">
        <f>IF('Форма 4.10.4 | Т-гор.вода'!$O$33="",1,0)</f>
        <v>0</v>
      </c>
    </row>
    <row r="151" spans="1:1" ht="11.25">
      <c r="A151" s="1193">
        <f>IF('Форма 4.10.4 | Т-гор.вода'!$M$34="",1,0)</f>
        <v>0</v>
      </c>
    </row>
    <row r="152" spans="1:1" ht="11.25">
      <c r="A152" s="1193">
        <f>IF('Форма 4.10.4 | Т-гор.вода'!$O$34="",1,0)</f>
        <v>0</v>
      </c>
    </row>
    <row r="153" spans="1:1" ht="11.25">
      <c r="A153" s="1193">
        <f>IF('Форма 4.10.4 | Т-гор.вода'!$P$34="",1,0)</f>
        <v>0</v>
      </c>
    </row>
    <row r="154" spans="1:1" ht="11.25">
      <c r="A154" s="1193">
        <f>IF('Форма 4.10.4 | Т-гор.вода'!$W$34="",1,0)</f>
        <v>0</v>
      </c>
    </row>
    <row r="155" spans="1:1" ht="11.25">
      <c r="A155" s="1193">
        <f>IF('Форма 4.10.4 | Т-гор.вода'!$Y$34="",1,0)</f>
        <v>0</v>
      </c>
    </row>
    <row r="156" spans="1:1" ht="11.25">
      <c r="A156" s="1193">
        <f>IF('Форма 4.10.4 | Т-гор.вода'!$X$34="",1,0)</f>
        <v>0</v>
      </c>
    </row>
    <row r="157" spans="1:1" ht="11.25">
      <c r="A157" s="1193">
        <f>IF('Форма 4.10.4 | Т-гор.вода'!$Z$34="",1,0)</f>
        <v>0</v>
      </c>
    </row>
    <row r="158" spans="1:1" ht="11.25">
      <c r="A158" s="1193">
        <f>IF('Форма 4.10.4 | Т-гор.вода'!$O$38="",1,0)</f>
        <v>0</v>
      </c>
    </row>
    <row r="159" spans="1:1" ht="11.25">
      <c r="A159" s="1193">
        <f>IF('Форма 4.10.4 | Т-гор.вода'!$M$39="",1,0)</f>
        <v>0</v>
      </c>
    </row>
    <row r="160" spans="1:1" ht="11.25">
      <c r="A160" s="1193">
        <f>IF('Форма 4.10.4 | Т-гор.вода'!$O$39="",1,0)</f>
        <v>0</v>
      </c>
    </row>
    <row r="161" spans="1:1" ht="11.25">
      <c r="A161" s="1193">
        <f>IF('Форма 4.10.4 | Т-гор.вода'!$P$39="",1,0)</f>
        <v>0</v>
      </c>
    </row>
    <row r="162" spans="1:1" ht="11.25">
      <c r="A162" s="1193">
        <f>IF('Форма 4.10.4 | Т-гор.вода'!$W$39="",1,0)</f>
        <v>0</v>
      </c>
    </row>
    <row r="163" spans="1:1" ht="11.25">
      <c r="A163" s="1193">
        <f>IF('Форма 4.10.4 | Т-гор.вода'!$Y$39="",1,0)</f>
        <v>0</v>
      </c>
    </row>
    <row r="164" spans="1:1" ht="11.25">
      <c r="A164" s="1193">
        <f>IF('Форма 4.10.4 | Т-гор.вода'!$X$39="",1,0)</f>
        <v>0</v>
      </c>
    </row>
    <row r="165" spans="1:1" ht="11.25">
      <c r="A165" s="1193">
        <f>IF('Форма 4.10.4 | Т-гор.вода'!$Z$39="",1,0)</f>
        <v>0</v>
      </c>
    </row>
  </sheetData>
  <sheetProtect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5cd73cc-6c92-4843-896c-4e57e889bd05}">
  <sheetPr codeName="REESTR_LINK">
    <tabColor indexed="47"/>
  </sheetPr>
  <dimension ref="A1:C3"/>
  <sheetViews>
    <sheetView showGridLines="0" workbookViewId="0" topLeftCell="A1">
      <selection pane="topLeft" activeCell="A1" sqref="A1"/>
    </sheetView>
  </sheetViews>
  <sheetFormatPr defaultColWidth="9.14285714285714" defaultRowHeight="11.25"/>
  <cols>
    <col min="1" max="16384" width="9.14285714285714" style="1198"/>
  </cols>
  <sheetData>
    <row r="1" spans="1:3" ht="11.25">
      <c r="A1" s="1198" t="s">
        <v>488</v>
      </c>
      <c r="B1" s="1198" t="s">
        <v>489</v>
      </c>
      <c r="C1" s="1198" t="s">
        <v>65</v>
      </c>
    </row>
    <row r="2" spans="1:3" ht="11.25">
      <c r="A2" s="1198">
        <v>4189678</v>
      </c>
      <c r="B2" s="1198" t="s">
        <v>974</v>
      </c>
      <c r="C2" s="1198" t="s">
        <v>975</v>
      </c>
    </row>
    <row r="3" spans="1:3" ht="11.25">
      <c r="A3" s="1198">
        <v>4190415</v>
      </c>
      <c r="B3" s="1198" t="s">
        <v>976</v>
      </c>
      <c r="C3" s="1198" t="s">
        <v>975</v>
      </c>
    </row>
  </sheetData>
  <sheetProtect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1fb4411-9fc0-4eb9-8116-4b8397256d1d}">
  <sheetPr codeName="REESTR_DS">
    <tabColor rgb="FFFFCC99"/>
  </sheetPr>
  <dimension ref="B3:B6"/>
  <sheetViews>
    <sheetView showGridLines="0" workbookViewId="0" topLeftCell="A1">
      <selection pane="topLeft" activeCell="A1" sqref="A1"/>
    </sheetView>
  </sheetViews>
  <sheetFormatPr defaultColWidth="9.14285714285714" defaultRowHeight="11.25"/>
  <cols>
    <col min="1" max="1" width="9.14285714285714" style="251"/>
    <col min="2" max="2" width="66" style="251" customWidth="1"/>
    <col min="3" max="16384" width="9.14285714285714" style="251"/>
  </cols>
  <sheetData>
    <row r="3" spans="2:2" ht="22.5">
      <c r="B3" s="330" t="s">
        <v>3040</v>
      </c>
    </row>
    <row r="4" spans="2:2" ht="11.25">
      <c r="B4" s="330" t="s">
        <v>492</v>
      </c>
    </row>
    <row r="5" spans="2:2" ht="11.25">
      <c r="B5" s="330" t="s">
        <v>493</v>
      </c>
    </row>
    <row r="6" spans="2:2" ht="11.25">
      <c r="B6" s="330" t="s">
        <v>494</v>
      </c>
    </row>
  </sheetData>
  <sheetProtect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4ac9017-8676-4b1a-93a3-66629e6a44ba}">
  <sheetPr codeName="modHTTP">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dd8da5a-ee97-453b-ac4f-56f69a13be6c}">
  <sheetPr codeName="modfrmRezimChoose">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279"/>
    <col min="2" max="16384" width="9.14285714285714" style="184"/>
  </cols>
  <sheetData/>
  <sheetProtection formatColumns="0" formatRows="0"/>
  <pageMargins left="0.75" right="0.75" top="1" bottom="1" header="0.5" footer="0.5"/>
  <pageSetup orientation="portrait" paperSize="9" r:id="rId1"/>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90c33cf-72f6-4503-9e08-303255523cad}">
  <sheetPr codeName="modSheetMain">
    <tabColor rgb="FFFFCC99"/>
  </sheetPr>
  <dimension ref="A1:E8"/>
  <sheetViews>
    <sheetView showGridLines="0" workbookViewId="0" topLeftCell="A1">
      <selection pane="topLeft" activeCell="A1" sqref="A1"/>
    </sheetView>
  </sheetViews>
  <sheetFormatPr defaultColWidth="9.14285714285714" defaultRowHeight="15"/>
  <cols>
    <col min="1" max="1" width="38.4285714285714" style="220" customWidth="1"/>
    <col min="2" max="16384" width="9.14285714285714" style="220"/>
  </cols>
  <sheetData>
    <row r="1" spans="1:5" ht="15">
      <c r="A1" s="221" t="s">
        <v>389</v>
      </c>
      <c r="B1" s="221" t="s">
        <v>390</v>
      </c>
      <c r="C1" s="221"/>
      <c r="D1" s="221"/>
      <c r="E1" s="221"/>
    </row>
    <row r="2" spans="1:5" ht="15">
      <c r="A2" s="221"/>
      <c r="B2" s="221"/>
      <c r="C2" s="221"/>
      <c r="D2" s="221"/>
      <c r="E2" s="221"/>
    </row>
    <row r="3" spans="1:5" ht="15">
      <c r="A3" s="221"/>
      <c r="B3" s="221"/>
      <c r="C3" s="221"/>
      <c r="D3" s="221"/>
      <c r="E3" s="221"/>
    </row>
    <row r="4" spans="1:5" ht="15">
      <c r="A4" s="221"/>
      <c r="B4" s="221"/>
      <c r="C4" s="221"/>
      <c r="D4" s="221"/>
      <c r="E4" s="221"/>
    </row>
    <row r="5" spans="1:5" ht="15">
      <c r="A5" s="221"/>
      <c r="B5" s="221"/>
      <c r="C5" s="221"/>
      <c r="D5" s="221"/>
      <c r="E5" s="221"/>
    </row>
    <row r="6" spans="1:5" ht="15">
      <c r="A6" s="221"/>
      <c r="B6" s="221"/>
      <c r="C6" s="221"/>
      <c r="D6" s="221"/>
      <c r="E6" s="221"/>
    </row>
    <row r="7" spans="1:5" ht="15">
      <c r="A7" s="221"/>
      <c r="B7" s="221"/>
      <c r="C7" s="221"/>
      <c r="D7" s="221"/>
      <c r="E7" s="221"/>
    </row>
    <row r="8" spans="1:5" ht="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352bb42-5041-4b80-ab52-e19a064e8326}">
  <sheetPr codeName="List01">
    <tabColor rgb="FFCCCCFF"/>
    <pageSetUpPr fitToPage="1"/>
  </sheetPr>
  <dimension ref="A1:IV20"/>
  <sheetViews>
    <sheetView showGridLines="0" workbookViewId="0" topLeftCell="C3">
      <selection pane="topLeft" activeCell="E12" sqref="E12:E16"/>
    </sheetView>
  </sheetViews>
  <sheetFormatPr defaultColWidth="9.14285714285714" defaultRowHeight="14.25"/>
  <cols>
    <col min="1" max="1" width="9.14285714285714" style="119" hidden="1" customWidth="1"/>
    <col min="2" max="2" width="9.14285714285714" style="35" hidden="1" customWidth="1"/>
    <col min="3" max="3" width="3.71428571428571" style="224" customWidth="1"/>
    <col min="4" max="4" width="6.28571428571429" style="35" customWidth="1"/>
    <col min="5" max="5" width="46.4285714285714" style="35" customWidth="1"/>
    <col min="6" max="6" width="3.71428571428571" style="35" customWidth="1"/>
    <col min="7" max="7" width="5.71428571428571" style="35" customWidth="1"/>
    <col min="8" max="8" width="41.4285714285714" style="35" customWidth="1"/>
    <col min="9" max="9" width="3.71428571428571" style="35" customWidth="1"/>
    <col min="10" max="10" width="5.71428571428571" style="35" customWidth="1"/>
    <col min="11" max="11" width="32.5714285714286" style="35" customWidth="1"/>
    <col min="12" max="12" width="14.8571428571429" style="35" customWidth="1"/>
    <col min="13" max="13" width="3.71428571428571" style="204" hidden="1" customWidth="1"/>
    <col min="14" max="16" width="9.14285714285714" style="204" hidden="1" customWidth="1"/>
    <col min="17" max="17" width="25.7142857142857" style="336" hidden="1" customWidth="1"/>
    <col min="18" max="18" width="14.4285714285714" style="204" hidden="1" customWidth="1"/>
    <col min="19" max="22" width="9.14285714285714" style="333"/>
    <col min="23" max="16384" width="9.14285714285714" style="35"/>
  </cols>
  <sheetData>
    <row r="1" spans="3:256" s="194" customFormat="1" ht="16.5" customHeight="1" hidden="1">
      <c r="C1" s="328"/>
      <c r="H1" s="328"/>
      <c r="I1" s="328"/>
      <c r="J1" s="328"/>
      <c r="K1" s="328" t="s">
        <v>491</v>
      </c>
      <c r="L1" s="337" t="s">
        <v>398</v>
      </c>
      <c r="M1" s="372" t="s">
        <v>490</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150" s="341" customFormat="1" ht="16.5" customHeight="1" hidden="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2"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2" s="120" customFormat="1" ht="22.5">
      <c r="A4" s="119"/>
      <c r="B4" s="35"/>
      <c r="C4" s="222"/>
      <c r="D4" s="1234" t="s">
        <v>394</v>
      </c>
      <c r="E4" s="1235"/>
      <c r="F4" s="1235"/>
      <c r="G4" s="1235"/>
      <c r="H4" s="1236"/>
      <c r="I4" s="407"/>
      <c r="M4" s="204"/>
      <c r="N4" s="204"/>
      <c r="O4" s="204"/>
      <c r="P4" s="204"/>
      <c r="Q4" s="336"/>
      <c r="R4" s="204"/>
      <c r="S4" s="333"/>
      <c r="T4" s="333"/>
      <c r="U4" s="333"/>
      <c r="V4" s="333"/>
    </row>
    <row r="5" spans="1:22" s="120" customFormat="1" ht="3" customHeight="1" hidden="1">
      <c r="A5" s="119"/>
      <c r="B5" s="35"/>
      <c r="C5" s="222"/>
      <c r="D5" s="94"/>
      <c r="E5" s="94"/>
      <c r="F5" s="94"/>
      <c r="G5" s="94"/>
      <c r="H5" s="226"/>
      <c r="I5" s="226"/>
      <c r="J5" s="226"/>
      <c r="K5" s="226"/>
      <c r="L5" s="227"/>
      <c r="M5" s="204"/>
      <c r="N5" s="204"/>
      <c r="O5" s="204"/>
      <c r="P5" s="204"/>
      <c r="Q5" s="336"/>
      <c r="R5" s="204"/>
      <c r="S5" s="333"/>
      <c r="T5" s="333"/>
      <c r="U5" s="333"/>
      <c r="V5" s="333"/>
    </row>
    <row r="6" spans="1:22" s="120" customFormat="1" ht="20.1" customHeight="1" hidden="1">
      <c r="A6" s="228"/>
      <c r="B6" s="228"/>
      <c r="C6" s="222"/>
      <c r="D6" s="1237"/>
      <c r="E6" s="1237"/>
      <c r="F6" s="1238" t="s">
        <v>82</v>
      </c>
      <c r="G6" s="1238"/>
      <c r="H6" s="226"/>
      <c r="I6" s="226"/>
      <c r="J6" s="229"/>
      <c r="K6" s="230"/>
      <c r="L6" s="230"/>
      <c r="M6" s="204"/>
      <c r="N6" s="204"/>
      <c r="O6" s="204"/>
      <c r="P6" s="204"/>
      <c r="Q6" s="336"/>
      <c r="R6" s="204"/>
      <c r="S6" s="333"/>
      <c r="T6" s="333"/>
      <c r="U6" s="333"/>
      <c r="V6" s="333"/>
    </row>
    <row r="7" ht="3" customHeight="1"/>
    <row r="8" spans="1:22" s="120" customFormat="1" ht="14.25">
      <c r="A8" s="119"/>
      <c r="B8" s="35"/>
      <c r="C8" s="222"/>
      <c r="D8" s="1225" t="s">
        <v>15</v>
      </c>
      <c r="E8" s="1225"/>
      <c r="F8" s="1225" t="s">
        <v>395</v>
      </c>
      <c r="G8" s="1225"/>
      <c r="H8" s="1225"/>
      <c r="I8" s="1239" t="s">
        <v>396</v>
      </c>
      <c r="J8" s="1239"/>
      <c r="K8" s="1239"/>
      <c r="L8" s="1239"/>
      <c r="M8" s="204"/>
      <c r="N8" s="204"/>
      <c r="O8" s="204"/>
      <c r="P8" s="204"/>
      <c r="Q8" s="336"/>
      <c r="R8" s="204"/>
      <c r="S8" s="333"/>
      <c r="T8" s="333"/>
      <c r="U8" s="333"/>
      <c r="V8" s="333"/>
    </row>
    <row r="9" spans="1:22" s="120" customFormat="1" ht="20.25" customHeight="1">
      <c r="A9" s="119"/>
      <c r="B9" s="35"/>
      <c r="C9" s="222"/>
      <c r="D9" s="232" t="s">
        <v>90</v>
      </c>
      <c r="E9" s="232" t="s">
        <v>397</v>
      </c>
      <c r="F9" s="1230" t="s">
        <v>90</v>
      </c>
      <c r="G9" s="1231"/>
      <c r="H9" s="233" t="s">
        <v>397</v>
      </c>
      <c r="I9" s="1232" t="s">
        <v>90</v>
      </c>
      <c r="J9" s="1232"/>
      <c r="K9" s="233" t="s">
        <v>397</v>
      </c>
      <c r="L9" s="233" t="s">
        <v>398</v>
      </c>
      <c r="M9" s="204"/>
      <c r="N9" s="204"/>
      <c r="O9" s="204"/>
      <c r="P9" s="204"/>
      <c r="Q9" s="336"/>
      <c r="R9" s="204"/>
      <c r="S9" s="333"/>
      <c r="T9" s="333"/>
      <c r="U9" s="333"/>
      <c r="V9" s="333"/>
    </row>
    <row r="10" spans="3:22" ht="12" customHeight="1">
      <c r="C10" s="241"/>
      <c r="D10" s="331" t="s">
        <v>91</v>
      </c>
      <c r="E10" s="331" t="s">
        <v>47</v>
      </c>
      <c r="F10" s="1233" t="s">
        <v>48</v>
      </c>
      <c r="G10" s="1233"/>
      <c r="H10" s="331" t="s">
        <v>49</v>
      </c>
      <c r="I10" s="1233" t="s">
        <v>66</v>
      </c>
      <c r="J10" s="1233"/>
      <c r="K10" s="331" t="s">
        <v>67</v>
      </c>
      <c r="L10" s="331" t="s">
        <v>181</v>
      </c>
      <c r="M10" s="255"/>
      <c r="N10" s="255"/>
      <c r="O10" s="255"/>
      <c r="P10" s="255"/>
      <c r="Q10" s="231"/>
      <c r="R10" s="255"/>
      <c r="S10" s="332"/>
      <c r="T10" s="332"/>
      <c r="U10" s="332"/>
      <c r="V10" s="332"/>
    </row>
    <row r="11" spans="1:22" s="120" customFormat="1" ht="14.25" hidden="1">
      <c r="A11" s="35"/>
      <c r="B11" s="35"/>
      <c r="C11" s="222"/>
      <c r="D11" s="234">
        <v>0</v>
      </c>
      <c r="E11" s="235"/>
      <c r="F11" s="155"/>
      <c r="G11" s="155"/>
      <c r="H11" s="236"/>
      <c r="I11" s="237"/>
      <c r="J11" s="155"/>
      <c r="K11" s="236"/>
      <c r="L11" s="238"/>
      <c r="M11" s="376" t="s">
        <v>498</v>
      </c>
      <c r="N11" s="204"/>
      <c r="O11" s="204"/>
      <c r="P11" s="204" t="s">
        <v>496</v>
      </c>
      <c r="Q11" s="336" t="s">
        <v>497</v>
      </c>
      <c r="R11" s="204" t="s">
        <v>561</v>
      </c>
      <c r="S11" s="333"/>
      <c r="T11" s="333"/>
      <c r="U11" s="333"/>
      <c r="V11" s="333"/>
    </row>
    <row r="12" spans="1:83" s="257" customFormat="1" ht="0.95" customHeight="1">
      <c r="A12" s="84"/>
      <c r="B12" s="1087" t="s">
        <v>402</v>
      </c>
      <c r="C12" s="1224"/>
      <c r="D12" s="1225">
        <v>1</v>
      </c>
      <c r="E12" s="1226" t="s">
        <v>3040</v>
      </c>
      <c r="F12" s="1184"/>
      <c r="G12" s="1172">
        <v>0</v>
      </c>
      <c r="H12" s="334"/>
      <c r="I12" s="242"/>
      <c r="J12" s="371" t="s">
        <v>495</v>
      </c>
      <c r="K12" s="1082"/>
      <c r="L12" s="258"/>
      <c r="M12" s="1093">
        <f>mergeValue(H12)</f>
        <v>0</v>
      </c>
      <c r="N12" s="1092"/>
      <c r="O12" s="1092"/>
      <c r="P12" s="1093" t="str">
        <f>IF(ISERROR(MATCH(Q12,MODesc,0)),"n","y")</f>
        <v>n</v>
      </c>
      <c r="Q12" s="1092" t="s">
        <v>3040</v>
      </c>
      <c r="R12" s="1093" t="str">
        <f>K12&amp;"("&amp;L12&amp;")"</f>
        <v>()</v>
      </c>
      <c r="S12" s="1087"/>
      <c r="T12" s="1087"/>
      <c r="U12" s="240"/>
      <c r="V12" s="1087"/>
      <c r="W12" s="1087"/>
      <c r="X12" s="1087"/>
      <c r="Y12" s="256"/>
      <c r="Z12" s="256"/>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6"/>
      <c r="BW12" s="256"/>
      <c r="BX12" s="256"/>
      <c r="BY12" s="256"/>
      <c r="BZ12" s="256"/>
      <c r="CA12" s="256"/>
      <c r="CB12" s="256"/>
      <c r="CC12" s="256"/>
      <c r="CD12" s="256"/>
      <c r="CE12" s="256"/>
    </row>
    <row r="13" spans="1:83" s="257" customFormat="1" ht="0.95" customHeight="1">
      <c r="A13" s="84"/>
      <c r="B13" s="1087" t="s">
        <v>402</v>
      </c>
      <c r="C13" s="1224"/>
      <c r="D13" s="1225"/>
      <c r="E13" s="1227"/>
      <c r="F13" s="1228"/>
      <c r="G13" s="1225">
        <v>1</v>
      </c>
      <c r="H13" s="1223" t="s">
        <v>902</v>
      </c>
      <c r="I13" s="242"/>
      <c r="J13" s="371" t="s">
        <v>495</v>
      </c>
      <c r="K13" s="1082"/>
      <c r="L13" s="258"/>
      <c r="M13" s="1093" t="str">
        <f>mergeValue(H13)</f>
        <v>городской округ Верхняя Пышма</v>
      </c>
      <c r="N13" s="1092"/>
      <c r="O13" s="1092"/>
      <c r="P13" s="1092"/>
      <c r="Q13" s="1092"/>
      <c r="R13" s="1093" t="str">
        <f>K13&amp;"("&amp;L13&amp;")"</f>
        <v>()</v>
      </c>
      <c r="S13" s="1087"/>
      <c r="T13" s="1087"/>
      <c r="U13" s="240"/>
      <c r="V13" s="1087"/>
      <c r="W13" s="1087"/>
      <c r="X13" s="1087"/>
      <c r="Y13" s="256"/>
      <c r="Z13" s="256"/>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6"/>
      <c r="BW13" s="256"/>
      <c r="BX13" s="256"/>
      <c r="BY13" s="256"/>
      <c r="BZ13" s="256"/>
      <c r="CA13" s="256"/>
      <c r="CB13" s="256"/>
      <c r="CC13" s="256"/>
      <c r="CD13" s="256"/>
      <c r="CE13" s="256"/>
    </row>
    <row r="14" spans="1:83" s="257" customFormat="1" ht="15" customHeight="1">
      <c r="A14" s="84"/>
      <c r="B14" s="1087" t="s">
        <v>402</v>
      </c>
      <c r="C14" s="1224"/>
      <c r="D14" s="1225"/>
      <c r="E14" s="1227"/>
      <c r="F14" s="1229"/>
      <c r="G14" s="1225"/>
      <c r="H14" s="1223"/>
      <c r="I14" s="1188"/>
      <c r="J14" s="1172">
        <v>1</v>
      </c>
      <c r="K14" s="1183" t="s">
        <v>902</v>
      </c>
      <c r="L14" s="239" t="s">
        <v>903</v>
      </c>
      <c r="M14" s="1093" t="str">
        <f>mergeValue(H14)</f>
        <v>городской округ Верхняя Пышма</v>
      </c>
      <c r="N14" s="1092"/>
      <c r="O14" s="1092"/>
      <c r="P14" s="1092"/>
      <c r="Q14" s="1092"/>
      <c r="R14" s="1093" t="str">
        <f>K14&amp;" ("&amp;L14&amp;")"</f>
        <v>городской округ Верхняя Пышма (65732000)</v>
      </c>
      <c r="S14" s="1087"/>
      <c r="T14" s="1087"/>
      <c r="U14" s="240"/>
      <c r="V14" s="1087"/>
      <c r="W14" s="1087"/>
      <c r="X14" s="1087"/>
      <c r="Y14" s="256"/>
      <c r="Z14" s="256"/>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6"/>
      <c r="BW14" s="256"/>
      <c r="BX14" s="256"/>
      <c r="BY14" s="256"/>
      <c r="BZ14" s="256"/>
      <c r="CA14" s="256"/>
      <c r="CB14" s="256"/>
      <c r="CC14" s="256"/>
      <c r="CD14" s="256"/>
      <c r="CE14" s="256"/>
    </row>
    <row r="15" spans="1:22" s="120" customFormat="1" ht="0.95" customHeight="1">
      <c r="A15" s="35"/>
      <c r="B15" s="35" t="s">
        <v>399</v>
      </c>
      <c r="C15" s="222"/>
      <c r="D15" s="242"/>
      <c r="E15" s="195"/>
      <c r="F15" s="244"/>
      <c r="G15" s="244"/>
      <c r="H15" s="244"/>
      <c r="I15" s="244"/>
      <c r="J15" s="244"/>
      <c r="K15" s="244"/>
      <c r="L15" s="245"/>
      <c r="M15" s="376"/>
      <c r="N15" s="204"/>
      <c r="O15" s="204"/>
      <c r="P15" s="204"/>
      <c r="Q15" s="336" t="s">
        <v>18</v>
      </c>
      <c r="R15" s="204"/>
      <c r="S15" s="333"/>
      <c r="T15" s="333"/>
      <c r="U15" s="333"/>
      <c r="V15" s="333"/>
    </row>
    <row r="16" spans="1:22"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ht="14.25">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Io950NwUO2uIF1tUN6fAsz9Y06MJvabYFuxS6T1Lv3ZAJ6HGAXhX4cd62H+AazzCJHy1KO3sZ7EVoiaflgo+xA==" saltValue="IkAL9dEsVZG1djXmFRitC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e569cd2-bc8a-4c2d-bf4b-7458a686a2df}">
  <sheetPr codeName="REESTR_VT">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198"/>
    <col min="2" max="2" width="65.2857142857143" style="1198" customWidth="1"/>
    <col min="3" max="3" width="41" style="1198" customWidth="1"/>
    <col min="4" max="16384" width="9.14285714285714" style="1198"/>
  </cols>
  <sheetData>
    <row r="1" spans="1:2" ht="11.25">
      <c r="A1" s="1198" t="s">
        <v>327</v>
      </c>
      <c r="B1" s="1198" t="s">
        <v>328</v>
      </c>
    </row>
    <row r="2" spans="1:2" ht="11.25">
      <c r="A2" s="1198">
        <v>4213775</v>
      </c>
      <c r="B2" s="1198" t="s">
        <v>580</v>
      </c>
    </row>
    <row r="3" spans="1:2" ht="11.25">
      <c r="A3" s="1198">
        <v>4213784</v>
      </c>
      <c r="B3" s="1198" t="s">
        <v>673</v>
      </c>
    </row>
    <row r="4" spans="1:2" ht="11.25">
      <c r="A4" s="1198">
        <v>4213781</v>
      </c>
      <c r="B4" s="1198" t="s">
        <v>672</v>
      </c>
    </row>
    <row r="5" spans="1:2" ht="11.25">
      <c r="A5" s="1198">
        <v>4213776</v>
      </c>
      <c r="B5" s="1198" t="s">
        <v>581</v>
      </c>
    </row>
    <row r="6" spans="1:2" ht="11.25">
      <c r="A6" s="1198">
        <v>4213777</v>
      </c>
      <c r="B6" s="1198" t="s">
        <v>582</v>
      </c>
    </row>
    <row r="7" spans="1:2" ht="11.25">
      <c r="A7" s="1198">
        <v>4213778</v>
      </c>
      <c r="B7" s="1198" t="s">
        <v>583</v>
      </c>
    </row>
    <row r="8" spans="1:2" ht="11.25">
      <c r="A8" s="1198">
        <v>4213780</v>
      </c>
      <c r="B8" s="1198" t="s">
        <v>584</v>
      </c>
    </row>
    <row r="9" spans="1:2" ht="11.25">
      <c r="A9" s="1198">
        <v>4213779</v>
      </c>
      <c r="B9" s="1198" t="s">
        <v>587</v>
      </c>
    </row>
    <row r="10" spans="1:2" ht="11.25">
      <c r="A10" s="1198">
        <v>4213783</v>
      </c>
      <c r="B10" s="1198" t="s">
        <v>586</v>
      </c>
    </row>
    <row r="11" spans="1:2" ht="11.25">
      <c r="A11" s="1198">
        <v>4213782</v>
      </c>
      <c r="B11" s="1198" t="s">
        <v>585</v>
      </c>
    </row>
  </sheetData>
  <sheetProtect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fef6c18-0814-4261-8ef9-8cd53ce921e3}">
  <sheetPr codeName="REESTR_VED">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198"/>
    <col min="2" max="2" width="65.2857142857143" style="1198" customWidth="1"/>
    <col min="3" max="3" width="41" style="1198" customWidth="1"/>
    <col min="4" max="16384" width="9.14285714285714" style="1198"/>
  </cols>
  <sheetData>
    <row r="1" spans="1:2" ht="11.25">
      <c r="A1" s="1198" t="s">
        <v>327</v>
      </c>
      <c r="B1" s="1198" t="s">
        <v>329</v>
      </c>
    </row>
    <row r="2" spans="1:2" ht="11.25">
      <c r="A2" s="1198">
        <v>4190064</v>
      </c>
      <c r="B2" s="1198" t="s">
        <v>964</v>
      </c>
    </row>
    <row r="3" spans="1:2" ht="11.25">
      <c r="A3" s="1198">
        <v>4190065</v>
      </c>
      <c r="B3" s="1198" t="s">
        <v>965</v>
      </c>
    </row>
    <row r="4" spans="1:2" ht="11.25">
      <c r="A4" s="1198">
        <v>4190066</v>
      </c>
      <c r="B4" s="1198" t="s">
        <v>966</v>
      </c>
    </row>
    <row r="5" spans="1:2" ht="11.25">
      <c r="A5" s="1198">
        <v>4190067</v>
      </c>
      <c r="B5" s="1198" t="s">
        <v>967</v>
      </c>
    </row>
    <row r="6" spans="1:2" ht="11.25">
      <c r="A6" s="1198">
        <v>4190068</v>
      </c>
      <c r="B6" s="1198" t="s">
        <v>968</v>
      </c>
    </row>
    <row r="7" spans="1:2" ht="11.25">
      <c r="A7" s="1198">
        <v>4190069</v>
      </c>
      <c r="B7" s="1198" t="s">
        <v>969</v>
      </c>
    </row>
    <row r="8" spans="1:2" ht="11.25">
      <c r="A8" s="1198">
        <v>4190070</v>
      </c>
      <c r="B8" s="1198" t="s">
        <v>970</v>
      </c>
    </row>
    <row r="9" spans="1:2" ht="11.25">
      <c r="A9" s="1198">
        <v>4190071</v>
      </c>
      <c r="B9" s="1198" t="s">
        <v>971</v>
      </c>
    </row>
    <row r="10" spans="1:2" ht="11.25">
      <c r="A10" s="1198">
        <v>4190072</v>
      </c>
      <c r="B10" s="1198" t="s">
        <v>972</v>
      </c>
    </row>
    <row r="11" spans="1:2" ht="11.25">
      <c r="A11" s="1198">
        <v>4190073</v>
      </c>
      <c r="B11" s="1198" t="s">
        <v>973</v>
      </c>
    </row>
  </sheetData>
  <sheetProtection/>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2ab3260-1403-484c-a35f-001ef922b53b}">
  <sheetPr codeName="modfrmReestrObj">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177"/>
  </cols>
  <sheetData>
    <row r="1" spans="1:1" ht="12.75">
      <c r="A1" s="51"/>
    </row>
  </sheetData>
  <sheetProtection/>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dc7cee3-4371-4a6d-889c-fadf25d3602d}">
  <sheetPr codeName="AllSheetsInThisWorkbook">
    <tabColor indexed="47"/>
  </sheetPr>
  <dimension ref="A1:B255"/>
  <sheetViews>
    <sheetView showGridLines="0" workbookViewId="0" topLeftCell="A1">
      <selection pane="topLeft" activeCell="A1" sqref="A1"/>
    </sheetView>
  </sheetViews>
  <sheetFormatPr defaultColWidth="9.14285714285714" defaultRowHeight="11.25"/>
  <cols>
    <col min="1" max="1" width="36.2857142857143" style="3" customWidth="1"/>
    <col min="2" max="2" width="21.1428571428571" style="3" customWidth="1"/>
    <col min="3" max="16384" width="9.14285714285714" style="2"/>
  </cols>
  <sheetData>
    <row r="1" spans="1:2" ht="11.25">
      <c r="A1" s="4" t="s">
        <v>55</v>
      </c>
      <c r="B1" s="4" t="s">
        <v>56</v>
      </c>
    </row>
    <row r="2" spans="1:2" ht="11.25">
      <c r="A2" t="s">
        <v>410</v>
      </c>
      <c r="B2" t="s">
        <v>74</v>
      </c>
    </row>
    <row r="3" spans="1:2" ht="11.25">
      <c r="A3" t="s">
        <v>411</v>
      </c>
      <c r="B3" t="s">
        <v>383</v>
      </c>
    </row>
    <row r="4" spans="1:2" ht="11.25">
      <c r="A4" t="s">
        <v>412</v>
      </c>
      <c r="B4" t="s">
        <v>57</v>
      </c>
    </row>
    <row r="5" spans="1:2" ht="11.25">
      <c r="A5" t="s">
        <v>414</v>
      </c>
      <c r="B5" t="s">
        <v>750</v>
      </c>
    </row>
    <row r="6" spans="1:2" ht="11.25">
      <c r="A6" t="s">
        <v>413</v>
      </c>
      <c r="B6" t="s">
        <v>751</v>
      </c>
    </row>
    <row r="7" spans="1:2" ht="11.25">
      <c r="A7" t="s">
        <v>652</v>
      </c>
      <c r="B7" t="s">
        <v>553</v>
      </c>
    </row>
    <row r="8" spans="1:2" ht="11.25">
      <c r="A8" t="s">
        <v>653</v>
      </c>
      <c r="B8" t="s">
        <v>466</v>
      </c>
    </row>
    <row r="9" spans="1:2" ht="11.25">
      <c r="A9" t="s">
        <v>484</v>
      </c>
      <c r="B9" t="s">
        <v>422</v>
      </c>
    </row>
    <row r="10" spans="1:2" ht="11.25">
      <c r="A10" t="s">
        <v>415</v>
      </c>
      <c r="B10" t="s">
        <v>423</v>
      </c>
    </row>
    <row r="11" spans="1:2" ht="11.25">
      <c r="A11" t="s">
        <v>666</v>
      </c>
      <c r="B11" t="s">
        <v>424</v>
      </c>
    </row>
    <row r="12" spans="1:2" ht="11.25">
      <c r="A12" t="s">
        <v>667</v>
      </c>
      <c r="B12" t="s">
        <v>467</v>
      </c>
    </row>
    <row r="13" spans="1:2" ht="11.25">
      <c r="A13" t="s">
        <v>654</v>
      </c>
      <c r="B13" t="s">
        <v>425</v>
      </c>
    </row>
    <row r="14" spans="1:2" ht="11.25">
      <c r="A14" t="s">
        <v>655</v>
      </c>
      <c r="B14" t="s">
        <v>426</v>
      </c>
    </row>
    <row r="15" spans="1:2" ht="11.25">
      <c r="A15" t="s">
        <v>656</v>
      </c>
      <c r="B15" t="s">
        <v>427</v>
      </c>
    </row>
    <row r="16" spans="1:2" ht="11.25">
      <c r="A16" t="s">
        <v>657</v>
      </c>
      <c r="B16" t="s">
        <v>332</v>
      </c>
    </row>
    <row r="17" spans="1:2" ht="11.25">
      <c r="A17" t="s">
        <v>658</v>
      </c>
      <c r="B17" t="s">
        <v>59</v>
      </c>
    </row>
    <row r="18" spans="1:2" ht="11.25">
      <c r="A18" t="s">
        <v>659</v>
      </c>
      <c r="B18" t="s">
        <v>384</v>
      </c>
    </row>
    <row r="19" spans="1:2" ht="11.25">
      <c r="A19" t="s">
        <v>660</v>
      </c>
      <c r="B19" t="s">
        <v>436</v>
      </c>
    </row>
    <row r="20" spans="1:2" ht="11.25">
      <c r="A20" t="s">
        <v>661</v>
      </c>
      <c r="B20" t="s">
        <v>248</v>
      </c>
    </row>
    <row r="21" spans="1:2" ht="11.25">
      <c r="A21" t="s">
        <v>662</v>
      </c>
      <c r="B21" t="s">
        <v>72</v>
      </c>
    </row>
    <row r="22" spans="1:2" ht="11.25">
      <c r="A22" t="s">
        <v>663</v>
      </c>
      <c r="B22" t="s">
        <v>61</v>
      </c>
    </row>
    <row r="23" spans="1:2" ht="11.25">
      <c r="A23" t="s">
        <v>664</v>
      </c>
      <c r="B23" t="s">
        <v>73</v>
      </c>
    </row>
    <row r="24" spans="1:2" ht="11.25">
      <c r="A24" t="s">
        <v>665</v>
      </c>
      <c r="B24" t="s">
        <v>428</v>
      </c>
    </row>
    <row r="25" spans="1:2" ht="11.25">
      <c r="A25" t="s">
        <v>573</v>
      </c>
      <c r="B25" t="s">
        <v>71</v>
      </c>
    </row>
    <row r="26" spans="1:2" ht="11.25">
      <c r="A26" t="s">
        <v>574</v>
      </c>
      <c r="B26" t="s">
        <v>60</v>
      </c>
    </row>
    <row r="27" spans="1:2" ht="11.25">
      <c r="A27" t="s">
        <v>486</v>
      </c>
      <c r="B27" t="s">
        <v>62</v>
      </c>
    </row>
    <row r="28" spans="1:2" ht="11.25">
      <c r="A28" t="s">
        <v>417</v>
      </c>
      <c r="B28" t="s">
        <v>382</v>
      </c>
    </row>
    <row r="29" spans="1:2" ht="11.25">
      <c r="A29" t="s">
        <v>485</v>
      </c>
      <c r="B29" t="s">
        <v>13</v>
      </c>
    </row>
    <row r="30" spans="1:2" ht="11.25">
      <c r="A30" t="s">
        <v>416</v>
      </c>
      <c r="B30" t="s">
        <v>80</v>
      </c>
    </row>
    <row r="31" spans="1:2" ht="11.25">
      <c r="A31" t="s">
        <v>562</v>
      </c>
      <c r="B31" t="s">
        <v>14</v>
      </c>
    </row>
    <row r="32" spans="1:2" ht="11.25">
      <c r="A32" t="s">
        <v>748</v>
      </c>
      <c r="B32" t="s">
        <v>554</v>
      </c>
    </row>
    <row r="33" spans="1:2" ht="11.25">
      <c r="A33" t="s">
        <v>749</v>
      </c>
      <c r="B33" t="s">
        <v>429</v>
      </c>
    </row>
    <row r="34" spans="1:2" ht="11.25">
      <c r="A34" t="s">
        <v>418</v>
      </c>
      <c r="B34" t="s">
        <v>178</v>
      </c>
    </row>
    <row r="35" spans="1:2" ht="11.25">
      <c r="A35" t="s">
        <v>419</v>
      </c>
      <c r="B35" t="s">
        <v>487</v>
      </c>
    </row>
    <row r="36" spans="1:2" ht="11.25">
      <c r="A36" t="s">
        <v>420</v>
      </c>
      <c r="B36" t="s">
        <v>468</v>
      </c>
    </row>
    <row r="37" spans="1:2" ht="11.25">
      <c r="A37" t="s">
        <v>421</v>
      </c>
      <c r="B37" t="s">
        <v>333</v>
      </c>
    </row>
    <row r="38" spans="1:2" ht="11.25">
      <c r="A38"/>
      <c r="B38" t="s">
        <v>277</v>
      </c>
    </row>
    <row r="39" spans="1:2" ht="11.25">
      <c r="A39"/>
      <c r="B39" t="s">
        <v>331</v>
      </c>
    </row>
    <row r="40" spans="1:2" ht="11.25">
      <c r="A40"/>
      <c r="B40" t="s">
        <v>197</v>
      </c>
    </row>
    <row r="41" spans="1:2" ht="11.25">
      <c r="A41"/>
      <c r="B41" t="s">
        <v>179</v>
      </c>
    </row>
    <row r="42" spans="1:2" ht="11.25">
      <c r="A42"/>
      <c r="B42" t="s">
        <v>176</v>
      </c>
    </row>
    <row r="43" spans="1:2" ht="11.25">
      <c r="A43"/>
      <c r="B43" t="s">
        <v>219</v>
      </c>
    </row>
    <row r="44" spans="1:2" ht="11.25">
      <c r="A44"/>
      <c r="B44" t="s">
        <v>177</v>
      </c>
    </row>
    <row r="45" spans="1:2" ht="11.25">
      <c r="A45"/>
      <c r="B45"/>
    </row>
    <row r="46" spans="1:2" ht="11.25">
      <c r="A46"/>
      <c r="B46"/>
    </row>
    <row r="47" spans="1:2" ht="11.25">
      <c r="A47"/>
      <c r="B47"/>
    </row>
    <row r="48" spans="1:2" ht="11.25">
      <c r="A48"/>
      <c r="B48"/>
    </row>
    <row r="49" spans="1:2" ht="11.25">
      <c r="A49"/>
      <c r="B49"/>
    </row>
    <row r="50" spans="1:2" ht="11.25">
      <c r="A50"/>
      <c r="B50"/>
    </row>
    <row r="51" spans="1:2" ht="11.25">
      <c r="A51"/>
      <c r="B51"/>
    </row>
    <row r="52" spans="1:2" ht="11.25">
      <c r="A52"/>
      <c r="B52"/>
    </row>
    <row r="53" spans="1:2" ht="11.25">
      <c r="A53"/>
      <c r="B53"/>
    </row>
    <row r="54" spans="1:2" ht="11.25">
      <c r="A54"/>
      <c r="B54"/>
    </row>
    <row r="55" spans="1:2" ht="11.25">
      <c r="A55"/>
      <c r="B55"/>
    </row>
    <row r="56" spans="1:2" ht="11.25">
      <c r="A56"/>
      <c r="B56"/>
    </row>
    <row r="57" spans="1:2" ht="11.25">
      <c r="A57"/>
      <c r="B57"/>
    </row>
    <row r="58" spans="1:2" ht="11.25">
      <c r="A58"/>
      <c r="B58"/>
    </row>
    <row r="59" spans="1:2" ht="11.25">
      <c r="A59"/>
      <c r="B59"/>
    </row>
    <row r="60" spans="1:2" ht="11.25">
      <c r="A60"/>
      <c r="B60"/>
    </row>
    <row r="61" spans="1:2" ht="11.25">
      <c r="A61"/>
      <c r="B61"/>
    </row>
    <row r="62" spans="1:2" ht="11.25">
      <c r="A62"/>
      <c r="B62"/>
    </row>
    <row r="63" spans="1:2" ht="11.25">
      <c r="A63"/>
      <c r="B63"/>
    </row>
    <row r="64" spans="1:2" ht="11.25">
      <c r="A64"/>
      <c r="B64"/>
    </row>
    <row r="65" spans="1:2" ht="11.25">
      <c r="A65"/>
      <c r="B65"/>
    </row>
    <row r="66" spans="1:2" ht="11.25">
      <c r="A66"/>
      <c r="B66"/>
    </row>
    <row r="67" spans="1:2" ht="11.25">
      <c r="A67"/>
      <c r="B67"/>
    </row>
    <row r="68" spans="1:2" ht="11.25">
      <c r="A68"/>
      <c r="B68"/>
    </row>
    <row r="69" spans="1:2" ht="11.25">
      <c r="A69"/>
      <c r="B69"/>
    </row>
    <row r="70" spans="1:2" ht="11.25">
      <c r="A70"/>
      <c r="B70"/>
    </row>
    <row r="71" spans="1:2" ht="11.25">
      <c r="A71"/>
      <c r="B71"/>
    </row>
    <row r="72" spans="1:2" ht="11.25">
      <c r="A72"/>
      <c r="B72"/>
    </row>
    <row r="73" spans="1:2" ht="11.25">
      <c r="A73"/>
      <c r="B73"/>
    </row>
    <row r="74" spans="1:2" ht="11.25">
      <c r="A74"/>
      <c r="B74"/>
    </row>
    <row r="75" spans="1:2" ht="11.25">
      <c r="A75"/>
      <c r="B75"/>
    </row>
    <row r="76" spans="1:2" ht="11.25">
      <c r="A76"/>
      <c r="B76"/>
    </row>
    <row r="77" spans="1:2" ht="11.25">
      <c r="A77"/>
      <c r="B77"/>
    </row>
    <row r="78" spans="1:2" ht="11.25">
      <c r="A78"/>
      <c r="B78"/>
    </row>
    <row r="79" spans="1:2" ht="11.25">
      <c r="A79"/>
      <c r="B79"/>
    </row>
    <row r="80" spans="1:2" ht="11.25">
      <c r="A80"/>
      <c r="B80"/>
    </row>
    <row r="81" spans="1:2" ht="11.25">
      <c r="A81"/>
      <c r="B81"/>
    </row>
    <row r="82" spans="1:2" ht="11.25">
      <c r="A82"/>
      <c r="B82"/>
    </row>
    <row r="83" spans="1:2" ht="11.25">
      <c r="A83"/>
      <c r="B83"/>
    </row>
    <row r="84" spans="1:2" ht="11.25">
      <c r="A84"/>
      <c r="B84"/>
    </row>
    <row r="85" spans="1:2" ht="11.25">
      <c r="A85"/>
      <c r="B85"/>
    </row>
    <row r="86" spans="1:2" ht="11.25">
      <c r="A86"/>
      <c r="B86"/>
    </row>
    <row r="87" spans="1:2" ht="11.25">
      <c r="A87"/>
      <c r="B87"/>
    </row>
    <row r="88" spans="1:2" ht="11.25">
      <c r="A88"/>
      <c r="B88"/>
    </row>
    <row r="89" spans="1:2" ht="11.25">
      <c r="A89"/>
      <c r="B89"/>
    </row>
    <row r="90" spans="1:2" ht="11.25">
      <c r="A90"/>
      <c r="B90"/>
    </row>
    <row r="91" spans="1:2" ht="11.25">
      <c r="A91"/>
      <c r="B91"/>
    </row>
    <row r="92" spans="1:2" ht="11.25">
      <c r="A92"/>
      <c r="B92"/>
    </row>
    <row r="93" spans="1:2" ht="11.25">
      <c r="A93"/>
      <c r="B93"/>
    </row>
    <row r="94" spans="1:2" ht="11.25">
      <c r="A94"/>
      <c r="B94"/>
    </row>
    <row r="95" spans="1:2" ht="11.25">
      <c r="A95"/>
      <c r="B95"/>
    </row>
    <row r="96" spans="1:2" ht="11.25">
      <c r="A96"/>
      <c r="B96"/>
    </row>
    <row r="97" spans="1:2" ht="11.25">
      <c r="A97"/>
      <c r="B97"/>
    </row>
    <row r="98" spans="1:2" ht="11.25">
      <c r="A98"/>
      <c r="B98"/>
    </row>
    <row r="99" spans="1:2" ht="11.25">
      <c r="A99"/>
      <c r="B99"/>
    </row>
    <row r="100" spans="1:2" ht="11.25">
      <c r="A100"/>
      <c r="B100"/>
    </row>
    <row r="101" spans="1:2" ht="11.25">
      <c r="A101"/>
      <c r="B101"/>
    </row>
    <row r="102" spans="1:2" ht="11.25">
      <c r="A102"/>
      <c r="B102"/>
    </row>
    <row r="103" spans="1:2" ht="11.25">
      <c r="A103"/>
      <c r="B103"/>
    </row>
    <row r="104" spans="1:2" ht="11.25">
      <c r="A104"/>
      <c r="B104"/>
    </row>
    <row r="105" spans="1:2" ht="11.25">
      <c r="A105"/>
      <c r="B105"/>
    </row>
    <row r="106" spans="1:2" ht="11.25">
      <c r="A106"/>
      <c r="B106"/>
    </row>
    <row r="107" spans="1:2" ht="11.25">
      <c r="A107"/>
      <c r="B107"/>
    </row>
    <row r="108" spans="1:2" ht="11.25">
      <c r="A108"/>
      <c r="B108"/>
    </row>
    <row r="109" spans="1:2" ht="11.25">
      <c r="A109"/>
      <c r="B109"/>
    </row>
    <row r="110" spans="1:2" ht="11.25">
      <c r="A110"/>
      <c r="B110"/>
    </row>
    <row r="111" spans="1:2" ht="11.25">
      <c r="A111"/>
      <c r="B111"/>
    </row>
    <row r="112" spans="1:2" ht="11.25">
      <c r="A112"/>
      <c r="B112"/>
    </row>
    <row r="113" spans="1:2" ht="11.25">
      <c r="A113"/>
      <c r="B113"/>
    </row>
    <row r="114" spans="1:2" ht="11.25">
      <c r="A114"/>
      <c r="B114"/>
    </row>
    <row r="115" spans="1:2" ht="11.25">
      <c r="A115"/>
      <c r="B115"/>
    </row>
    <row r="116" spans="1:2" ht="11.25">
      <c r="A116"/>
      <c r="B116"/>
    </row>
    <row r="117" spans="1:2" ht="11.25">
      <c r="A117"/>
      <c r="B117"/>
    </row>
    <row r="118" spans="1:2" ht="11.25">
      <c r="A118"/>
      <c r="B118"/>
    </row>
    <row r="119" spans="1:2" ht="11.25">
      <c r="A119"/>
      <c r="B119"/>
    </row>
    <row r="120" spans="1:2" ht="11.25">
      <c r="A120"/>
      <c r="B120"/>
    </row>
    <row r="121" spans="1:2" ht="11.25">
      <c r="A121"/>
      <c r="B121"/>
    </row>
    <row r="122" spans="1:2" ht="11.25">
      <c r="A122"/>
      <c r="B122"/>
    </row>
    <row r="123" spans="1:2" ht="11.25">
      <c r="A123"/>
      <c r="B123"/>
    </row>
    <row r="124" spans="1:2" ht="11.25">
      <c r="A124"/>
      <c r="B124"/>
    </row>
    <row r="125" spans="1:2" ht="11.25">
      <c r="A125"/>
      <c r="B125"/>
    </row>
    <row r="126" spans="1:2" ht="11.25">
      <c r="A126"/>
      <c r="B126"/>
    </row>
    <row r="127" spans="1:2" ht="11.25">
      <c r="A127"/>
      <c r="B127"/>
    </row>
    <row r="128" spans="1:2" ht="11.25">
      <c r="A128"/>
      <c r="B128"/>
    </row>
    <row r="129" spans="1:2" ht="11.25">
      <c r="A129"/>
      <c r="B129"/>
    </row>
    <row r="130" spans="1:2" ht="11.25">
      <c r="A130"/>
      <c r="B130"/>
    </row>
    <row r="131" spans="1:2" ht="11.25">
      <c r="A131"/>
      <c r="B131"/>
    </row>
    <row r="132" spans="1:2" ht="11.25">
      <c r="A132"/>
      <c r="B132"/>
    </row>
    <row r="133" spans="1:2" ht="11.25">
      <c r="A133"/>
      <c r="B133"/>
    </row>
    <row r="134" spans="1:2" ht="11.25">
      <c r="A134"/>
      <c r="B134"/>
    </row>
    <row r="135" spans="1:2" ht="11.25">
      <c r="A135"/>
      <c r="B135"/>
    </row>
    <row r="136" spans="1:2" ht="11.25">
      <c r="A136"/>
      <c r="B136"/>
    </row>
    <row r="137" spans="1:2" ht="11.25">
      <c r="A137"/>
      <c r="B137"/>
    </row>
    <row r="138" spans="1:2" ht="11.25">
      <c r="A138"/>
      <c r="B138"/>
    </row>
    <row r="139" spans="1:2" ht="11.25">
      <c r="A139"/>
      <c r="B139"/>
    </row>
    <row r="140" spans="1:2" ht="11.25">
      <c r="A140"/>
      <c r="B140"/>
    </row>
    <row r="141" spans="1:2" ht="11.25">
      <c r="A141"/>
      <c r="B141"/>
    </row>
    <row r="142" spans="1:2" ht="11.25">
      <c r="A142"/>
      <c r="B142"/>
    </row>
    <row r="143" spans="1:2" ht="11.25">
      <c r="A143"/>
      <c r="B143"/>
    </row>
    <row r="144" spans="1:2" ht="11.25">
      <c r="A144"/>
      <c r="B144"/>
    </row>
    <row r="145" spans="1:2" ht="11.25">
      <c r="A145"/>
      <c r="B145"/>
    </row>
    <row r="146" spans="1:2" ht="11.25">
      <c r="A146"/>
      <c r="B146"/>
    </row>
    <row r="147" spans="1:2" ht="11.25">
      <c r="A147"/>
      <c r="B147"/>
    </row>
    <row r="148" spans="1:2" ht="11.25">
      <c r="A148"/>
      <c r="B148"/>
    </row>
    <row r="149" spans="1:2" ht="11.25">
      <c r="A149"/>
      <c r="B149"/>
    </row>
    <row r="150" spans="1:2" ht="11.25">
      <c r="A150"/>
      <c r="B150"/>
    </row>
    <row r="151" spans="1:2" ht="11.25">
      <c r="A151"/>
      <c r="B151"/>
    </row>
    <row r="152" spans="1:2" ht="11.25">
      <c r="A152"/>
      <c r="B152"/>
    </row>
    <row r="153" spans="1:2" ht="11.25">
      <c r="A153"/>
      <c r="B153"/>
    </row>
    <row r="154" spans="1:2" ht="11.25">
      <c r="A154"/>
      <c r="B154"/>
    </row>
    <row r="155" spans="1:2" ht="11.25">
      <c r="A155"/>
      <c r="B155"/>
    </row>
    <row r="156" spans="1:2" ht="11.25">
      <c r="A156"/>
      <c r="B156"/>
    </row>
    <row r="157" spans="1:2" ht="11.25">
      <c r="A157"/>
      <c r="B157"/>
    </row>
    <row r="158" spans="1:2" ht="11.25">
      <c r="A158"/>
      <c r="B158"/>
    </row>
    <row r="159" spans="1:2" ht="11.25">
      <c r="A159"/>
      <c r="B159"/>
    </row>
    <row r="160" spans="1:2" ht="11.25">
      <c r="A160"/>
      <c r="B160"/>
    </row>
    <row r="161" spans="1:2" ht="11.25">
      <c r="A161"/>
      <c r="B161"/>
    </row>
    <row r="162" spans="1:2" ht="11.25">
      <c r="A162"/>
      <c r="B162"/>
    </row>
    <row r="163" spans="1:2" ht="11.25">
      <c r="A163"/>
      <c r="B163"/>
    </row>
    <row r="164" spans="1:2" ht="11.25">
      <c r="A164"/>
      <c r="B164"/>
    </row>
    <row r="165" spans="1:2" ht="11.25">
      <c r="A165"/>
      <c r="B165"/>
    </row>
    <row r="166" spans="1:2" ht="11.25">
      <c r="A166"/>
      <c r="B166"/>
    </row>
    <row r="167" spans="1:2" ht="11.25">
      <c r="A167"/>
      <c r="B167"/>
    </row>
    <row r="168" spans="1:2" ht="11.25">
      <c r="A168"/>
      <c r="B168"/>
    </row>
    <row r="169" spans="1:2" ht="11.25">
      <c r="A169"/>
      <c r="B169"/>
    </row>
    <row r="170" spans="1:2" ht="11.25">
      <c r="A170"/>
      <c r="B170"/>
    </row>
    <row r="171" spans="1:2" ht="11.25">
      <c r="A171"/>
      <c r="B171"/>
    </row>
    <row r="172" spans="1:2" ht="11.25">
      <c r="A172"/>
      <c r="B172"/>
    </row>
    <row r="173" spans="1:2" ht="11.25">
      <c r="A173"/>
      <c r="B173"/>
    </row>
    <row r="174" spans="1:2" ht="11.25">
      <c r="A174"/>
      <c r="B174"/>
    </row>
    <row r="175" spans="1:2" ht="11.25">
      <c r="A175"/>
      <c r="B175"/>
    </row>
    <row r="176" spans="1:2" ht="11.25">
      <c r="A176"/>
      <c r="B176"/>
    </row>
    <row r="177" spans="1:2" ht="11.25">
      <c r="A177"/>
      <c r="B177"/>
    </row>
    <row r="178" spans="1:2" ht="11.25">
      <c r="A178"/>
      <c r="B178"/>
    </row>
    <row r="179" spans="1:2" ht="11.25">
      <c r="A179"/>
      <c r="B179"/>
    </row>
    <row r="180" spans="1:2" ht="11.25">
      <c r="A180"/>
      <c r="B180"/>
    </row>
    <row r="181" spans="1:2" ht="11.25">
      <c r="A181"/>
      <c r="B181"/>
    </row>
    <row r="182" spans="1:2" ht="11.25">
      <c r="A182"/>
      <c r="B182"/>
    </row>
    <row r="183" spans="1:2" ht="11.25">
      <c r="A183"/>
      <c r="B183"/>
    </row>
    <row r="184" spans="1:2" ht="11.25">
      <c r="A184"/>
      <c r="B184"/>
    </row>
    <row r="185" spans="1:2" ht="11.25">
      <c r="A185"/>
      <c r="B185"/>
    </row>
    <row r="186" spans="1:2" ht="11.25">
      <c r="A186"/>
      <c r="B186"/>
    </row>
    <row r="187" spans="1:2" ht="11.25">
      <c r="A187"/>
      <c r="B187"/>
    </row>
    <row r="188" spans="1:2" ht="11.25">
      <c r="A188"/>
      <c r="B188"/>
    </row>
    <row r="189" spans="1:2" ht="11.25">
      <c r="A189"/>
      <c r="B189"/>
    </row>
    <row r="190" spans="1:2" ht="11.25">
      <c r="A190"/>
      <c r="B190"/>
    </row>
    <row r="191" spans="1:2" ht="11.25">
      <c r="A191"/>
      <c r="B191"/>
    </row>
    <row r="192" spans="1:2" ht="11.25">
      <c r="A192"/>
      <c r="B192"/>
    </row>
    <row r="193" spans="1:2" ht="11.25">
      <c r="A193"/>
      <c r="B193"/>
    </row>
    <row r="194" spans="1:2" ht="11.25">
      <c r="A194"/>
      <c r="B194"/>
    </row>
    <row r="195" spans="1:2" ht="11.25">
      <c r="A195"/>
      <c r="B195"/>
    </row>
    <row r="196" spans="1:2" ht="11.25">
      <c r="A196"/>
      <c r="B196"/>
    </row>
    <row r="197" spans="1:2" ht="11.25">
      <c r="A197"/>
      <c r="B197"/>
    </row>
    <row r="198" spans="1:2" ht="11.25">
      <c r="A198"/>
      <c r="B198"/>
    </row>
    <row r="199" spans="1:2" ht="11.25">
      <c r="A199"/>
      <c r="B199"/>
    </row>
    <row r="200" spans="1:2" ht="11.25">
      <c r="A200"/>
      <c r="B200"/>
    </row>
    <row r="201" spans="1:2" ht="11.25">
      <c r="A201"/>
      <c r="B201"/>
    </row>
    <row r="202" spans="1:2" ht="11.25">
      <c r="A202"/>
      <c r="B202"/>
    </row>
    <row r="203" spans="1:2" ht="11.25">
      <c r="A203"/>
      <c r="B203"/>
    </row>
    <row r="204" spans="1:2" ht="11.25">
      <c r="A204"/>
      <c r="B204"/>
    </row>
    <row r="205" spans="1:2" ht="11.25">
      <c r="A205"/>
      <c r="B205"/>
    </row>
    <row r="206" spans="1:2" ht="11.25">
      <c r="A206"/>
      <c r="B206"/>
    </row>
    <row r="207" spans="1:2" ht="11.25">
      <c r="A207"/>
      <c r="B207"/>
    </row>
    <row r="208" spans="1:2" ht="11.25">
      <c r="A208"/>
      <c r="B208"/>
    </row>
    <row r="209" spans="1:2" ht="11.25">
      <c r="A209"/>
      <c r="B209"/>
    </row>
    <row r="210" spans="1:2" ht="11.25">
      <c r="A210"/>
      <c r="B210"/>
    </row>
    <row r="211" spans="1:2" ht="11.25">
      <c r="A211"/>
      <c r="B211"/>
    </row>
    <row r="212" spans="1:2" ht="11.25">
      <c r="A212"/>
      <c r="B212"/>
    </row>
    <row r="213" spans="1:2" ht="11.25">
      <c r="A213"/>
      <c r="B213"/>
    </row>
    <row r="214" spans="1:2" ht="11.25">
      <c r="A214"/>
      <c r="B214"/>
    </row>
    <row r="215" spans="1:2" ht="11.25">
      <c r="A215"/>
      <c r="B215"/>
    </row>
    <row r="216" spans="1:2" ht="11.25">
      <c r="A216"/>
      <c r="B216"/>
    </row>
    <row r="217" spans="1:2" ht="11.25">
      <c r="A217"/>
      <c r="B217"/>
    </row>
    <row r="218" spans="1:2" ht="11.25">
      <c r="A218"/>
      <c r="B218"/>
    </row>
    <row r="219" spans="1:2" ht="11.25">
      <c r="A219"/>
      <c r="B219"/>
    </row>
    <row r="220" spans="1:2" ht="11.25">
      <c r="A220"/>
      <c r="B220"/>
    </row>
    <row r="221" spans="1:2" ht="11.25">
      <c r="A221"/>
      <c r="B221"/>
    </row>
    <row r="222" spans="1:2" ht="11.25">
      <c r="A222"/>
      <c r="B222"/>
    </row>
    <row r="223" spans="1:2" ht="11.25">
      <c r="A223"/>
      <c r="B223"/>
    </row>
    <row r="224" spans="1:2" ht="11.25">
      <c r="A224"/>
      <c r="B224"/>
    </row>
    <row r="225" spans="1:2" ht="11.25">
      <c r="A225"/>
      <c r="B225"/>
    </row>
    <row r="226" spans="1:2" ht="11.25">
      <c r="A226"/>
      <c r="B226"/>
    </row>
    <row r="227" spans="1:2" ht="11.25">
      <c r="A227"/>
      <c r="B227"/>
    </row>
    <row r="228" spans="1:2" ht="11.25">
      <c r="A228"/>
      <c r="B228"/>
    </row>
    <row r="229" spans="1:2" ht="11.25">
      <c r="A229"/>
      <c r="B229"/>
    </row>
    <row r="230" spans="1:2" ht="11.25">
      <c r="A230"/>
      <c r="B230"/>
    </row>
    <row r="231" spans="1:2" ht="11.25">
      <c r="A231"/>
      <c r="B231"/>
    </row>
    <row r="232" spans="1:2" ht="11.25">
      <c r="A232"/>
      <c r="B232"/>
    </row>
    <row r="233" spans="1:2" ht="11.25">
      <c r="A233"/>
      <c r="B233"/>
    </row>
    <row r="234" spans="1:2" ht="11.25">
      <c r="A234"/>
      <c r="B234"/>
    </row>
    <row r="235" spans="1:2" ht="11.25">
      <c r="A235"/>
      <c r="B235"/>
    </row>
    <row r="236" spans="1:2" ht="11.25">
      <c r="A236"/>
      <c r="B236"/>
    </row>
    <row r="237" spans="1:2" ht="11.25">
      <c r="A237"/>
      <c r="B237"/>
    </row>
    <row r="238" spans="1:2" ht="11.25">
      <c r="A238"/>
      <c r="B238"/>
    </row>
    <row r="239" spans="1:2" ht="11.25">
      <c r="A239"/>
      <c r="B239"/>
    </row>
    <row r="240" spans="1:2" ht="11.25">
      <c r="A240"/>
      <c r="B240"/>
    </row>
    <row r="241" spans="1:2" ht="11.25">
      <c r="A241"/>
      <c r="B241"/>
    </row>
    <row r="242" spans="1:2" ht="11.25">
      <c r="A242"/>
      <c r="B242"/>
    </row>
    <row r="243" spans="1:2" ht="11.25">
      <c r="A243"/>
      <c r="B243"/>
    </row>
    <row r="244" spans="1:2" ht="11.25">
      <c r="A244"/>
      <c r="B244"/>
    </row>
    <row r="245" spans="1:2" ht="11.25">
      <c r="A245"/>
      <c r="B245"/>
    </row>
    <row r="246" spans="1:2" ht="11.25">
      <c r="A246"/>
      <c r="B246"/>
    </row>
    <row r="247" spans="1:2" ht="11.25">
      <c r="A247"/>
      <c r="B247"/>
    </row>
    <row r="248" spans="1:2" ht="11.25">
      <c r="A248"/>
      <c r="B248"/>
    </row>
    <row r="249" spans="1:2" ht="11.25">
      <c r="A249"/>
      <c r="B249"/>
    </row>
    <row r="250" spans="1:2" ht="11.25">
      <c r="A250"/>
      <c r="B250"/>
    </row>
    <row r="251" spans="1:2" ht="11.25">
      <c r="A251"/>
      <c r="B251"/>
    </row>
    <row r="252" spans="1:2" ht="11.25">
      <c r="A252"/>
      <c r="B252"/>
    </row>
    <row r="253" spans="1:2" ht="11.25">
      <c r="A253"/>
      <c r="B253"/>
    </row>
    <row r="254" spans="1:2" ht="11.25">
      <c r="A254"/>
      <c r="B254"/>
    </row>
    <row r="255" spans="1:2" ht="11.25">
      <c r="A255"/>
      <c r="B255"/>
    </row>
  </sheetData>
  <sheetProtection formatColumns="0" formatRows="0"/>
  <pageMargins left="0.75" right="0.75" top="1" bottom="1" header="0.5" footer="0.5"/>
  <pageSetup orientation="portrait" paperSize="9"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bb1d892-81fc-4190-a3f1-8d480ea7d057}">
  <sheetPr codeName="TSH_et_union_vert">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dfc52e0-ff38-421c-9c84-fbfe9bdca414}">
  <sheetPr codeName="modInstruction">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1e216b1-e8f2-4ead-b610-dd5801b83abc}">
  <sheetPr codeName="modRegion">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1e8852a-ed44-44ba-a045-059eeb4446e7}">
  <sheetPr codeName="modReestr">
    <tabColor indexed="47"/>
  </sheetPr>
  <dimension ref="A1:A19"/>
  <sheetViews>
    <sheetView showGridLines="0" workbookViewId="0" topLeftCell="A1">
      <selection pane="topLeft" activeCell="A1" sqref="A1"/>
    </sheetView>
  </sheetViews>
  <sheetFormatPr defaultColWidth="9.14285714285714" defaultRowHeight="11.25"/>
  <cols>
    <col min="1" max="1" width="49.1428571428571"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ageMargins left="0.75" right="0.75" top="1" bottom="1" header="0.5" footer="0.5"/>
  <pageSetup orientation="portrait" paperSize="9" r:id="rId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dd2953f-2113-4dec-a2ba-97e82ed703e2}">
  <sheetPr codeName="modfrmReestr">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16"/>
    <col min="2" max="16384" width="9.14285714285714" style="17"/>
  </cols>
  <sheetData/>
  <sheetProtection formatColumns="0" formatRows="0"/>
  <pageMargins left="0.75" right="0.75" top="1" bottom="1" header="0.5" footer="0.5"/>
  <pageSetup orientation="portrait" paperSize="9" r:id="rId1"/>
  <headerFooter alignWithMargins="0"/>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3095b92-7ff8-4027-8dff-8acc8a93b2da}">
  <sheetPr codeName="modUpdTemplMain">
    <tabColor indexed="47"/>
  </sheetPr>
  <dimension ref="A1"/>
  <sheetViews>
    <sheetView showGridLines="0" workbookViewId="0" topLeftCell="A1">
      <selection pane="topLeft" activeCell="A1" sqref="A1"/>
    </sheetView>
  </sheetViews>
  <sheetFormatPr defaultColWidth="9.14285714285714" defaultRowHeight="11.25"/>
  <cols>
    <col min="1" max="26" width="9.14285714285714" style="8"/>
    <col min="27" max="36" width="9.14285714285714" style="9"/>
    <col min="37" max="16384" width="9.14285714285714" style="8"/>
  </cols>
  <sheetData/>
  <sheetProtection formatColumns="0" formatRows="0"/>
  <pageMargins left="0.75" right="0.75" top="1" bottom="1" header="0.5" footer="0.5"/>
  <pageSetup orientation="portrait" paperSize="9"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90596fa-c370-4618-847d-ed514c594bc0}">
  <sheetPr codeName="List02">
    <tabColor rgb="FFCCCCFF"/>
  </sheetPr>
  <dimension ref="A1:X40"/>
  <sheetViews>
    <sheetView showGridLines="0" workbookViewId="0" topLeftCell="D4">
      <selection pane="topLeft" activeCell="G11" sqref="G11"/>
    </sheetView>
  </sheetViews>
  <sheetFormatPr defaultColWidth="9.14285714285714" defaultRowHeight="11.25"/>
  <cols>
    <col min="1" max="2" width="3.71428571428571" style="202" hidden="1" customWidth="1"/>
    <col min="3" max="3" width="3.71428571428571" style="96" customWidth="1"/>
    <col min="4" max="4" width="6.14285714285714" style="96" customWidth="1"/>
    <col min="5" max="5" width="50.7142857142857" style="96" customWidth="1"/>
    <col min="6" max="6" width="33.8571428571429" style="96" customWidth="1"/>
    <col min="7" max="7" width="8.57142857142857" style="96" customWidth="1"/>
    <col min="8" max="8" width="3.71428571428571" style="96" customWidth="1"/>
    <col min="9" max="9" width="5.42857142857143" style="96" customWidth="1"/>
    <col min="10" max="10" width="47.8571428571429" style="96" customWidth="1"/>
    <col min="11" max="12" width="3.71428571428571" style="96" customWidth="1"/>
    <col min="13" max="13" width="5.71428571428571" style="96" customWidth="1"/>
    <col min="14" max="14" width="28.1428571428571" style="96" customWidth="1"/>
    <col min="15" max="16" width="3.71428571428571" style="96" customWidth="1"/>
    <col min="17" max="17" width="5.71428571428571" style="96" customWidth="1"/>
    <col min="18" max="18" width="34.4285714285714" style="96" customWidth="1"/>
    <col min="19" max="20" width="3.71428571428571" style="502" customWidth="1"/>
    <col min="21" max="21" width="5.71428571428571" style="502" customWidth="1"/>
    <col min="22" max="22" width="34.4285714285714" style="502" customWidth="1"/>
    <col min="23" max="23" width="30.7142857142857" style="96" customWidth="1"/>
    <col min="24" max="24" width="3.71428571428571" style="96" customWidth="1"/>
    <col min="25" max="16384" width="9.14285714285714" style="96"/>
  </cols>
  <sheetData>
    <row r="1" spans="1:1" ht="11.25" customHeight="1" hidden="1">
      <c r="A1" s="208"/>
    </row>
    <row r="2" ht="11.25" customHeight="1" hidden="1"/>
    <row r="3" ht="11.25" customHeight="1" hidden="1"/>
    <row r="4" ht="3" customHeight="1"/>
    <row r="5" spans="1:23" s="114" customFormat="1" ht="29.1" customHeight="1">
      <c r="A5" s="203"/>
      <c r="B5" s="203"/>
      <c r="D5" s="1234" t="s">
        <v>625</v>
      </c>
      <c r="E5" s="1235"/>
      <c r="F5" s="1235"/>
      <c r="G5" s="1235"/>
      <c r="H5" s="1235"/>
      <c r="I5" s="1235"/>
      <c r="J5" s="1236"/>
      <c r="K5" s="408"/>
      <c r="L5" s="169"/>
      <c r="M5" s="169"/>
      <c r="N5" s="169"/>
      <c r="O5" s="169"/>
      <c r="P5" s="169"/>
      <c r="Q5" s="169"/>
      <c r="R5" s="169"/>
      <c r="S5" s="536"/>
      <c r="T5" s="536"/>
      <c r="U5" s="536"/>
      <c r="V5" s="536"/>
      <c r="W5" s="169"/>
    </row>
    <row r="6" spans="1:22" s="438" customFormat="1" ht="3" customHeight="1">
      <c r="A6" s="292"/>
      <c r="B6" s="292"/>
      <c r="D6" s="1264"/>
      <c r="E6" s="1265"/>
      <c r="F6" s="1265"/>
      <c r="G6" s="1265"/>
      <c r="H6" s="1265"/>
      <c r="I6" s="1265"/>
      <c r="J6" s="1266"/>
      <c r="S6" s="613"/>
      <c r="T6" s="613"/>
      <c r="U6" s="613"/>
      <c r="V6" s="613"/>
    </row>
    <row r="7" spans="1:22" s="438" customFormat="1" ht="5.25" customHeight="1" hidden="1">
      <c r="A7" s="292"/>
      <c r="B7" s="292"/>
      <c r="E7" s="1267"/>
      <c r="F7" s="1267"/>
      <c r="G7" s="1256"/>
      <c r="H7" s="1256"/>
      <c r="I7" s="1256"/>
      <c r="J7" s="1256"/>
      <c r="S7" s="613"/>
      <c r="T7" s="613"/>
      <c r="U7" s="613"/>
      <c r="V7" s="613"/>
    </row>
    <row r="8" spans="1:22" s="438" customFormat="1" ht="5.25" customHeight="1" hidden="1">
      <c r="A8" s="292"/>
      <c r="B8" s="292"/>
      <c r="E8" s="1267"/>
      <c r="F8" s="1267"/>
      <c r="G8" s="1256"/>
      <c r="H8" s="1256"/>
      <c r="I8" s="1256"/>
      <c r="J8" s="1256"/>
      <c r="S8" s="613"/>
      <c r="T8" s="613"/>
      <c r="U8" s="613"/>
      <c r="V8" s="613"/>
    </row>
    <row r="9" spans="1:22" s="438" customFormat="1" ht="5.25" customHeight="1" hidden="1">
      <c r="A9" s="292"/>
      <c r="B9" s="292"/>
      <c r="E9" s="1267"/>
      <c r="F9" s="1267"/>
      <c r="G9" s="1256"/>
      <c r="H9" s="1256"/>
      <c r="I9" s="1256"/>
      <c r="J9" s="1256"/>
      <c r="S9" s="613"/>
      <c r="T9" s="613"/>
      <c r="U9" s="613"/>
      <c r="V9" s="613"/>
    </row>
    <row r="10" spans="1:10" s="613" customFormat="1" ht="5.25" hidden="1">
      <c r="A10" s="292"/>
      <c r="B10" s="292"/>
      <c r="E10" s="1268"/>
      <c r="F10" s="1268"/>
      <c r="G10" s="787"/>
      <c r="H10" s="434"/>
      <c r="I10" s="745"/>
      <c r="J10" s="745"/>
    </row>
    <row r="11" spans="1:22" s="152" customFormat="1" ht="18.75" customHeight="1">
      <c r="A11" s="292"/>
      <c r="B11" s="292"/>
      <c r="D11" s="145"/>
      <c r="E11" s="1269" t="s">
        <v>632</v>
      </c>
      <c r="F11" s="1269"/>
      <c r="G11" s="1189" t="s">
        <v>83</v>
      </c>
      <c r="H11" s="436"/>
      <c r="I11" s="159"/>
      <c r="J11" s="145"/>
      <c r="K11" s="146"/>
      <c r="L11" s="145"/>
      <c r="M11" s="145"/>
      <c r="N11" s="146"/>
      <c r="O11" s="146"/>
      <c r="P11" s="145"/>
      <c r="Q11" s="145"/>
      <c r="R11" s="146"/>
      <c r="S11" s="522"/>
      <c r="T11" s="521"/>
      <c r="U11" s="521"/>
      <c r="V11" s="522"/>
    </row>
    <row r="12" spans="1:22" s="438" customFormat="1" ht="18.75">
      <c r="A12" s="292"/>
      <c r="B12" s="292"/>
      <c r="E12" s="1269" t="s">
        <v>633</v>
      </c>
      <c r="F12" s="1269"/>
      <c r="G12" s="1189" t="s">
        <v>83</v>
      </c>
      <c r="H12" s="436"/>
      <c r="I12" s="434"/>
      <c r="J12" s="437"/>
      <c r="K12" s="433"/>
      <c r="L12" s="433"/>
      <c r="M12" s="433"/>
      <c r="N12" s="432"/>
      <c r="O12" s="433"/>
      <c r="P12" s="433"/>
      <c r="Q12" s="433"/>
      <c r="R12" s="432"/>
      <c r="S12" s="612"/>
      <c r="T12" s="612"/>
      <c r="U12" s="612"/>
      <c r="V12" s="611"/>
    </row>
    <row r="13" spans="1:22" s="438" customFormat="1" ht="5.25" customHeight="1" hidden="1">
      <c r="A13" s="292"/>
      <c r="B13" s="292"/>
      <c r="E13" s="1263"/>
      <c r="F13" s="1263"/>
      <c r="G13" s="435"/>
      <c r="H13" s="434"/>
      <c r="I13" s="433"/>
      <c r="J13" s="433"/>
      <c r="K13" s="433"/>
      <c r="L13" s="433"/>
      <c r="M13" s="433"/>
      <c r="N13" s="432"/>
      <c r="O13" s="433"/>
      <c r="P13" s="433"/>
      <c r="Q13" s="433"/>
      <c r="R13" s="432"/>
      <c r="S13" s="612"/>
      <c r="T13" s="612"/>
      <c r="U13" s="612"/>
      <c r="V13" s="611"/>
    </row>
    <row r="14" spans="1:22" s="438" customFormat="1" ht="5.25" customHeight="1" hidden="1">
      <c r="A14" s="292"/>
      <c r="B14" s="292"/>
      <c r="S14" s="613"/>
      <c r="T14" s="613"/>
      <c r="U14" s="613"/>
      <c r="V14" s="613"/>
    </row>
    <row r="15" spans="1:22" s="431" customFormat="1" ht="5.25" customHeight="1" hidden="1">
      <c r="A15" s="440"/>
      <c r="B15" s="440"/>
      <c r="S15" s="610"/>
      <c r="T15" s="610"/>
      <c r="U15" s="610"/>
      <c r="V15" s="610"/>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4:23" ht="27" customHeight="1">
      <c r="D17" s="1257" t="s">
        <v>90</v>
      </c>
      <c r="E17" s="1257" t="s">
        <v>295</v>
      </c>
      <c r="F17" s="1257" t="s">
        <v>78</v>
      </c>
      <c r="G17" s="1257" t="s">
        <v>435</v>
      </c>
      <c r="H17" s="1257" t="s">
        <v>90</v>
      </c>
      <c r="I17" s="1257"/>
      <c r="J17" s="1257" t="s">
        <v>19</v>
      </c>
      <c r="K17" s="1259" t="s">
        <v>460</v>
      </c>
      <c r="L17" s="1259"/>
      <c r="M17" s="1259"/>
      <c r="N17" s="1259"/>
      <c r="O17" s="1259" t="s">
        <v>623</v>
      </c>
      <c r="P17" s="1259"/>
      <c r="Q17" s="1259"/>
      <c r="R17" s="1259"/>
      <c r="S17" s="1259" t="s">
        <v>624</v>
      </c>
      <c r="T17" s="1259"/>
      <c r="U17" s="1259"/>
      <c r="V17" s="1259"/>
      <c r="W17" s="1257" t="s">
        <v>242</v>
      </c>
    </row>
    <row r="18" spans="4:23" ht="30.75" customHeight="1">
      <c r="D18" s="1257"/>
      <c r="E18" s="1257"/>
      <c r="F18" s="1257"/>
      <c r="G18" s="1257"/>
      <c r="H18" s="1257"/>
      <c r="I18" s="1257"/>
      <c r="J18" s="1257"/>
      <c r="K18" s="109" t="s">
        <v>298</v>
      </c>
      <c r="L18" s="1257" t="s">
        <v>90</v>
      </c>
      <c r="M18" s="1257"/>
      <c r="N18" s="109" t="s">
        <v>228</v>
      </c>
      <c r="O18" s="109" t="s">
        <v>298</v>
      </c>
      <c r="P18" s="1257" t="s">
        <v>90</v>
      </c>
      <c r="Q18" s="1257"/>
      <c r="R18" s="109" t="s">
        <v>228</v>
      </c>
      <c r="S18" s="509" t="s">
        <v>298</v>
      </c>
      <c r="T18" s="1257" t="s">
        <v>90</v>
      </c>
      <c r="U18" s="1257"/>
      <c r="V18" s="509" t="s">
        <v>397</v>
      </c>
      <c r="W18" s="1257"/>
    </row>
    <row r="19" spans="1:23" s="382" customFormat="1" ht="12" customHeight="1">
      <c r="A19" s="381"/>
      <c r="B19" s="381"/>
      <c r="D19" s="39" t="s">
        <v>91</v>
      </c>
      <c r="E19" s="39" t="s">
        <v>47</v>
      </c>
      <c r="F19" s="39" t="s">
        <v>48</v>
      </c>
      <c r="G19" s="39" t="s">
        <v>49</v>
      </c>
      <c r="H19" s="1258" t="s">
        <v>66</v>
      </c>
      <c r="I19" s="1258"/>
      <c r="J19" s="39" t="s">
        <v>67</v>
      </c>
      <c r="K19" s="39" t="s">
        <v>181</v>
      </c>
      <c r="L19" s="1258" t="s">
        <v>182</v>
      </c>
      <c r="M19" s="1258"/>
      <c r="N19" s="39" t="s">
        <v>206</v>
      </c>
      <c r="O19" s="39" t="s">
        <v>207</v>
      </c>
      <c r="P19" s="1258" t="s">
        <v>208</v>
      </c>
      <c r="Q19" s="1258"/>
      <c r="R19" s="39" t="s">
        <v>209</v>
      </c>
      <c r="S19" s="494" t="s">
        <v>208</v>
      </c>
      <c r="T19" s="1258" t="s">
        <v>209</v>
      </c>
      <c r="U19" s="1258"/>
      <c r="V19" s="494" t="s">
        <v>210</v>
      </c>
      <c r="W19" s="39" t="s">
        <v>211</v>
      </c>
    </row>
    <row r="20" spans="3:24" ht="14.25" customHeight="1" hidden="1">
      <c r="C20" s="290"/>
      <c r="D20" s="327">
        <v>0</v>
      </c>
      <c r="E20" s="377"/>
      <c r="F20" s="377"/>
      <c r="G20" s="115"/>
      <c r="H20" s="378"/>
      <c r="I20" s="378"/>
      <c r="J20" s="213"/>
      <c r="K20" s="115"/>
      <c r="L20" s="213"/>
      <c r="M20" s="213"/>
      <c r="N20" s="379"/>
      <c r="O20" s="115"/>
      <c r="P20" s="213"/>
      <c r="Q20" s="213"/>
      <c r="R20" s="380"/>
      <c r="S20" s="511"/>
      <c r="T20" s="560"/>
      <c r="U20" s="560"/>
      <c r="V20" s="597"/>
      <c r="W20" s="115"/>
      <c r="X20" s="168"/>
    </row>
    <row r="21" spans="1:23" s="1171" customFormat="1" ht="17.1" customHeight="1">
      <c r="A21" s="710">
        <v>5</v>
      </c>
      <c r="C21" s="290"/>
      <c r="D21" s="1246">
        <v>1</v>
      </c>
      <c r="E21" s="1247" t="s">
        <v>582</v>
      </c>
      <c r="F21" s="1249" t="s">
        <v>969</v>
      </c>
      <c r="G21" s="1252" t="s">
        <v>83</v>
      </c>
      <c r="H21" s="1246"/>
      <c r="I21" s="1246">
        <v>1</v>
      </c>
      <c r="J21" s="1260" t="s">
        <v>3041</v>
      </c>
      <c r="K21" s="1242" t="s">
        <v>83</v>
      </c>
      <c r="L21" s="1240"/>
      <c r="M21" s="1240" t="s">
        <v>91</v>
      </c>
      <c r="N21" s="1245"/>
      <c r="O21" s="1242" t="s">
        <v>83</v>
      </c>
      <c r="P21" s="1240"/>
      <c r="Q21" s="1240" t="s">
        <v>91</v>
      </c>
      <c r="R21" s="1241"/>
      <c r="S21" s="1242" t="s">
        <v>83</v>
      </c>
      <c r="T21" s="1028"/>
      <c r="U21" s="1028" t="s">
        <v>91</v>
      </c>
      <c r="V21" s="1190"/>
      <c r="W21" s="288"/>
    </row>
    <row r="22" spans="1:23" s="1171" customFormat="1" ht="17.1" customHeight="1">
      <c r="A22" s="710"/>
      <c r="C22" s="709"/>
      <c r="D22" s="1246"/>
      <c r="E22" s="1247"/>
      <c r="F22" s="1250"/>
      <c r="G22" s="1252"/>
      <c r="H22" s="1246"/>
      <c r="I22" s="1246"/>
      <c r="J22" s="1261"/>
      <c r="K22" s="1242"/>
      <c r="L22" s="1240"/>
      <c r="M22" s="1240"/>
      <c r="N22" s="1245"/>
      <c r="O22" s="1242"/>
      <c r="P22" s="1240"/>
      <c r="Q22" s="1240"/>
      <c r="R22" s="1241"/>
      <c r="S22" s="1242"/>
      <c r="T22" s="1030"/>
      <c r="U22" s="706"/>
      <c r="V22" s="707"/>
      <c r="W22" s="708"/>
    </row>
    <row r="23" spans="1:23" s="1171" customFormat="1" ht="17.1" customHeight="1">
      <c r="A23" s="710"/>
      <c r="C23" s="709"/>
      <c r="D23" s="1244"/>
      <c r="E23" s="1248"/>
      <c r="F23" s="1250"/>
      <c r="G23" s="1243"/>
      <c r="H23" s="1244"/>
      <c r="I23" s="1244"/>
      <c r="J23" s="1261"/>
      <c r="K23" s="1243"/>
      <c r="L23" s="1244"/>
      <c r="M23" s="1244"/>
      <c r="N23" s="1241"/>
      <c r="O23" s="1243"/>
      <c r="P23" s="1180"/>
      <c r="Q23" s="706"/>
      <c r="R23" s="707"/>
      <c r="S23" s="703"/>
      <c r="T23" s="703"/>
      <c r="U23" s="703"/>
      <c r="V23" s="703"/>
      <c r="W23" s="708"/>
    </row>
    <row r="24" spans="1:23" s="1171" customFormat="1" ht="17.1" customHeight="1">
      <c r="A24" s="710"/>
      <c r="C24" s="709"/>
      <c r="D24" s="1244"/>
      <c r="E24" s="1248"/>
      <c r="F24" s="1250"/>
      <c r="G24" s="1243"/>
      <c r="H24" s="1244"/>
      <c r="I24" s="1244"/>
      <c r="J24" s="1262"/>
      <c r="K24" s="1243"/>
      <c r="L24" s="706"/>
      <c r="M24" s="707"/>
      <c r="N24" s="707"/>
      <c r="O24" s="707"/>
      <c r="P24" s="707"/>
      <c r="Q24" s="707"/>
      <c r="R24" s="707"/>
      <c r="S24" s="703"/>
      <c r="T24" s="703"/>
      <c r="U24" s="703"/>
      <c r="V24" s="703"/>
      <c r="W24" s="708"/>
    </row>
    <row r="25" spans="1:23" s="1171" customFormat="1" ht="15" customHeight="1">
      <c r="A25" s="710"/>
      <c r="C25" s="709"/>
      <c r="D25" s="1244"/>
      <c r="E25" s="1248"/>
      <c r="F25" s="1251"/>
      <c r="G25" s="1243"/>
      <c r="H25" s="706"/>
      <c r="I25" s="707"/>
      <c r="J25" s="707"/>
      <c r="K25" s="707"/>
      <c r="L25" s="707"/>
      <c r="M25" s="707"/>
      <c r="N25" s="707"/>
      <c r="O25" s="707"/>
      <c r="P25" s="707"/>
      <c r="Q25" s="707"/>
      <c r="R25" s="707"/>
      <c r="S25" s="703"/>
      <c r="T25" s="703"/>
      <c r="U25" s="703"/>
      <c r="V25" s="703"/>
      <c r="W25" s="708"/>
    </row>
    <row r="26" spans="4:23" ht="17.1" customHeight="1">
      <c r="D26" s="111"/>
      <c r="E26" s="112"/>
      <c r="F26" s="112"/>
      <c r="G26" s="112"/>
      <c r="H26" s="112"/>
      <c r="I26" s="112"/>
      <c r="J26" s="112"/>
      <c r="K26" s="112"/>
      <c r="L26" s="112"/>
      <c r="M26" s="112"/>
      <c r="N26" s="112"/>
      <c r="O26" s="112"/>
      <c r="P26" s="112"/>
      <c r="Q26" s="112"/>
      <c r="R26" s="112"/>
      <c r="S26" s="510"/>
      <c r="T26" s="510"/>
      <c r="U26" s="510"/>
      <c r="V26" s="510"/>
      <c r="W26" s="113"/>
    </row>
    <row r="27" ht="3" customHeight="1"/>
    <row r="28" ht="11.25" customHeight="1" hidden="1"/>
    <row r="29" ht="0.95" customHeight="1"/>
    <row r="30" ht="23.25" customHeight="1"/>
    <row r="31" ht="3" customHeight="1"/>
    <row r="32" spans="5:23" ht="17.1" customHeight="1">
      <c r="E32" s="1253" t="s">
        <v>642</v>
      </c>
      <c r="F32" s="1253"/>
      <c r="G32" s="1253"/>
      <c r="H32" s="1253"/>
      <c r="I32" s="1253"/>
      <c r="J32" s="1253"/>
      <c r="K32" s="1253"/>
      <c r="L32" s="1253"/>
      <c r="M32" s="1253"/>
      <c r="N32" s="1253"/>
      <c r="O32" s="1253"/>
      <c r="P32" s="1253"/>
      <c r="Q32" s="1253"/>
      <c r="R32" s="1253"/>
      <c r="S32" s="1253"/>
      <c r="T32" s="1253"/>
      <c r="U32" s="1253"/>
      <c r="V32" s="1253"/>
      <c r="W32" s="1253"/>
    </row>
    <row r="33" spans="5:23" ht="36.95" customHeight="1">
      <c r="E33" s="1254" t="s">
        <v>644</v>
      </c>
      <c r="F33" s="1255"/>
      <c r="G33" s="1255"/>
      <c r="H33" s="1255"/>
      <c r="I33" s="1255"/>
      <c r="J33" s="1255"/>
      <c r="K33" s="1255"/>
      <c r="L33" s="1255"/>
      <c r="M33" s="1255"/>
      <c r="N33" s="1255"/>
      <c r="O33" s="1255"/>
      <c r="P33" s="1255"/>
      <c r="Q33" s="1255"/>
      <c r="R33" s="1255"/>
      <c r="S33" s="1255"/>
      <c r="T33" s="1255"/>
      <c r="U33" s="1255"/>
      <c r="V33" s="1255"/>
      <c r="W33" s="1255"/>
    </row>
    <row r="34" spans="5:23" ht="17.1" customHeight="1">
      <c r="E34" s="1254" t="s">
        <v>645</v>
      </c>
      <c r="F34" s="1255"/>
      <c r="G34" s="1255"/>
      <c r="H34" s="1255"/>
      <c r="I34" s="1255"/>
      <c r="J34" s="1255"/>
      <c r="K34" s="1255"/>
      <c r="L34" s="1255"/>
      <c r="M34" s="1255"/>
      <c r="N34" s="1255"/>
      <c r="O34" s="1255"/>
      <c r="P34" s="1255"/>
      <c r="Q34" s="1255"/>
      <c r="R34" s="1255"/>
      <c r="S34" s="1255"/>
      <c r="T34" s="1255"/>
      <c r="U34" s="1255"/>
      <c r="V34" s="1255"/>
      <c r="W34" s="1255"/>
    </row>
    <row r="35" spans="5:23" ht="27" customHeight="1">
      <c r="E35" s="1254" t="s">
        <v>646</v>
      </c>
      <c r="F35" s="1255"/>
      <c r="G35" s="1255"/>
      <c r="H35" s="1255"/>
      <c r="I35" s="1255"/>
      <c r="J35" s="1255"/>
      <c r="K35" s="1255"/>
      <c r="L35" s="1255"/>
      <c r="M35" s="1255"/>
      <c r="N35" s="1255"/>
      <c r="O35" s="1255"/>
      <c r="P35" s="1255"/>
      <c r="Q35" s="1255"/>
      <c r="R35" s="1255"/>
      <c r="S35" s="1255"/>
      <c r="T35" s="1255"/>
      <c r="U35" s="1255"/>
      <c r="V35" s="1255"/>
      <c r="W35" s="1255"/>
    </row>
    <row r="36" spans="5:23" ht="17.1" customHeight="1">
      <c r="E36" s="1254" t="s">
        <v>647</v>
      </c>
      <c r="F36" s="1255"/>
      <c r="G36" s="1255"/>
      <c r="H36" s="1255"/>
      <c r="I36" s="1255"/>
      <c r="J36" s="1255"/>
      <c r="K36" s="1255"/>
      <c r="L36" s="1255"/>
      <c r="M36" s="1255"/>
      <c r="N36" s="1255"/>
      <c r="O36" s="1255"/>
      <c r="P36" s="1255"/>
      <c r="Q36" s="1255"/>
      <c r="R36" s="1255"/>
      <c r="S36" s="1255"/>
      <c r="T36" s="1255"/>
      <c r="U36" s="1255"/>
      <c r="V36" s="1255"/>
      <c r="W36" s="1255"/>
    </row>
    <row r="37" spans="5:23" ht="15" customHeight="1">
      <c r="E37" s="744"/>
      <c r="F37" s="210"/>
      <c r="G37" s="210"/>
      <c r="H37" s="210"/>
      <c r="I37" s="210"/>
      <c r="J37" s="210"/>
      <c r="K37" s="210"/>
      <c r="L37" s="210"/>
      <c r="M37" s="210"/>
      <c r="N37" s="210"/>
      <c r="O37" s="210"/>
      <c r="P37" s="210"/>
      <c r="Q37" s="210"/>
      <c r="R37" s="210"/>
      <c r="S37" s="210"/>
      <c r="T37" s="210"/>
      <c r="U37" s="210"/>
      <c r="V37" s="210"/>
      <c r="W37" s="210"/>
    </row>
    <row r="38" spans="5:23" ht="15" customHeight="1">
      <c r="E38" s="1253" t="s">
        <v>643</v>
      </c>
      <c r="F38" s="1253"/>
      <c r="G38" s="1253"/>
      <c r="H38" s="1253"/>
      <c r="I38" s="1253"/>
      <c r="J38" s="1253"/>
      <c r="K38" s="1253"/>
      <c r="L38" s="1253"/>
      <c r="M38" s="1253"/>
      <c r="N38" s="1253"/>
      <c r="O38" s="1253"/>
      <c r="P38" s="1253"/>
      <c r="Q38" s="1253"/>
      <c r="R38" s="1253"/>
      <c r="S38" s="1253"/>
      <c r="T38" s="1253"/>
      <c r="U38" s="1253"/>
      <c r="V38" s="1253"/>
      <c r="W38" s="1253"/>
    </row>
    <row r="39" spans="5:23" ht="17.1" customHeight="1">
      <c r="E39" s="1254" t="s">
        <v>648</v>
      </c>
      <c r="F39" s="1255"/>
      <c r="G39" s="1255"/>
      <c r="H39" s="1255"/>
      <c r="I39" s="1255"/>
      <c r="J39" s="1255"/>
      <c r="K39" s="1255"/>
      <c r="L39" s="1255"/>
      <c r="M39" s="1255"/>
      <c r="N39" s="1255"/>
      <c r="O39" s="1255"/>
      <c r="P39" s="1255"/>
      <c r="Q39" s="1255"/>
      <c r="R39" s="1255"/>
      <c r="S39" s="1255"/>
      <c r="T39" s="1255"/>
      <c r="U39" s="1255"/>
      <c r="V39" s="1255"/>
      <c r="W39" s="1255"/>
    </row>
    <row r="40" spans="5:23" ht="17.1" customHeight="1">
      <c r="E40" s="1254" t="s">
        <v>649</v>
      </c>
      <c r="F40" s="1255"/>
      <c r="G40" s="1255"/>
      <c r="H40" s="1255"/>
      <c r="I40" s="1255"/>
      <c r="J40" s="1255"/>
      <c r="K40" s="1255"/>
      <c r="L40" s="1255"/>
      <c r="M40" s="1255"/>
      <c r="N40" s="1255"/>
      <c r="O40" s="1255"/>
      <c r="P40" s="1255"/>
      <c r="Q40" s="1255"/>
      <c r="R40" s="1255"/>
      <c r="S40" s="1255"/>
      <c r="T40" s="1255"/>
      <c r="U40" s="1255"/>
      <c r="V40" s="1255"/>
      <c r="W40" s="1255"/>
    </row>
  </sheetData>
  <sheetProtection algorithmName="SHA-512" hashValue="2v2ZVruKNciTNt38fInlzWSl3f4pZ6cRjTw9IkOPemX5GWfRe2eHGUqjTyY+YZYreXoeCd//5fncWvMsJunmrw==" saltValue="u3cLe5WT344Mt8NkyUh9Xw==" spinCount="100000" sheet="1" objects="1" scenarios="1" formatColumns="0" formatRows="0"/>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dataValidations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R21:R22 V21:W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orientation="portrait" paperSize="9" r:id="rId2"/>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603ef65-0cdc-48f9-83cc-0921bb68958c}">
  <sheetPr codeName="TSH_REESTR_ORG">
    <tabColor indexed="47"/>
  </sheetPr>
  <dimension ref="A1:J612"/>
  <sheetViews>
    <sheetView showGridLines="0" workbookViewId="0" topLeftCell="A1">
      <selection pane="topLeft" activeCell="A1" sqref="A1"/>
    </sheetView>
  </sheetViews>
  <sheetFormatPr defaultColWidth="9.14285714285714" defaultRowHeight="11.25"/>
  <cols>
    <col min="1" max="2" width="9.14285714285714" style="5"/>
    <col min="3" max="3" width="20.7142857142857" style="5" customWidth="1"/>
    <col min="4" max="4" width="25.1428571428571" style="5" customWidth="1"/>
    <col min="5" max="16384" width="9.14285714285714" style="5"/>
  </cols>
  <sheetData>
    <row r="1" spans="1:9" ht="11.25">
      <c r="A1" s="5" t="s">
        <v>963</v>
      </c>
      <c r="B1" s="5" t="s">
        <v>980</v>
      </c>
      <c r="C1" s="5" t="s">
        <v>981</v>
      </c>
      <c r="D1" s="5" t="s">
        <v>982</v>
      </c>
      <c r="E1" s="5" t="s">
        <v>983</v>
      </c>
      <c r="F1" s="5" t="s">
        <v>984</v>
      </c>
      <c r="G1" s="5" t="s">
        <v>985</v>
      </c>
      <c r="H1" s="5" t="s">
        <v>986</v>
      </c>
      <c r="I1" s="5" t="s">
        <v>987</v>
      </c>
    </row>
    <row r="2" spans="1:10" ht="11.25">
      <c r="A2" s="5">
        <v>1</v>
      </c>
      <c r="B2" s="5" t="s">
        <v>988</v>
      </c>
      <c r="C2" s="5" t="s">
        <v>153</v>
      </c>
      <c r="D2" s="5" t="s">
        <v>989</v>
      </c>
      <c r="E2" s="5" t="s">
        <v>990</v>
      </c>
      <c r="F2" s="5" t="s">
        <v>991</v>
      </c>
      <c r="G2" s="5" t="s">
        <v>992</v>
      </c>
      <c r="J2" s="5" t="s">
        <v>3030</v>
      </c>
    </row>
    <row r="3" spans="1:10" ht="11.25">
      <c r="A3" s="5">
        <v>2</v>
      </c>
      <c r="B3" s="5" t="s">
        <v>988</v>
      </c>
      <c r="C3" s="5" t="s">
        <v>153</v>
      </c>
      <c r="D3" s="5" t="s">
        <v>993</v>
      </c>
      <c r="E3" s="5" t="s">
        <v>994</v>
      </c>
      <c r="F3" s="5" t="s">
        <v>995</v>
      </c>
      <c r="G3" s="5" t="s">
        <v>996</v>
      </c>
      <c r="H3" s="5" t="s">
        <v>997</v>
      </c>
      <c r="J3" s="5" t="s">
        <v>3030</v>
      </c>
    </row>
    <row r="4" spans="1:10" ht="11.25">
      <c r="A4" s="5">
        <v>3</v>
      </c>
      <c r="B4" s="5" t="s">
        <v>988</v>
      </c>
      <c r="C4" s="5" t="s">
        <v>153</v>
      </c>
      <c r="D4" s="5" t="s">
        <v>998</v>
      </c>
      <c r="E4" s="5" t="s">
        <v>999</v>
      </c>
      <c r="F4" s="5" t="s">
        <v>1000</v>
      </c>
      <c r="G4" s="5" t="s">
        <v>1001</v>
      </c>
      <c r="J4" s="5" t="s">
        <v>3030</v>
      </c>
    </row>
    <row r="5" spans="1:10" ht="11.25">
      <c r="A5" s="5">
        <v>4</v>
      </c>
      <c r="B5" s="5" t="s">
        <v>988</v>
      </c>
      <c r="C5" s="5" t="s">
        <v>153</v>
      </c>
      <c r="D5" s="5" t="s">
        <v>1002</v>
      </c>
      <c r="E5" s="5" t="s">
        <v>1003</v>
      </c>
      <c r="F5" s="5" t="s">
        <v>1004</v>
      </c>
      <c r="G5" s="5" t="s">
        <v>1005</v>
      </c>
      <c r="J5" s="5" t="s">
        <v>3030</v>
      </c>
    </row>
    <row r="6" spans="1:10" ht="11.25">
      <c r="A6" s="5">
        <v>5</v>
      </c>
      <c r="B6" s="5" t="s">
        <v>988</v>
      </c>
      <c r="C6" s="5" t="s">
        <v>153</v>
      </c>
      <c r="D6" s="5" t="s">
        <v>1006</v>
      </c>
      <c r="E6" s="5" t="s">
        <v>1007</v>
      </c>
      <c r="F6" s="5" t="s">
        <v>1008</v>
      </c>
      <c r="G6" s="5" t="s">
        <v>1009</v>
      </c>
      <c r="H6" s="5" t="s">
        <v>1010</v>
      </c>
      <c r="J6" s="5" t="s">
        <v>3030</v>
      </c>
    </row>
    <row r="7" spans="1:10" ht="11.25">
      <c r="A7" s="5">
        <v>6</v>
      </c>
      <c r="B7" s="5" t="s">
        <v>988</v>
      </c>
      <c r="C7" s="5" t="s">
        <v>153</v>
      </c>
      <c r="D7" s="5" t="s">
        <v>1011</v>
      </c>
      <c r="E7" s="5" t="s">
        <v>1012</v>
      </c>
      <c r="F7" s="5" t="s">
        <v>1013</v>
      </c>
      <c r="G7" s="5" t="s">
        <v>1014</v>
      </c>
      <c r="J7" s="5" t="s">
        <v>3030</v>
      </c>
    </row>
    <row r="8" spans="1:10" ht="11.25">
      <c r="A8" s="5">
        <v>7</v>
      </c>
      <c r="B8" s="5" t="s">
        <v>988</v>
      </c>
      <c r="C8" s="5" t="s">
        <v>153</v>
      </c>
      <c r="D8" s="5" t="s">
        <v>1015</v>
      </c>
      <c r="E8" s="5" t="s">
        <v>1016</v>
      </c>
      <c r="F8" s="5" t="s">
        <v>1017</v>
      </c>
      <c r="G8" s="5" t="s">
        <v>1018</v>
      </c>
      <c r="H8" s="5" t="s">
        <v>1019</v>
      </c>
      <c r="J8" s="5" t="s">
        <v>3030</v>
      </c>
    </row>
    <row r="9" spans="1:10" ht="11.25">
      <c r="A9" s="5">
        <v>8</v>
      </c>
      <c r="B9" s="5" t="s">
        <v>988</v>
      </c>
      <c r="C9" s="5" t="s">
        <v>153</v>
      </c>
      <c r="D9" s="5" t="s">
        <v>1020</v>
      </c>
      <c r="E9" s="5" t="s">
        <v>1021</v>
      </c>
      <c r="F9" s="5" t="s">
        <v>1022</v>
      </c>
      <c r="G9" s="5" t="s">
        <v>1023</v>
      </c>
      <c r="J9" s="5" t="s">
        <v>3030</v>
      </c>
    </row>
    <row r="10" spans="1:10" ht="11.25">
      <c r="A10" s="5">
        <v>9</v>
      </c>
      <c r="B10" s="5" t="s">
        <v>988</v>
      </c>
      <c r="C10" s="5" t="s">
        <v>153</v>
      </c>
      <c r="D10" s="5" t="s">
        <v>1972</v>
      </c>
      <c r="E10" s="5" t="s">
        <v>3049</v>
      </c>
      <c r="F10" s="5" t="s">
        <v>1973</v>
      </c>
      <c r="G10" s="5" t="s">
        <v>1038</v>
      </c>
      <c r="J10" s="5" t="s">
        <v>3030</v>
      </c>
    </row>
    <row r="11" spans="1:10" ht="11.25">
      <c r="A11" s="5">
        <v>10</v>
      </c>
      <c r="B11" s="5" t="s">
        <v>988</v>
      </c>
      <c r="C11" s="5" t="s">
        <v>153</v>
      </c>
      <c r="D11" s="5" t="s">
        <v>2897</v>
      </c>
      <c r="E11" s="5" t="s">
        <v>3050</v>
      </c>
      <c r="F11" s="5" t="s">
        <v>2898</v>
      </c>
      <c r="G11" s="5" t="s">
        <v>1034</v>
      </c>
      <c r="J11" s="5" t="s">
        <v>3030</v>
      </c>
    </row>
    <row r="12" spans="1:10" ht="11.25">
      <c r="A12" s="5">
        <v>11</v>
      </c>
      <c r="B12" s="5" t="s">
        <v>988</v>
      </c>
      <c r="C12" s="5" t="s">
        <v>153</v>
      </c>
      <c r="D12" s="5" t="s">
        <v>1024</v>
      </c>
      <c r="E12" s="5" t="s">
        <v>1025</v>
      </c>
      <c r="F12" s="5" t="s">
        <v>1026</v>
      </c>
      <c r="G12" s="5" t="s">
        <v>1027</v>
      </c>
      <c r="I12" s="5" t="s">
        <v>3051</v>
      </c>
      <c r="J12" s="5" t="s">
        <v>3030</v>
      </c>
    </row>
    <row r="13" spans="1:10" ht="11.25">
      <c r="A13" s="5">
        <v>12</v>
      </c>
      <c r="B13" s="5" t="s">
        <v>988</v>
      </c>
      <c r="C13" s="5" t="s">
        <v>153</v>
      </c>
      <c r="D13" s="5" t="s">
        <v>1028</v>
      </c>
      <c r="E13" s="5" t="s">
        <v>1029</v>
      </c>
      <c r="F13" s="5" t="s">
        <v>1030</v>
      </c>
      <c r="G13" s="5" t="s">
        <v>1001</v>
      </c>
      <c r="J13" s="5" t="s">
        <v>3030</v>
      </c>
    </row>
    <row r="14" spans="1:10" ht="11.25">
      <c r="A14" s="5">
        <v>13</v>
      </c>
      <c r="B14" s="5" t="s">
        <v>988</v>
      </c>
      <c r="C14" s="5" t="s">
        <v>153</v>
      </c>
      <c r="D14" s="5" t="s">
        <v>1031</v>
      </c>
      <c r="E14" s="5" t="s">
        <v>1032</v>
      </c>
      <c r="F14" s="5" t="s">
        <v>1033</v>
      </c>
      <c r="G14" s="5" t="s">
        <v>1034</v>
      </c>
      <c r="J14" s="5" t="s">
        <v>3030</v>
      </c>
    </row>
    <row r="15" spans="1:10" ht="11.25">
      <c r="A15" s="5">
        <v>14</v>
      </c>
      <c r="B15" s="5" t="s">
        <v>988</v>
      </c>
      <c r="C15" s="5" t="s">
        <v>153</v>
      </c>
      <c r="D15" s="5" t="s">
        <v>1035</v>
      </c>
      <c r="E15" s="5" t="s">
        <v>1036</v>
      </c>
      <c r="F15" s="5" t="s">
        <v>1037</v>
      </c>
      <c r="G15" s="5" t="s">
        <v>1038</v>
      </c>
      <c r="J15" s="5" t="s">
        <v>3030</v>
      </c>
    </row>
    <row r="16" spans="1:10" ht="11.25">
      <c r="A16" s="5">
        <v>15</v>
      </c>
      <c r="B16" s="5" t="s">
        <v>988</v>
      </c>
      <c r="C16" s="5" t="s">
        <v>153</v>
      </c>
      <c r="D16" s="5" t="s">
        <v>1039</v>
      </c>
      <c r="E16" s="5" t="s">
        <v>1040</v>
      </c>
      <c r="F16" s="5" t="s">
        <v>1041</v>
      </c>
      <c r="G16" s="5" t="s">
        <v>1042</v>
      </c>
      <c r="J16" s="5" t="s">
        <v>3030</v>
      </c>
    </row>
    <row r="17" spans="1:10" ht="11.25">
      <c r="A17" s="5">
        <v>16</v>
      </c>
      <c r="B17" s="5" t="s">
        <v>988</v>
      </c>
      <c r="C17" s="5" t="s">
        <v>153</v>
      </c>
      <c r="D17" s="5" t="s">
        <v>1043</v>
      </c>
      <c r="E17" s="5" t="s">
        <v>1044</v>
      </c>
      <c r="F17" s="5" t="s">
        <v>1045</v>
      </c>
      <c r="G17" s="5" t="s">
        <v>1046</v>
      </c>
      <c r="J17" s="5" t="s">
        <v>3030</v>
      </c>
    </row>
    <row r="18" spans="1:10" ht="11.25">
      <c r="A18" s="5">
        <v>17</v>
      </c>
      <c r="B18" s="5" t="s">
        <v>988</v>
      </c>
      <c r="C18" s="5" t="s">
        <v>153</v>
      </c>
      <c r="D18" s="5" t="s">
        <v>1047</v>
      </c>
      <c r="E18" s="5" t="s">
        <v>1048</v>
      </c>
      <c r="F18" s="5" t="s">
        <v>1049</v>
      </c>
      <c r="G18" s="5" t="s">
        <v>1050</v>
      </c>
      <c r="H18" s="5" t="s">
        <v>1051</v>
      </c>
      <c r="J18" s="5" t="s">
        <v>3030</v>
      </c>
    </row>
    <row r="19" spans="1:10" ht="11.25">
      <c r="A19" s="5">
        <v>18</v>
      </c>
      <c r="B19" s="5" t="s">
        <v>988</v>
      </c>
      <c r="C19" s="5" t="s">
        <v>153</v>
      </c>
      <c r="D19" s="5" t="s">
        <v>1052</v>
      </c>
      <c r="E19" s="5" t="s">
        <v>1053</v>
      </c>
      <c r="F19" s="5" t="s">
        <v>1054</v>
      </c>
      <c r="G19" s="5" t="s">
        <v>1034</v>
      </c>
      <c r="J19" s="5" t="s">
        <v>3030</v>
      </c>
    </row>
    <row r="20" spans="1:10" ht="11.25">
      <c r="A20" s="5">
        <v>19</v>
      </c>
      <c r="B20" s="5" t="s">
        <v>988</v>
      </c>
      <c r="C20" s="5" t="s">
        <v>153</v>
      </c>
      <c r="D20" s="5" t="s">
        <v>1055</v>
      </c>
      <c r="E20" s="5" t="s">
        <v>1056</v>
      </c>
      <c r="F20" s="5" t="s">
        <v>1057</v>
      </c>
      <c r="G20" s="5" t="s">
        <v>1058</v>
      </c>
      <c r="J20" s="5" t="s">
        <v>3030</v>
      </c>
    </row>
    <row r="21" spans="1:10" ht="11.25">
      <c r="A21" s="5">
        <v>20</v>
      </c>
      <c r="B21" s="5" t="s">
        <v>988</v>
      </c>
      <c r="C21" s="5" t="s">
        <v>153</v>
      </c>
      <c r="D21" s="5" t="s">
        <v>1059</v>
      </c>
      <c r="E21" s="5" t="s">
        <v>1060</v>
      </c>
      <c r="F21" s="5" t="s">
        <v>1061</v>
      </c>
      <c r="G21" s="5" t="s">
        <v>1062</v>
      </c>
      <c r="H21" s="5" t="s">
        <v>1063</v>
      </c>
      <c r="J21" s="5" t="s">
        <v>3030</v>
      </c>
    </row>
    <row r="22" spans="1:10" ht="11.25">
      <c r="A22" s="5">
        <v>21</v>
      </c>
      <c r="B22" s="5" t="s">
        <v>988</v>
      </c>
      <c r="C22" s="5" t="s">
        <v>153</v>
      </c>
      <c r="D22" s="5" t="s">
        <v>1064</v>
      </c>
      <c r="E22" s="5" t="s">
        <v>1065</v>
      </c>
      <c r="F22" s="5" t="s">
        <v>1066</v>
      </c>
      <c r="G22" s="5" t="s">
        <v>1067</v>
      </c>
      <c r="J22" s="5" t="s">
        <v>3030</v>
      </c>
    </row>
    <row r="23" spans="1:10" ht="11.25">
      <c r="A23" s="5">
        <v>22</v>
      </c>
      <c r="B23" s="5" t="s">
        <v>988</v>
      </c>
      <c r="C23" s="5" t="s">
        <v>153</v>
      </c>
      <c r="D23" s="5" t="s">
        <v>1068</v>
      </c>
      <c r="E23" s="5" t="s">
        <v>1069</v>
      </c>
      <c r="F23" s="5" t="s">
        <v>1070</v>
      </c>
      <c r="G23" s="5" t="s">
        <v>1071</v>
      </c>
      <c r="J23" s="5" t="s">
        <v>3030</v>
      </c>
    </row>
    <row r="24" spans="1:10" ht="11.25">
      <c r="A24" s="5">
        <v>23</v>
      </c>
      <c r="B24" s="5" t="s">
        <v>988</v>
      </c>
      <c r="C24" s="5" t="s">
        <v>153</v>
      </c>
      <c r="D24" s="5" t="s">
        <v>1072</v>
      </c>
      <c r="E24" s="5" t="s">
        <v>1073</v>
      </c>
      <c r="F24" s="5" t="s">
        <v>1074</v>
      </c>
      <c r="G24" s="5" t="s">
        <v>1075</v>
      </c>
      <c r="J24" s="5" t="s">
        <v>3030</v>
      </c>
    </row>
    <row r="25" spans="1:10" ht="11.25">
      <c r="A25" s="5">
        <v>24</v>
      </c>
      <c r="B25" s="5" t="s">
        <v>988</v>
      </c>
      <c r="C25" s="5" t="s">
        <v>153</v>
      </c>
      <c r="D25" s="5" t="s">
        <v>1076</v>
      </c>
      <c r="E25" s="5" t="s">
        <v>1077</v>
      </c>
      <c r="F25" s="5" t="s">
        <v>1078</v>
      </c>
      <c r="G25" s="5" t="s">
        <v>1034</v>
      </c>
      <c r="I25" s="5" t="s">
        <v>3052</v>
      </c>
      <c r="J25" s="5" t="s">
        <v>3030</v>
      </c>
    </row>
    <row r="26" spans="1:10" ht="11.25">
      <c r="A26" s="5">
        <v>25</v>
      </c>
      <c r="B26" s="5" t="s">
        <v>988</v>
      </c>
      <c r="C26" s="5" t="s">
        <v>153</v>
      </c>
      <c r="D26" s="5" t="s">
        <v>1079</v>
      </c>
      <c r="E26" s="5" t="s">
        <v>1080</v>
      </c>
      <c r="F26" s="5" t="s">
        <v>1081</v>
      </c>
      <c r="G26" s="5" t="s">
        <v>1082</v>
      </c>
      <c r="J26" s="5" t="s">
        <v>3030</v>
      </c>
    </row>
    <row r="27" spans="1:10" ht="11.25">
      <c r="A27" s="5">
        <v>26</v>
      </c>
      <c r="B27" s="5" t="s">
        <v>988</v>
      </c>
      <c r="C27" s="5" t="s">
        <v>153</v>
      </c>
      <c r="D27" s="5" t="s">
        <v>1083</v>
      </c>
      <c r="E27" s="5" t="s">
        <v>1084</v>
      </c>
      <c r="F27" s="5" t="s">
        <v>1085</v>
      </c>
      <c r="G27" s="5" t="s">
        <v>1086</v>
      </c>
      <c r="H27" s="5" t="s">
        <v>1087</v>
      </c>
      <c r="J27" s="5" t="s">
        <v>3030</v>
      </c>
    </row>
    <row r="28" spans="1:10" ht="11.25">
      <c r="A28" s="5">
        <v>27</v>
      </c>
      <c r="B28" s="5" t="s">
        <v>988</v>
      </c>
      <c r="C28" s="5" t="s">
        <v>153</v>
      </c>
      <c r="D28" s="5" t="s">
        <v>1088</v>
      </c>
      <c r="E28" s="5" t="s">
        <v>1089</v>
      </c>
      <c r="F28" s="5" t="s">
        <v>1090</v>
      </c>
      <c r="G28" s="5" t="s">
        <v>1023</v>
      </c>
      <c r="J28" s="5" t="s">
        <v>3030</v>
      </c>
    </row>
    <row r="29" spans="1:10" ht="11.25">
      <c r="A29" s="5">
        <v>28</v>
      </c>
      <c r="B29" s="5" t="s">
        <v>988</v>
      </c>
      <c r="C29" s="5" t="s">
        <v>153</v>
      </c>
      <c r="D29" s="5" t="s">
        <v>1091</v>
      </c>
      <c r="E29" s="5" t="s">
        <v>1092</v>
      </c>
      <c r="F29" s="5" t="s">
        <v>1093</v>
      </c>
      <c r="G29" s="5" t="s">
        <v>1082</v>
      </c>
      <c r="J29" s="5" t="s">
        <v>3030</v>
      </c>
    </row>
    <row r="30" spans="1:10" ht="11.25">
      <c r="A30" s="5">
        <v>29</v>
      </c>
      <c r="B30" s="5" t="s">
        <v>988</v>
      </c>
      <c r="C30" s="5" t="s">
        <v>153</v>
      </c>
      <c r="D30" s="5" t="s">
        <v>1094</v>
      </c>
      <c r="E30" s="5" t="s">
        <v>1095</v>
      </c>
      <c r="F30" s="5" t="s">
        <v>1096</v>
      </c>
      <c r="G30" s="5" t="s">
        <v>1097</v>
      </c>
      <c r="J30" s="5" t="s">
        <v>3030</v>
      </c>
    </row>
    <row r="31" spans="1:10" ht="11.25">
      <c r="A31" s="5">
        <v>30</v>
      </c>
      <c r="B31" s="5" t="s">
        <v>988</v>
      </c>
      <c r="C31" s="5" t="s">
        <v>153</v>
      </c>
      <c r="D31" s="5" t="s">
        <v>1098</v>
      </c>
      <c r="E31" s="5" t="s">
        <v>1099</v>
      </c>
      <c r="F31" s="5" t="s">
        <v>1100</v>
      </c>
      <c r="G31" s="5" t="s">
        <v>1046</v>
      </c>
      <c r="H31" s="5" t="s">
        <v>1101</v>
      </c>
      <c r="J31" s="5" t="s">
        <v>3030</v>
      </c>
    </row>
    <row r="32" spans="1:10" ht="11.25">
      <c r="A32" s="5">
        <v>31</v>
      </c>
      <c r="B32" s="5" t="s">
        <v>988</v>
      </c>
      <c r="C32" s="5" t="s">
        <v>153</v>
      </c>
      <c r="D32" s="5" t="s">
        <v>1102</v>
      </c>
      <c r="E32" s="5" t="s">
        <v>1103</v>
      </c>
      <c r="F32" s="5" t="s">
        <v>1000</v>
      </c>
      <c r="G32" s="5" t="s">
        <v>1104</v>
      </c>
      <c r="H32" s="5" t="s">
        <v>1105</v>
      </c>
      <c r="J32" s="5" t="s">
        <v>3030</v>
      </c>
    </row>
    <row r="33" spans="1:10" ht="11.25">
      <c r="A33" s="5">
        <v>32</v>
      </c>
      <c r="B33" s="5" t="s">
        <v>988</v>
      </c>
      <c r="C33" s="5" t="s">
        <v>153</v>
      </c>
      <c r="D33" s="5" t="s">
        <v>1106</v>
      </c>
      <c r="E33" s="5" t="s">
        <v>1107</v>
      </c>
      <c r="F33" s="5" t="s">
        <v>1108</v>
      </c>
      <c r="G33" s="5" t="s">
        <v>1109</v>
      </c>
      <c r="H33" s="5" t="s">
        <v>1110</v>
      </c>
      <c r="J33" s="5" t="s">
        <v>3030</v>
      </c>
    </row>
    <row r="34" spans="1:10" ht="11.25">
      <c r="A34" s="5">
        <v>33</v>
      </c>
      <c r="B34" s="5" t="s">
        <v>988</v>
      </c>
      <c r="C34" s="5" t="s">
        <v>153</v>
      </c>
      <c r="D34" s="5" t="s">
        <v>1111</v>
      </c>
      <c r="E34" s="5" t="s">
        <v>1112</v>
      </c>
      <c r="F34" s="5" t="s">
        <v>1113</v>
      </c>
      <c r="G34" s="5" t="s">
        <v>1109</v>
      </c>
      <c r="H34" s="5" t="s">
        <v>1114</v>
      </c>
      <c r="J34" s="5" t="s">
        <v>3030</v>
      </c>
    </row>
    <row r="35" spans="1:10" ht="11.25">
      <c r="A35" s="5">
        <v>34</v>
      </c>
      <c r="B35" s="5" t="s">
        <v>988</v>
      </c>
      <c r="C35" s="5" t="s">
        <v>153</v>
      </c>
      <c r="D35" s="5" t="s">
        <v>1115</v>
      </c>
      <c r="E35" s="5" t="s">
        <v>1116</v>
      </c>
      <c r="F35" s="5" t="s">
        <v>1117</v>
      </c>
      <c r="G35" s="5" t="s">
        <v>1086</v>
      </c>
      <c r="H35" s="5" t="s">
        <v>1118</v>
      </c>
      <c r="J35" s="5" t="s">
        <v>3030</v>
      </c>
    </row>
    <row r="36" spans="1:10" ht="11.25">
      <c r="A36" s="5">
        <v>35</v>
      </c>
      <c r="B36" s="5" t="s">
        <v>988</v>
      </c>
      <c r="C36" s="5" t="s">
        <v>153</v>
      </c>
      <c r="D36" s="5" t="s">
        <v>1119</v>
      </c>
      <c r="E36" s="5" t="s">
        <v>1120</v>
      </c>
      <c r="F36" s="5" t="s">
        <v>1121</v>
      </c>
      <c r="G36" s="5" t="s">
        <v>1122</v>
      </c>
      <c r="J36" s="5" t="s">
        <v>3030</v>
      </c>
    </row>
    <row r="37" spans="1:10" ht="11.25">
      <c r="A37" s="5">
        <v>36</v>
      </c>
      <c r="B37" s="5" t="s">
        <v>988</v>
      </c>
      <c r="C37" s="5" t="s">
        <v>153</v>
      </c>
      <c r="D37" s="5" t="s">
        <v>1123</v>
      </c>
      <c r="E37" s="5" t="s">
        <v>1124</v>
      </c>
      <c r="F37" s="5" t="s">
        <v>1125</v>
      </c>
      <c r="G37" s="5" t="s">
        <v>1034</v>
      </c>
      <c r="J37" s="5" t="s">
        <v>3030</v>
      </c>
    </row>
    <row r="38" spans="1:10" ht="11.25">
      <c r="A38" s="5">
        <v>37</v>
      </c>
      <c r="B38" s="5" t="s">
        <v>988</v>
      </c>
      <c r="C38" s="5" t="s">
        <v>153</v>
      </c>
      <c r="D38" s="5" t="s">
        <v>1126</v>
      </c>
      <c r="E38" s="5" t="s">
        <v>1127</v>
      </c>
      <c r="F38" s="5" t="s">
        <v>1128</v>
      </c>
      <c r="G38" s="5" t="s">
        <v>1034</v>
      </c>
      <c r="J38" s="5" t="s">
        <v>3030</v>
      </c>
    </row>
    <row r="39" spans="1:10" ht="11.25">
      <c r="A39" s="5">
        <v>38</v>
      </c>
      <c r="B39" s="5" t="s">
        <v>988</v>
      </c>
      <c r="C39" s="5" t="s">
        <v>153</v>
      </c>
      <c r="D39" s="5" t="s">
        <v>1129</v>
      </c>
      <c r="E39" s="5" t="s">
        <v>1130</v>
      </c>
      <c r="F39" s="5" t="s">
        <v>1131</v>
      </c>
      <c r="G39" s="5" t="s">
        <v>1109</v>
      </c>
      <c r="J39" s="5" t="s">
        <v>3030</v>
      </c>
    </row>
    <row r="40" spans="1:10" ht="11.25">
      <c r="A40" s="5">
        <v>39</v>
      </c>
      <c r="B40" s="5" t="s">
        <v>988</v>
      </c>
      <c r="C40" s="5" t="s">
        <v>153</v>
      </c>
      <c r="D40" s="5" t="s">
        <v>1132</v>
      </c>
      <c r="E40" s="5" t="s">
        <v>1133</v>
      </c>
      <c r="F40" s="5" t="s">
        <v>1134</v>
      </c>
      <c r="G40" s="5" t="s">
        <v>1135</v>
      </c>
      <c r="J40" s="5" t="s">
        <v>3030</v>
      </c>
    </row>
    <row r="41" spans="1:10" ht="11.25">
      <c r="A41" s="5">
        <v>40</v>
      </c>
      <c r="B41" s="5" t="s">
        <v>988</v>
      </c>
      <c r="C41" s="5" t="s">
        <v>153</v>
      </c>
      <c r="D41" s="5" t="s">
        <v>1136</v>
      </c>
      <c r="E41" s="5" t="s">
        <v>1137</v>
      </c>
      <c r="F41" s="5" t="s">
        <v>1138</v>
      </c>
      <c r="G41" s="5" t="s">
        <v>1097</v>
      </c>
      <c r="H41" s="5" t="s">
        <v>1139</v>
      </c>
      <c r="J41" s="5" t="s">
        <v>3030</v>
      </c>
    </row>
    <row r="42" spans="1:10" ht="11.25">
      <c r="A42" s="5">
        <v>41</v>
      </c>
      <c r="B42" s="5" t="s">
        <v>988</v>
      </c>
      <c r="C42" s="5" t="s">
        <v>153</v>
      </c>
      <c r="D42" s="5" t="s">
        <v>1140</v>
      </c>
      <c r="E42" s="5" t="s">
        <v>1141</v>
      </c>
      <c r="F42" s="5" t="s">
        <v>1138</v>
      </c>
      <c r="G42" s="5" t="s">
        <v>1142</v>
      </c>
      <c r="J42" s="5" t="s">
        <v>3030</v>
      </c>
    </row>
    <row r="43" spans="1:10" ht="11.25">
      <c r="A43" s="5">
        <v>42</v>
      </c>
      <c r="B43" s="5" t="s">
        <v>988</v>
      </c>
      <c r="C43" s="5" t="s">
        <v>153</v>
      </c>
      <c r="D43" s="5" t="s">
        <v>1143</v>
      </c>
      <c r="E43" s="5" t="s">
        <v>1144</v>
      </c>
      <c r="F43" s="5" t="s">
        <v>1138</v>
      </c>
      <c r="G43" s="5" t="s">
        <v>1145</v>
      </c>
      <c r="J43" s="5" t="s">
        <v>3030</v>
      </c>
    </row>
    <row r="44" spans="1:10" ht="11.25">
      <c r="A44" s="5">
        <v>43</v>
      </c>
      <c r="B44" s="5" t="s">
        <v>988</v>
      </c>
      <c r="C44" s="5" t="s">
        <v>153</v>
      </c>
      <c r="D44" s="5" t="s">
        <v>1146</v>
      </c>
      <c r="E44" s="5" t="s">
        <v>1147</v>
      </c>
      <c r="F44" s="5" t="s">
        <v>1138</v>
      </c>
      <c r="G44" s="5" t="s">
        <v>1148</v>
      </c>
      <c r="J44" s="5" t="s">
        <v>3030</v>
      </c>
    </row>
    <row r="45" spans="1:10" ht="11.25">
      <c r="A45" s="5">
        <v>44</v>
      </c>
      <c r="B45" s="5" t="s">
        <v>988</v>
      </c>
      <c r="C45" s="5" t="s">
        <v>153</v>
      </c>
      <c r="D45" s="5" t="s">
        <v>1149</v>
      </c>
      <c r="E45" s="5" t="s">
        <v>1150</v>
      </c>
      <c r="F45" s="5" t="s">
        <v>1138</v>
      </c>
      <c r="G45" s="5" t="s">
        <v>1151</v>
      </c>
      <c r="J45" s="5" t="s">
        <v>3030</v>
      </c>
    </row>
    <row r="46" spans="1:10" ht="11.25">
      <c r="A46" s="5">
        <v>45</v>
      </c>
      <c r="B46" s="5" t="s">
        <v>988</v>
      </c>
      <c r="C46" s="5" t="s">
        <v>153</v>
      </c>
      <c r="D46" s="5" t="s">
        <v>1152</v>
      </c>
      <c r="E46" s="5" t="s">
        <v>1153</v>
      </c>
      <c r="F46" s="5" t="s">
        <v>1138</v>
      </c>
      <c r="G46" s="5" t="s">
        <v>1154</v>
      </c>
      <c r="J46" s="5" t="s">
        <v>3030</v>
      </c>
    </row>
    <row r="47" spans="1:10" ht="11.25">
      <c r="A47" s="5">
        <v>46</v>
      </c>
      <c r="B47" s="5" t="s">
        <v>988</v>
      </c>
      <c r="C47" s="5" t="s">
        <v>153</v>
      </c>
      <c r="D47" s="5" t="s">
        <v>1155</v>
      </c>
      <c r="E47" s="5" t="s">
        <v>1156</v>
      </c>
      <c r="F47" s="5" t="s">
        <v>1138</v>
      </c>
      <c r="G47" s="5" t="s">
        <v>1157</v>
      </c>
      <c r="J47" s="5" t="s">
        <v>3030</v>
      </c>
    </row>
    <row r="48" spans="1:10" ht="11.25">
      <c r="A48" s="5">
        <v>47</v>
      </c>
      <c r="B48" s="5" t="s">
        <v>988</v>
      </c>
      <c r="C48" s="5" t="s">
        <v>153</v>
      </c>
      <c r="D48" s="5" t="s">
        <v>1158</v>
      </c>
      <c r="E48" s="5" t="s">
        <v>1159</v>
      </c>
      <c r="F48" s="5" t="s">
        <v>1138</v>
      </c>
      <c r="G48" s="5" t="s">
        <v>1160</v>
      </c>
      <c r="J48" s="5" t="s">
        <v>3030</v>
      </c>
    </row>
    <row r="49" spans="1:10" ht="11.25">
      <c r="A49" s="5">
        <v>48</v>
      </c>
      <c r="B49" s="5" t="s">
        <v>988</v>
      </c>
      <c r="C49" s="5" t="s">
        <v>153</v>
      </c>
      <c r="D49" s="5" t="s">
        <v>1161</v>
      </c>
      <c r="E49" s="5" t="s">
        <v>1162</v>
      </c>
      <c r="F49" s="5" t="s">
        <v>1138</v>
      </c>
      <c r="G49" s="5" t="s">
        <v>1163</v>
      </c>
      <c r="J49" s="5" t="s">
        <v>3030</v>
      </c>
    </row>
    <row r="50" spans="1:10" ht="11.25">
      <c r="A50" s="5">
        <v>49</v>
      </c>
      <c r="B50" s="5" t="s">
        <v>988</v>
      </c>
      <c r="C50" s="5" t="s">
        <v>153</v>
      </c>
      <c r="D50" s="5" t="s">
        <v>1164</v>
      </c>
      <c r="E50" s="5" t="s">
        <v>1165</v>
      </c>
      <c r="F50" s="5" t="s">
        <v>1138</v>
      </c>
      <c r="G50" s="5" t="s">
        <v>1166</v>
      </c>
      <c r="J50" s="5" t="s">
        <v>3030</v>
      </c>
    </row>
    <row r="51" spans="1:10" ht="11.25">
      <c r="A51" s="5">
        <v>50</v>
      </c>
      <c r="B51" s="5" t="s">
        <v>988</v>
      </c>
      <c r="C51" s="5" t="s">
        <v>153</v>
      </c>
      <c r="D51" s="5" t="s">
        <v>1167</v>
      </c>
      <c r="E51" s="5" t="s">
        <v>1168</v>
      </c>
      <c r="F51" s="5" t="s">
        <v>1138</v>
      </c>
      <c r="G51" s="5" t="s">
        <v>1169</v>
      </c>
      <c r="J51" s="5" t="s">
        <v>3030</v>
      </c>
    </row>
    <row r="52" spans="1:10" ht="11.25">
      <c r="A52" s="5">
        <v>51</v>
      </c>
      <c r="B52" s="5" t="s">
        <v>988</v>
      </c>
      <c r="C52" s="5" t="s">
        <v>153</v>
      </c>
      <c r="D52" s="5" t="s">
        <v>1170</v>
      </c>
      <c r="E52" s="5" t="s">
        <v>1171</v>
      </c>
      <c r="F52" s="5" t="s">
        <v>1138</v>
      </c>
      <c r="G52" s="5" t="s">
        <v>1172</v>
      </c>
      <c r="J52" s="5" t="s">
        <v>3030</v>
      </c>
    </row>
    <row r="53" spans="1:10" ht="11.25">
      <c r="A53" s="5">
        <v>52</v>
      </c>
      <c r="B53" s="5" t="s">
        <v>988</v>
      </c>
      <c r="C53" s="5" t="s">
        <v>153</v>
      </c>
      <c r="D53" s="5" t="s">
        <v>1173</v>
      </c>
      <c r="E53" s="5" t="s">
        <v>1174</v>
      </c>
      <c r="F53" s="5" t="s">
        <v>1138</v>
      </c>
      <c r="G53" s="5" t="s">
        <v>1175</v>
      </c>
      <c r="J53" s="5" t="s">
        <v>3030</v>
      </c>
    </row>
    <row r="54" spans="1:10" ht="11.25">
      <c r="A54" s="5">
        <v>53</v>
      </c>
      <c r="B54" s="5" t="s">
        <v>988</v>
      </c>
      <c r="C54" s="5" t="s">
        <v>153</v>
      </c>
      <c r="D54" s="5" t="s">
        <v>1176</v>
      </c>
      <c r="E54" s="5" t="s">
        <v>1177</v>
      </c>
      <c r="F54" s="5" t="s">
        <v>1138</v>
      </c>
      <c r="G54" s="5" t="s">
        <v>1178</v>
      </c>
      <c r="J54" s="5" t="s">
        <v>3030</v>
      </c>
    </row>
    <row r="55" spans="1:10" ht="11.25">
      <c r="A55" s="5">
        <v>54</v>
      </c>
      <c r="B55" s="5" t="s">
        <v>988</v>
      </c>
      <c r="C55" s="5" t="s">
        <v>153</v>
      </c>
      <c r="D55" s="5" t="s">
        <v>1179</v>
      </c>
      <c r="E55" s="5" t="s">
        <v>1180</v>
      </c>
      <c r="F55" s="5" t="s">
        <v>1181</v>
      </c>
      <c r="G55" s="5" t="s">
        <v>1027</v>
      </c>
      <c r="H55" s="5" t="s">
        <v>1182</v>
      </c>
      <c r="J55" s="5" t="s">
        <v>3030</v>
      </c>
    </row>
    <row r="56" spans="1:10" ht="11.25">
      <c r="A56" s="5">
        <v>55</v>
      </c>
      <c r="B56" s="5" t="s">
        <v>988</v>
      </c>
      <c r="C56" s="5" t="s">
        <v>153</v>
      </c>
      <c r="D56" s="5" t="s">
        <v>1183</v>
      </c>
      <c r="E56" s="5" t="s">
        <v>1184</v>
      </c>
      <c r="F56" s="5" t="s">
        <v>1185</v>
      </c>
      <c r="G56" s="5" t="s">
        <v>1034</v>
      </c>
      <c r="H56" s="5" t="s">
        <v>1051</v>
      </c>
      <c r="J56" s="5" t="s">
        <v>3030</v>
      </c>
    </row>
    <row r="57" spans="1:10" ht="11.25">
      <c r="A57" s="5">
        <v>56</v>
      </c>
      <c r="B57" s="5" t="s">
        <v>988</v>
      </c>
      <c r="C57" s="5" t="s">
        <v>153</v>
      </c>
      <c r="D57" s="5" t="s">
        <v>2798</v>
      </c>
      <c r="E57" s="5" t="s">
        <v>3053</v>
      </c>
      <c r="F57" s="5" t="s">
        <v>2799</v>
      </c>
      <c r="G57" s="5" t="s">
        <v>1034</v>
      </c>
      <c r="J57" s="5" t="s">
        <v>3030</v>
      </c>
    </row>
    <row r="58" spans="1:10" ht="11.25">
      <c r="A58" s="5">
        <v>57</v>
      </c>
      <c r="B58" s="5" t="s">
        <v>988</v>
      </c>
      <c r="C58" s="5" t="s">
        <v>153</v>
      </c>
      <c r="D58" s="5" t="s">
        <v>1186</v>
      </c>
      <c r="E58" s="5" t="s">
        <v>1187</v>
      </c>
      <c r="F58" s="5" t="s">
        <v>1188</v>
      </c>
      <c r="G58" s="5" t="s">
        <v>1027</v>
      </c>
      <c r="H58" s="5" t="s">
        <v>1189</v>
      </c>
      <c r="J58" s="5" t="s">
        <v>3030</v>
      </c>
    </row>
    <row r="59" spans="1:10" ht="11.25">
      <c r="A59" s="5">
        <v>58</v>
      </c>
      <c r="B59" s="5" t="s">
        <v>988</v>
      </c>
      <c r="C59" s="5" t="s">
        <v>153</v>
      </c>
      <c r="D59" s="5" t="s">
        <v>1190</v>
      </c>
      <c r="E59" s="5" t="s">
        <v>1191</v>
      </c>
      <c r="F59" s="5" t="s">
        <v>1192</v>
      </c>
      <c r="G59" s="5" t="s">
        <v>1193</v>
      </c>
      <c r="J59" s="5" t="s">
        <v>3030</v>
      </c>
    </row>
    <row r="60" spans="1:10" ht="11.25">
      <c r="A60" s="5">
        <v>59</v>
      </c>
      <c r="B60" s="5" t="s">
        <v>988</v>
      </c>
      <c r="C60" s="5" t="s">
        <v>153</v>
      </c>
      <c r="D60" s="5" t="s">
        <v>3054</v>
      </c>
      <c r="E60" s="5" t="s">
        <v>3055</v>
      </c>
      <c r="F60" s="5" t="s">
        <v>1192</v>
      </c>
      <c r="G60" s="5" t="s">
        <v>1175</v>
      </c>
      <c r="J60" s="5" t="s">
        <v>3030</v>
      </c>
    </row>
    <row r="61" spans="1:10" ht="11.25">
      <c r="A61" s="5">
        <v>60</v>
      </c>
      <c r="B61" s="5" t="s">
        <v>988</v>
      </c>
      <c r="C61" s="5" t="s">
        <v>153</v>
      </c>
      <c r="D61" s="5" t="s">
        <v>1194</v>
      </c>
      <c r="E61" s="5" t="s">
        <v>1195</v>
      </c>
      <c r="F61" s="5" t="s">
        <v>1192</v>
      </c>
      <c r="G61" s="5" t="s">
        <v>1196</v>
      </c>
      <c r="J61" s="5" t="s">
        <v>3030</v>
      </c>
    </row>
    <row r="62" spans="1:10" ht="11.25">
      <c r="A62" s="5">
        <v>61</v>
      </c>
      <c r="B62" s="5" t="s">
        <v>988</v>
      </c>
      <c r="C62" s="5" t="s">
        <v>153</v>
      </c>
      <c r="D62" s="5" t="s">
        <v>1197</v>
      </c>
      <c r="E62" s="5" t="s">
        <v>1198</v>
      </c>
      <c r="F62" s="5" t="s">
        <v>1192</v>
      </c>
      <c r="G62" s="5" t="s">
        <v>1199</v>
      </c>
      <c r="J62" s="5" t="s">
        <v>3030</v>
      </c>
    </row>
    <row r="63" spans="1:10" ht="11.25">
      <c r="A63" s="5">
        <v>62</v>
      </c>
      <c r="B63" s="5" t="s">
        <v>988</v>
      </c>
      <c r="C63" s="5" t="s">
        <v>153</v>
      </c>
      <c r="D63" s="5" t="s">
        <v>1200</v>
      </c>
      <c r="E63" s="5" t="s">
        <v>1201</v>
      </c>
      <c r="F63" s="5" t="s">
        <v>1192</v>
      </c>
      <c r="G63" s="5" t="s">
        <v>1202</v>
      </c>
      <c r="J63" s="5" t="s">
        <v>3030</v>
      </c>
    </row>
    <row r="64" spans="1:10" ht="11.25">
      <c r="A64" s="5">
        <v>63</v>
      </c>
      <c r="B64" s="5" t="s">
        <v>988</v>
      </c>
      <c r="C64" s="5" t="s">
        <v>153</v>
      </c>
      <c r="D64" s="5" t="s">
        <v>1203</v>
      </c>
      <c r="E64" s="5" t="s">
        <v>1204</v>
      </c>
      <c r="F64" s="5" t="s">
        <v>1192</v>
      </c>
      <c r="G64" s="5" t="s">
        <v>1205</v>
      </c>
      <c r="J64" s="5" t="s">
        <v>3030</v>
      </c>
    </row>
    <row r="65" spans="1:10" ht="11.25">
      <c r="A65" s="5">
        <v>64</v>
      </c>
      <c r="B65" s="5" t="s">
        <v>988</v>
      </c>
      <c r="C65" s="5" t="s">
        <v>153</v>
      </c>
      <c r="D65" s="5" t="s">
        <v>1206</v>
      </c>
      <c r="E65" s="5" t="s">
        <v>1207</v>
      </c>
      <c r="F65" s="5" t="s">
        <v>1192</v>
      </c>
      <c r="G65" s="5" t="s">
        <v>1208</v>
      </c>
      <c r="J65" s="5" t="s">
        <v>3030</v>
      </c>
    </row>
    <row r="66" spans="1:10" ht="11.25">
      <c r="A66" s="5">
        <v>65</v>
      </c>
      <c r="B66" s="5" t="s">
        <v>988</v>
      </c>
      <c r="C66" s="5" t="s">
        <v>153</v>
      </c>
      <c r="D66" s="5" t="s">
        <v>1209</v>
      </c>
      <c r="E66" s="5" t="s">
        <v>1210</v>
      </c>
      <c r="F66" s="5" t="s">
        <v>1192</v>
      </c>
      <c r="G66" s="5" t="s">
        <v>1211</v>
      </c>
      <c r="J66" s="5" t="s">
        <v>3030</v>
      </c>
    </row>
    <row r="67" spans="1:10" ht="11.25">
      <c r="A67" s="5">
        <v>66</v>
      </c>
      <c r="B67" s="5" t="s">
        <v>988</v>
      </c>
      <c r="C67" s="5" t="s">
        <v>153</v>
      </c>
      <c r="D67" s="5" t="s">
        <v>1212</v>
      </c>
      <c r="E67" s="5" t="s">
        <v>1213</v>
      </c>
      <c r="F67" s="5" t="s">
        <v>1192</v>
      </c>
      <c r="G67" s="5" t="s">
        <v>1214</v>
      </c>
      <c r="J67" s="5" t="s">
        <v>3030</v>
      </c>
    </row>
    <row r="68" spans="1:10" ht="11.25">
      <c r="A68" s="5">
        <v>67</v>
      </c>
      <c r="B68" s="5" t="s">
        <v>988</v>
      </c>
      <c r="C68" s="5" t="s">
        <v>153</v>
      </c>
      <c r="D68" s="5" t="s">
        <v>1215</v>
      </c>
      <c r="E68" s="5" t="s">
        <v>1216</v>
      </c>
      <c r="F68" s="5" t="s">
        <v>1192</v>
      </c>
      <c r="G68" s="5" t="s">
        <v>1217</v>
      </c>
      <c r="J68" s="5" t="s">
        <v>3030</v>
      </c>
    </row>
    <row r="69" spans="1:10" ht="11.25">
      <c r="A69" s="5">
        <v>68</v>
      </c>
      <c r="B69" s="5" t="s">
        <v>988</v>
      </c>
      <c r="C69" s="5" t="s">
        <v>153</v>
      </c>
      <c r="D69" s="5" t="s">
        <v>1218</v>
      </c>
      <c r="E69" s="5" t="s">
        <v>1219</v>
      </c>
      <c r="F69" s="5" t="s">
        <v>1192</v>
      </c>
      <c r="G69" s="5" t="s">
        <v>1220</v>
      </c>
      <c r="J69" s="5" t="s">
        <v>3030</v>
      </c>
    </row>
    <row r="70" spans="1:10" ht="11.25">
      <c r="A70" s="5">
        <v>69</v>
      </c>
      <c r="B70" s="5" t="s">
        <v>988</v>
      </c>
      <c r="C70" s="5" t="s">
        <v>153</v>
      </c>
      <c r="D70" s="5" t="s">
        <v>1221</v>
      </c>
      <c r="E70" s="5" t="s">
        <v>1222</v>
      </c>
      <c r="F70" s="5" t="s">
        <v>1192</v>
      </c>
      <c r="G70" s="5" t="s">
        <v>1223</v>
      </c>
      <c r="J70" s="5" t="s">
        <v>3030</v>
      </c>
    </row>
    <row r="71" spans="1:10" ht="11.25">
      <c r="A71" s="5">
        <v>70</v>
      </c>
      <c r="B71" s="5" t="s">
        <v>988</v>
      </c>
      <c r="C71" s="5" t="s">
        <v>153</v>
      </c>
      <c r="D71" s="5" t="s">
        <v>1224</v>
      </c>
      <c r="E71" s="5" t="s">
        <v>1225</v>
      </c>
      <c r="F71" s="5" t="s">
        <v>1192</v>
      </c>
      <c r="G71" s="5" t="s">
        <v>1226</v>
      </c>
      <c r="J71" s="5" t="s">
        <v>3030</v>
      </c>
    </row>
    <row r="72" spans="1:10" ht="11.25">
      <c r="A72" s="5">
        <v>71</v>
      </c>
      <c r="B72" s="5" t="s">
        <v>988</v>
      </c>
      <c r="C72" s="5" t="s">
        <v>153</v>
      </c>
      <c r="D72" s="5" t="s">
        <v>1227</v>
      </c>
      <c r="E72" s="5" t="s">
        <v>1228</v>
      </c>
      <c r="F72" s="5" t="s">
        <v>1192</v>
      </c>
      <c r="G72" s="5" t="s">
        <v>1229</v>
      </c>
      <c r="J72" s="5" t="s">
        <v>3030</v>
      </c>
    </row>
    <row r="73" spans="1:10" ht="11.25">
      <c r="A73" s="5">
        <v>72</v>
      </c>
      <c r="B73" s="5" t="s">
        <v>988</v>
      </c>
      <c r="C73" s="5" t="s">
        <v>153</v>
      </c>
      <c r="D73" s="5" t="s">
        <v>1230</v>
      </c>
      <c r="E73" s="5" t="s">
        <v>1231</v>
      </c>
      <c r="F73" s="5" t="s">
        <v>1192</v>
      </c>
      <c r="G73" s="5" t="s">
        <v>1232</v>
      </c>
      <c r="J73" s="5" t="s">
        <v>3030</v>
      </c>
    </row>
    <row r="74" spans="1:10" ht="11.25">
      <c r="A74" s="5">
        <v>73</v>
      </c>
      <c r="B74" s="5" t="s">
        <v>988</v>
      </c>
      <c r="C74" s="5" t="s">
        <v>153</v>
      </c>
      <c r="D74" s="5" t="s">
        <v>1233</v>
      </c>
      <c r="E74" s="5" t="s">
        <v>1234</v>
      </c>
      <c r="F74" s="5" t="s">
        <v>1192</v>
      </c>
      <c r="G74" s="5" t="s">
        <v>1235</v>
      </c>
      <c r="J74" s="5" t="s">
        <v>3030</v>
      </c>
    </row>
    <row r="75" spans="1:10" ht="11.25">
      <c r="A75" s="5">
        <v>74</v>
      </c>
      <c r="B75" s="5" t="s">
        <v>988</v>
      </c>
      <c r="C75" s="5" t="s">
        <v>153</v>
      </c>
      <c r="D75" s="5" t="s">
        <v>1236</v>
      </c>
      <c r="E75" s="5" t="s">
        <v>1237</v>
      </c>
      <c r="F75" s="5" t="s">
        <v>1192</v>
      </c>
      <c r="G75" s="5" t="s">
        <v>1238</v>
      </c>
      <c r="J75" s="5" t="s">
        <v>3030</v>
      </c>
    </row>
    <row r="76" spans="1:10" ht="11.25">
      <c r="A76" s="5">
        <v>75</v>
      </c>
      <c r="B76" s="5" t="s">
        <v>988</v>
      </c>
      <c r="C76" s="5" t="s">
        <v>153</v>
      </c>
      <c r="D76" s="5" t="s">
        <v>1239</v>
      </c>
      <c r="E76" s="5" t="s">
        <v>1240</v>
      </c>
      <c r="F76" s="5" t="s">
        <v>1030</v>
      </c>
      <c r="G76" s="5" t="s">
        <v>1241</v>
      </c>
      <c r="J76" s="5" t="s">
        <v>3030</v>
      </c>
    </row>
    <row r="77" spans="1:10" ht="11.25">
      <c r="A77" s="5">
        <v>76</v>
      </c>
      <c r="B77" s="5" t="s">
        <v>988</v>
      </c>
      <c r="C77" s="5" t="s">
        <v>153</v>
      </c>
      <c r="D77" s="5" t="s">
        <v>1242</v>
      </c>
      <c r="E77" s="5" t="s">
        <v>1243</v>
      </c>
      <c r="F77" s="5" t="s">
        <v>1244</v>
      </c>
      <c r="G77" s="5" t="s">
        <v>1245</v>
      </c>
      <c r="J77" s="5" t="s">
        <v>3030</v>
      </c>
    </row>
    <row r="78" spans="1:10" ht="11.25">
      <c r="A78" s="5">
        <v>77</v>
      </c>
      <c r="B78" s="5" t="s">
        <v>988</v>
      </c>
      <c r="C78" s="5" t="s">
        <v>153</v>
      </c>
      <c r="D78" s="5" t="s">
        <v>1246</v>
      </c>
      <c r="E78" s="5" t="s">
        <v>1247</v>
      </c>
      <c r="F78" s="5" t="s">
        <v>1248</v>
      </c>
      <c r="G78" s="5" t="s">
        <v>1249</v>
      </c>
      <c r="J78" s="5" t="s">
        <v>3030</v>
      </c>
    </row>
    <row r="79" spans="1:10" ht="11.25">
      <c r="A79" s="5">
        <v>78</v>
      </c>
      <c r="B79" s="5" t="s">
        <v>988</v>
      </c>
      <c r="C79" s="5" t="s">
        <v>153</v>
      </c>
      <c r="D79" s="5" t="s">
        <v>1250</v>
      </c>
      <c r="E79" s="5" t="s">
        <v>1251</v>
      </c>
      <c r="F79" s="5" t="s">
        <v>1252</v>
      </c>
      <c r="G79" s="5" t="s">
        <v>1038</v>
      </c>
      <c r="J79" s="5" t="s">
        <v>3030</v>
      </c>
    </row>
    <row r="80" spans="1:10" ht="11.25">
      <c r="A80" s="5">
        <v>79</v>
      </c>
      <c r="B80" s="5" t="s">
        <v>988</v>
      </c>
      <c r="C80" s="5" t="s">
        <v>153</v>
      </c>
      <c r="D80" s="5" t="s">
        <v>1253</v>
      </c>
      <c r="E80" s="5" t="s">
        <v>1254</v>
      </c>
      <c r="F80" s="5" t="s">
        <v>1255</v>
      </c>
      <c r="G80" s="5" t="s">
        <v>1193</v>
      </c>
      <c r="J80" s="5" t="s">
        <v>3030</v>
      </c>
    </row>
    <row r="81" spans="1:10" ht="11.25">
      <c r="A81" s="5">
        <v>80</v>
      </c>
      <c r="B81" s="5" t="s">
        <v>988</v>
      </c>
      <c r="C81" s="5" t="s">
        <v>153</v>
      </c>
      <c r="D81" s="5" t="s">
        <v>1256</v>
      </c>
      <c r="E81" s="5" t="s">
        <v>1257</v>
      </c>
      <c r="F81" s="5" t="s">
        <v>1258</v>
      </c>
      <c r="G81" s="5" t="s">
        <v>1097</v>
      </c>
      <c r="J81" s="5" t="s">
        <v>3030</v>
      </c>
    </row>
    <row r="82" spans="1:10" ht="11.25">
      <c r="A82" s="5">
        <v>81</v>
      </c>
      <c r="B82" s="5" t="s">
        <v>988</v>
      </c>
      <c r="C82" s="5" t="s">
        <v>153</v>
      </c>
      <c r="D82" s="5" t="s">
        <v>1259</v>
      </c>
      <c r="E82" s="5" t="s">
        <v>1260</v>
      </c>
      <c r="F82" s="5" t="s">
        <v>1261</v>
      </c>
      <c r="G82" s="5" t="s">
        <v>1262</v>
      </c>
      <c r="J82" s="5" t="s">
        <v>3030</v>
      </c>
    </row>
    <row r="83" spans="1:10" ht="11.25">
      <c r="A83" s="5">
        <v>82</v>
      </c>
      <c r="B83" s="5" t="s">
        <v>988</v>
      </c>
      <c r="C83" s="5" t="s">
        <v>153</v>
      </c>
      <c r="D83" s="5" t="s">
        <v>1263</v>
      </c>
      <c r="E83" s="5" t="s">
        <v>1264</v>
      </c>
      <c r="F83" s="5" t="s">
        <v>1265</v>
      </c>
      <c r="G83" s="5" t="s">
        <v>1042</v>
      </c>
      <c r="J83" s="5" t="s">
        <v>3030</v>
      </c>
    </row>
    <row r="84" spans="1:10" ht="11.25">
      <c r="A84" s="5">
        <v>83</v>
      </c>
      <c r="B84" s="5" t="s">
        <v>988</v>
      </c>
      <c r="C84" s="5" t="s">
        <v>153</v>
      </c>
      <c r="D84" s="5" t="s">
        <v>1266</v>
      </c>
      <c r="E84" s="5" t="s">
        <v>1267</v>
      </c>
      <c r="F84" s="5" t="s">
        <v>1268</v>
      </c>
      <c r="G84" s="5" t="s">
        <v>1262</v>
      </c>
      <c r="H84" s="5" t="s">
        <v>1269</v>
      </c>
      <c r="J84" s="5" t="s">
        <v>3030</v>
      </c>
    </row>
    <row r="85" spans="1:10" ht="11.25">
      <c r="A85" s="5">
        <v>84</v>
      </c>
      <c r="B85" s="5" t="s">
        <v>988</v>
      </c>
      <c r="C85" s="5" t="s">
        <v>153</v>
      </c>
      <c r="D85" s="5" t="s">
        <v>1270</v>
      </c>
      <c r="E85" s="5" t="s">
        <v>1271</v>
      </c>
      <c r="F85" s="5" t="s">
        <v>1272</v>
      </c>
      <c r="G85" s="5" t="s">
        <v>1086</v>
      </c>
      <c r="J85" s="5" t="s">
        <v>3030</v>
      </c>
    </row>
    <row r="86" spans="1:10" ht="11.25">
      <c r="A86" s="5">
        <v>85</v>
      </c>
      <c r="B86" s="5" t="s">
        <v>988</v>
      </c>
      <c r="C86" s="5" t="s">
        <v>153</v>
      </c>
      <c r="D86" s="5" t="s">
        <v>1273</v>
      </c>
      <c r="E86" s="5" t="s">
        <v>1274</v>
      </c>
      <c r="F86" s="5" t="s">
        <v>1275</v>
      </c>
      <c r="G86" s="5" t="s">
        <v>1034</v>
      </c>
      <c r="J86" s="5" t="s">
        <v>3030</v>
      </c>
    </row>
    <row r="87" spans="1:10" ht="11.25">
      <c r="A87" s="5">
        <v>86</v>
      </c>
      <c r="B87" s="5" t="s">
        <v>988</v>
      </c>
      <c r="C87" s="5" t="s">
        <v>153</v>
      </c>
      <c r="D87" s="5" t="s">
        <v>1276</v>
      </c>
      <c r="E87" s="5" t="s">
        <v>1277</v>
      </c>
      <c r="F87" s="5" t="s">
        <v>1278</v>
      </c>
      <c r="G87" s="5" t="s">
        <v>1279</v>
      </c>
      <c r="J87" s="5" t="s">
        <v>3030</v>
      </c>
    </row>
    <row r="88" spans="1:10" ht="11.25">
      <c r="A88" s="5">
        <v>87</v>
      </c>
      <c r="B88" s="5" t="s">
        <v>988</v>
      </c>
      <c r="C88" s="5" t="s">
        <v>153</v>
      </c>
      <c r="D88" s="5" t="s">
        <v>1280</v>
      </c>
      <c r="E88" s="5" t="s">
        <v>1281</v>
      </c>
      <c r="F88" s="5" t="s">
        <v>1282</v>
      </c>
      <c r="G88" s="5" t="s">
        <v>1279</v>
      </c>
      <c r="H88" s="5" t="s">
        <v>1283</v>
      </c>
      <c r="J88" s="5" t="s">
        <v>3030</v>
      </c>
    </row>
    <row r="89" spans="1:10" ht="11.25">
      <c r="A89" s="5">
        <v>88</v>
      </c>
      <c r="B89" s="5" t="s">
        <v>988</v>
      </c>
      <c r="C89" s="5" t="s">
        <v>153</v>
      </c>
      <c r="D89" s="5" t="s">
        <v>1284</v>
      </c>
      <c r="E89" s="5" t="s">
        <v>1285</v>
      </c>
      <c r="F89" s="5" t="s">
        <v>1286</v>
      </c>
      <c r="G89" s="5" t="s">
        <v>1287</v>
      </c>
      <c r="H89" s="5" t="s">
        <v>1288</v>
      </c>
      <c r="J89" s="5" t="s">
        <v>3030</v>
      </c>
    </row>
    <row r="90" spans="1:10" ht="11.25">
      <c r="A90" s="5">
        <v>89</v>
      </c>
      <c r="B90" s="5" t="s">
        <v>988</v>
      </c>
      <c r="C90" s="5" t="s">
        <v>153</v>
      </c>
      <c r="D90" s="5" t="s">
        <v>2822</v>
      </c>
      <c r="E90" s="5" t="s">
        <v>3056</v>
      </c>
      <c r="F90" s="5" t="s">
        <v>2823</v>
      </c>
      <c r="G90" s="5" t="s">
        <v>1262</v>
      </c>
      <c r="H90" s="5" t="s">
        <v>2824</v>
      </c>
      <c r="J90" s="5" t="s">
        <v>3030</v>
      </c>
    </row>
    <row r="91" spans="1:10" ht="11.25">
      <c r="A91" s="5">
        <v>90</v>
      </c>
      <c r="B91" s="5" t="s">
        <v>988</v>
      </c>
      <c r="C91" s="5" t="s">
        <v>153</v>
      </c>
      <c r="D91" s="5" t="s">
        <v>1289</v>
      </c>
      <c r="E91" s="5" t="s">
        <v>1290</v>
      </c>
      <c r="F91" s="5" t="s">
        <v>1291</v>
      </c>
      <c r="G91" s="5" t="s">
        <v>1046</v>
      </c>
      <c r="H91" s="5" t="s">
        <v>1292</v>
      </c>
      <c r="J91" s="5" t="s">
        <v>3030</v>
      </c>
    </row>
    <row r="92" spans="1:10" ht="11.25">
      <c r="A92" s="5">
        <v>91</v>
      </c>
      <c r="B92" s="5" t="s">
        <v>988</v>
      </c>
      <c r="C92" s="5" t="s">
        <v>153</v>
      </c>
      <c r="D92" s="5" t="s">
        <v>1293</v>
      </c>
      <c r="E92" s="5" t="s">
        <v>1294</v>
      </c>
      <c r="F92" s="5" t="s">
        <v>1295</v>
      </c>
      <c r="G92" s="5" t="s">
        <v>1097</v>
      </c>
      <c r="J92" s="5" t="s">
        <v>3030</v>
      </c>
    </row>
    <row r="93" spans="1:10" ht="11.25">
      <c r="A93" s="5">
        <v>92</v>
      </c>
      <c r="B93" s="5" t="s">
        <v>988</v>
      </c>
      <c r="C93" s="5" t="s">
        <v>153</v>
      </c>
      <c r="D93" s="5" t="s">
        <v>1296</v>
      </c>
      <c r="E93" s="5" t="s">
        <v>1297</v>
      </c>
      <c r="F93" s="5" t="s">
        <v>1298</v>
      </c>
      <c r="G93" s="5" t="s">
        <v>1046</v>
      </c>
      <c r="J93" s="5" t="s">
        <v>3030</v>
      </c>
    </row>
    <row r="94" spans="1:10" ht="11.25">
      <c r="A94" s="5">
        <v>93</v>
      </c>
      <c r="B94" s="5" t="s">
        <v>988</v>
      </c>
      <c r="C94" s="5" t="s">
        <v>153</v>
      </c>
      <c r="D94" s="5" t="s">
        <v>1299</v>
      </c>
      <c r="E94" s="5" t="s">
        <v>1300</v>
      </c>
      <c r="F94" s="5" t="s">
        <v>1301</v>
      </c>
      <c r="G94" s="5" t="s">
        <v>1038</v>
      </c>
      <c r="J94" s="5" t="s">
        <v>3030</v>
      </c>
    </row>
    <row r="95" spans="1:10" ht="11.25">
      <c r="A95" s="5">
        <v>94</v>
      </c>
      <c r="B95" s="5" t="s">
        <v>988</v>
      </c>
      <c r="C95" s="5" t="s">
        <v>153</v>
      </c>
      <c r="D95" s="5" t="s">
        <v>1302</v>
      </c>
      <c r="E95" s="5" t="s">
        <v>1303</v>
      </c>
      <c r="F95" s="5" t="s">
        <v>1304</v>
      </c>
      <c r="G95" s="5" t="s">
        <v>1082</v>
      </c>
      <c r="H95" s="5" t="s">
        <v>1305</v>
      </c>
      <c r="J95" s="5" t="s">
        <v>3030</v>
      </c>
    </row>
    <row r="96" spans="1:10" ht="11.25">
      <c r="A96" s="5">
        <v>95</v>
      </c>
      <c r="B96" s="5" t="s">
        <v>988</v>
      </c>
      <c r="C96" s="5" t="s">
        <v>153</v>
      </c>
      <c r="D96" s="5" t="s">
        <v>1306</v>
      </c>
      <c r="E96" s="5" t="s">
        <v>1307</v>
      </c>
      <c r="F96" s="5" t="s">
        <v>1308</v>
      </c>
      <c r="G96" s="5" t="s">
        <v>1034</v>
      </c>
      <c r="J96" s="5" t="s">
        <v>3030</v>
      </c>
    </row>
    <row r="97" spans="1:10" ht="11.25">
      <c r="A97" s="5">
        <v>96</v>
      </c>
      <c r="B97" s="5" t="s">
        <v>988</v>
      </c>
      <c r="C97" s="5" t="s">
        <v>153</v>
      </c>
      <c r="D97" s="5" t="s">
        <v>1309</v>
      </c>
      <c r="E97" s="5" t="s">
        <v>1310</v>
      </c>
      <c r="F97" s="5" t="s">
        <v>1311</v>
      </c>
      <c r="G97" s="5" t="s">
        <v>1071</v>
      </c>
      <c r="J97" s="5" t="s">
        <v>3030</v>
      </c>
    </row>
    <row r="98" spans="1:10" ht="11.25">
      <c r="A98" s="5">
        <v>97</v>
      </c>
      <c r="B98" s="5" t="s">
        <v>988</v>
      </c>
      <c r="C98" s="5" t="s">
        <v>153</v>
      </c>
      <c r="D98" s="5" t="s">
        <v>1312</v>
      </c>
      <c r="E98" s="5" t="s">
        <v>1313</v>
      </c>
      <c r="F98" s="5" t="s">
        <v>1314</v>
      </c>
      <c r="G98" s="5" t="s">
        <v>1042</v>
      </c>
      <c r="J98" s="5" t="s">
        <v>3030</v>
      </c>
    </row>
    <row r="99" spans="1:10" ht="11.25">
      <c r="A99" s="5">
        <v>98</v>
      </c>
      <c r="B99" s="5" t="s">
        <v>988</v>
      </c>
      <c r="C99" s="5" t="s">
        <v>153</v>
      </c>
      <c r="D99" s="5" t="s">
        <v>1315</v>
      </c>
      <c r="E99" s="5" t="s">
        <v>1316</v>
      </c>
      <c r="F99" s="5" t="s">
        <v>1317</v>
      </c>
      <c r="G99" s="5" t="s">
        <v>1071</v>
      </c>
      <c r="J99" s="5" t="s">
        <v>3030</v>
      </c>
    </row>
    <row r="100" spans="1:10" ht="11.25">
      <c r="A100" s="5">
        <v>99</v>
      </c>
      <c r="B100" s="5" t="s">
        <v>988</v>
      </c>
      <c r="C100" s="5" t="s">
        <v>153</v>
      </c>
      <c r="D100" s="5" t="s">
        <v>1318</v>
      </c>
      <c r="E100" s="5" t="s">
        <v>1319</v>
      </c>
      <c r="F100" s="5" t="s">
        <v>1320</v>
      </c>
      <c r="G100" s="5" t="s">
        <v>1046</v>
      </c>
      <c r="J100" s="5" t="s">
        <v>3030</v>
      </c>
    </row>
    <row r="101" spans="1:10" ht="11.25">
      <c r="A101" s="5">
        <v>100</v>
      </c>
      <c r="B101" s="5" t="s">
        <v>988</v>
      </c>
      <c r="C101" s="5" t="s">
        <v>153</v>
      </c>
      <c r="D101" s="5" t="s">
        <v>1321</v>
      </c>
      <c r="E101" s="5" t="s">
        <v>1322</v>
      </c>
      <c r="F101" s="5" t="s">
        <v>1323</v>
      </c>
      <c r="G101" s="5" t="s">
        <v>1071</v>
      </c>
      <c r="J101" s="5" t="s">
        <v>3030</v>
      </c>
    </row>
    <row r="102" spans="1:10" ht="11.25">
      <c r="A102" s="5">
        <v>101</v>
      </c>
      <c r="B102" s="5" t="s">
        <v>988</v>
      </c>
      <c r="C102" s="5" t="s">
        <v>153</v>
      </c>
      <c r="D102" s="5" t="s">
        <v>1324</v>
      </c>
      <c r="E102" s="5" t="s">
        <v>1325</v>
      </c>
      <c r="F102" s="5" t="s">
        <v>1326</v>
      </c>
      <c r="G102" s="5" t="s">
        <v>1327</v>
      </c>
      <c r="H102" s="5" t="s">
        <v>1328</v>
      </c>
      <c r="J102" s="5" t="s">
        <v>3030</v>
      </c>
    </row>
    <row r="103" spans="1:10" ht="11.25">
      <c r="A103" s="5">
        <v>102</v>
      </c>
      <c r="B103" s="5" t="s">
        <v>988</v>
      </c>
      <c r="C103" s="5" t="s">
        <v>153</v>
      </c>
      <c r="D103" s="5" t="s">
        <v>1329</v>
      </c>
      <c r="E103" s="5" t="s">
        <v>1330</v>
      </c>
      <c r="F103" s="5" t="s">
        <v>1331</v>
      </c>
      <c r="G103" s="5" t="s">
        <v>1071</v>
      </c>
      <c r="J103" s="5" t="s">
        <v>3030</v>
      </c>
    </row>
    <row r="104" spans="1:10" ht="11.25">
      <c r="A104" s="5">
        <v>103</v>
      </c>
      <c r="B104" s="5" t="s">
        <v>988</v>
      </c>
      <c r="C104" s="5" t="s">
        <v>153</v>
      </c>
      <c r="D104" s="5" t="s">
        <v>1332</v>
      </c>
      <c r="E104" s="5" t="s">
        <v>1333</v>
      </c>
      <c r="F104" s="5" t="s">
        <v>1334</v>
      </c>
      <c r="G104" s="5" t="s">
        <v>1335</v>
      </c>
      <c r="J104" s="5" t="s">
        <v>3030</v>
      </c>
    </row>
    <row r="105" spans="1:10" ht="11.25">
      <c r="A105" s="5">
        <v>104</v>
      </c>
      <c r="B105" s="5" t="s">
        <v>988</v>
      </c>
      <c r="C105" s="5" t="s">
        <v>153</v>
      </c>
      <c r="D105" s="5" t="s">
        <v>1336</v>
      </c>
      <c r="E105" s="5" t="s">
        <v>1337</v>
      </c>
      <c r="F105" s="5" t="s">
        <v>1334</v>
      </c>
      <c r="G105" s="5" t="s">
        <v>1046</v>
      </c>
      <c r="H105" s="5" t="s">
        <v>1189</v>
      </c>
      <c r="J105" s="5" t="s">
        <v>3030</v>
      </c>
    </row>
    <row r="106" spans="1:10" ht="11.25">
      <c r="A106" s="5">
        <v>105</v>
      </c>
      <c r="B106" s="5" t="s">
        <v>988</v>
      </c>
      <c r="C106" s="5" t="s">
        <v>153</v>
      </c>
      <c r="D106" s="5" t="s">
        <v>1338</v>
      </c>
      <c r="E106" s="5" t="s">
        <v>1339</v>
      </c>
      <c r="F106" s="5" t="s">
        <v>1340</v>
      </c>
      <c r="G106" s="5" t="s">
        <v>1341</v>
      </c>
      <c r="J106" s="5" t="s">
        <v>3030</v>
      </c>
    </row>
    <row r="107" spans="1:10" ht="11.25">
      <c r="A107" s="5">
        <v>106</v>
      </c>
      <c r="B107" s="5" t="s">
        <v>988</v>
      </c>
      <c r="C107" s="5" t="s">
        <v>153</v>
      </c>
      <c r="D107" s="5" t="s">
        <v>1342</v>
      </c>
      <c r="E107" s="5" t="s">
        <v>1343</v>
      </c>
      <c r="F107" s="5" t="s">
        <v>1344</v>
      </c>
      <c r="G107" s="5" t="s">
        <v>1023</v>
      </c>
      <c r="H107" s="5" t="s">
        <v>1345</v>
      </c>
      <c r="J107" s="5" t="s">
        <v>3030</v>
      </c>
    </row>
    <row r="108" spans="1:10" ht="11.25">
      <c r="A108" s="5">
        <v>107</v>
      </c>
      <c r="B108" s="5" t="s">
        <v>988</v>
      </c>
      <c r="C108" s="5" t="s">
        <v>153</v>
      </c>
      <c r="D108" s="5" t="s">
        <v>1346</v>
      </c>
      <c r="E108" s="5" t="s">
        <v>1347</v>
      </c>
      <c r="F108" s="5" t="s">
        <v>1348</v>
      </c>
      <c r="G108" s="5" t="s">
        <v>1038</v>
      </c>
      <c r="J108" s="5" t="s">
        <v>3030</v>
      </c>
    </row>
    <row r="109" spans="1:10" ht="11.25">
      <c r="A109" s="5">
        <v>108</v>
      </c>
      <c r="B109" s="5" t="s">
        <v>988</v>
      </c>
      <c r="C109" s="5" t="s">
        <v>153</v>
      </c>
      <c r="D109" s="5" t="s">
        <v>1349</v>
      </c>
      <c r="E109" s="5" t="s">
        <v>1350</v>
      </c>
      <c r="F109" s="5" t="s">
        <v>1351</v>
      </c>
      <c r="G109" s="5" t="s">
        <v>1034</v>
      </c>
      <c r="J109" s="5" t="s">
        <v>3030</v>
      </c>
    </row>
    <row r="110" spans="1:10" ht="11.25">
      <c r="A110" s="5">
        <v>109</v>
      </c>
      <c r="B110" s="5" t="s">
        <v>988</v>
      </c>
      <c r="C110" s="5" t="s">
        <v>153</v>
      </c>
      <c r="D110" s="5" t="s">
        <v>1352</v>
      </c>
      <c r="E110" s="5" t="s">
        <v>1353</v>
      </c>
      <c r="F110" s="5" t="s">
        <v>1354</v>
      </c>
      <c r="G110" s="5" t="s">
        <v>1193</v>
      </c>
      <c r="H110" s="5" t="s">
        <v>1355</v>
      </c>
      <c r="J110" s="5" t="s">
        <v>3030</v>
      </c>
    </row>
    <row r="111" spans="1:10" ht="11.25">
      <c r="A111" s="5">
        <v>110</v>
      </c>
      <c r="B111" s="5" t="s">
        <v>988</v>
      </c>
      <c r="C111" s="5" t="s">
        <v>153</v>
      </c>
      <c r="D111" s="5" t="s">
        <v>1356</v>
      </c>
      <c r="E111" s="5" t="s">
        <v>1357</v>
      </c>
      <c r="F111" s="5" t="s">
        <v>1358</v>
      </c>
      <c r="G111" s="5" t="s">
        <v>1359</v>
      </c>
      <c r="H111" s="5" t="s">
        <v>1360</v>
      </c>
      <c r="J111" s="5" t="s">
        <v>3030</v>
      </c>
    </row>
    <row r="112" spans="1:10" ht="11.25">
      <c r="A112" s="5">
        <v>111</v>
      </c>
      <c r="B112" s="5" t="s">
        <v>988</v>
      </c>
      <c r="C112" s="5" t="s">
        <v>153</v>
      </c>
      <c r="D112" s="5" t="s">
        <v>1361</v>
      </c>
      <c r="E112" s="5" t="s">
        <v>1362</v>
      </c>
      <c r="F112" s="5" t="s">
        <v>1363</v>
      </c>
      <c r="G112" s="5" t="s">
        <v>1082</v>
      </c>
      <c r="H112" s="5" t="s">
        <v>1364</v>
      </c>
      <c r="J112" s="5" t="s">
        <v>3030</v>
      </c>
    </row>
    <row r="113" spans="1:10" ht="11.25">
      <c r="A113" s="5">
        <v>112</v>
      </c>
      <c r="B113" s="5" t="s">
        <v>988</v>
      </c>
      <c r="C113" s="5" t="s">
        <v>153</v>
      </c>
      <c r="D113" s="5" t="s">
        <v>1365</v>
      </c>
      <c r="E113" s="5" t="s">
        <v>1366</v>
      </c>
      <c r="F113" s="5" t="s">
        <v>1367</v>
      </c>
      <c r="G113" s="5" t="s">
        <v>1014</v>
      </c>
      <c r="J113" s="5" t="s">
        <v>3030</v>
      </c>
    </row>
    <row r="114" spans="1:10" ht="11.25">
      <c r="A114" s="5">
        <v>113</v>
      </c>
      <c r="B114" s="5" t="s">
        <v>988</v>
      </c>
      <c r="C114" s="5" t="s">
        <v>153</v>
      </c>
      <c r="D114" s="5" t="s">
        <v>1369</v>
      </c>
      <c r="E114" s="5" t="s">
        <v>1370</v>
      </c>
      <c r="F114" s="5" t="s">
        <v>1121</v>
      </c>
      <c r="G114" s="5" t="s">
        <v>1371</v>
      </c>
      <c r="J114" s="5" t="s">
        <v>3030</v>
      </c>
    </row>
    <row r="115" spans="1:10" ht="11.25">
      <c r="A115" s="5">
        <v>114</v>
      </c>
      <c r="B115" s="5" t="s">
        <v>988</v>
      </c>
      <c r="C115" s="5" t="s">
        <v>153</v>
      </c>
      <c r="D115" s="5" t="s">
        <v>1372</v>
      </c>
      <c r="E115" s="5" t="s">
        <v>1373</v>
      </c>
      <c r="F115" s="5" t="s">
        <v>1374</v>
      </c>
      <c r="G115" s="5" t="s">
        <v>1023</v>
      </c>
      <c r="J115" s="5" t="s">
        <v>3030</v>
      </c>
    </row>
    <row r="116" spans="1:10" ht="11.25">
      <c r="A116" s="5">
        <v>115</v>
      </c>
      <c r="B116" s="5" t="s">
        <v>988</v>
      </c>
      <c r="C116" s="5" t="s">
        <v>153</v>
      </c>
      <c r="D116" s="5" t="s">
        <v>1375</v>
      </c>
      <c r="E116" s="5" t="s">
        <v>1376</v>
      </c>
      <c r="F116" s="5" t="s">
        <v>1377</v>
      </c>
      <c r="G116" s="5" t="s">
        <v>1193</v>
      </c>
      <c r="J116" s="5" t="s">
        <v>3030</v>
      </c>
    </row>
    <row r="117" spans="1:10" ht="11.25">
      <c r="A117" s="5">
        <v>116</v>
      </c>
      <c r="B117" s="5" t="s">
        <v>988</v>
      </c>
      <c r="C117" s="5" t="s">
        <v>153</v>
      </c>
      <c r="D117" s="5" t="s">
        <v>1378</v>
      </c>
      <c r="E117" s="5" t="s">
        <v>1379</v>
      </c>
      <c r="F117" s="5" t="s">
        <v>1380</v>
      </c>
      <c r="G117" s="5" t="s">
        <v>1038</v>
      </c>
      <c r="J117" s="5" t="s">
        <v>3030</v>
      </c>
    </row>
    <row r="118" spans="1:10" ht="11.25">
      <c r="A118" s="5">
        <v>117</v>
      </c>
      <c r="B118" s="5" t="s">
        <v>988</v>
      </c>
      <c r="C118" s="5" t="s">
        <v>153</v>
      </c>
      <c r="D118" s="5" t="s">
        <v>1381</v>
      </c>
      <c r="E118" s="5" t="s">
        <v>1382</v>
      </c>
      <c r="F118" s="5" t="s">
        <v>1244</v>
      </c>
      <c r="G118" s="5" t="s">
        <v>1383</v>
      </c>
      <c r="J118" s="5" t="s">
        <v>3030</v>
      </c>
    </row>
    <row r="119" spans="1:10" ht="11.25">
      <c r="A119" s="5">
        <v>118</v>
      </c>
      <c r="B119" s="5" t="s">
        <v>988</v>
      </c>
      <c r="C119" s="5" t="s">
        <v>153</v>
      </c>
      <c r="D119" s="5" t="s">
        <v>1384</v>
      </c>
      <c r="E119" s="5" t="s">
        <v>1385</v>
      </c>
      <c r="F119" s="5" t="s">
        <v>1386</v>
      </c>
      <c r="G119" s="5" t="s">
        <v>1046</v>
      </c>
      <c r="J119" s="5" t="s">
        <v>3030</v>
      </c>
    </row>
    <row r="120" spans="1:10" ht="11.25">
      <c r="A120" s="5">
        <v>119</v>
      </c>
      <c r="B120" s="5" t="s">
        <v>988</v>
      </c>
      <c r="C120" s="5" t="s">
        <v>153</v>
      </c>
      <c r="D120" s="5" t="s">
        <v>1387</v>
      </c>
      <c r="E120" s="5" t="s">
        <v>1388</v>
      </c>
      <c r="F120" s="5" t="s">
        <v>1389</v>
      </c>
      <c r="G120" s="5" t="s">
        <v>1390</v>
      </c>
      <c r="J120" s="5" t="s">
        <v>3030</v>
      </c>
    </row>
    <row r="121" spans="1:10" ht="11.25">
      <c r="A121" s="5">
        <v>120</v>
      </c>
      <c r="B121" s="5" t="s">
        <v>988</v>
      </c>
      <c r="C121" s="5" t="s">
        <v>153</v>
      </c>
      <c r="D121" s="5" t="s">
        <v>1391</v>
      </c>
      <c r="E121" s="5" t="s">
        <v>1392</v>
      </c>
      <c r="F121" s="5" t="s">
        <v>1393</v>
      </c>
      <c r="G121" s="5" t="s">
        <v>1097</v>
      </c>
      <c r="J121" s="5" t="s">
        <v>3030</v>
      </c>
    </row>
    <row r="122" spans="1:10" ht="11.25">
      <c r="A122" s="5">
        <v>121</v>
      </c>
      <c r="B122" s="5" t="s">
        <v>988</v>
      </c>
      <c r="C122" s="5" t="s">
        <v>153</v>
      </c>
      <c r="D122" s="5" t="s">
        <v>1394</v>
      </c>
      <c r="E122" s="5" t="s">
        <v>1395</v>
      </c>
      <c r="F122" s="5" t="s">
        <v>1396</v>
      </c>
      <c r="G122" s="5" t="s">
        <v>1390</v>
      </c>
      <c r="J122" s="5" t="s">
        <v>3030</v>
      </c>
    </row>
    <row r="123" spans="1:10" ht="11.25">
      <c r="A123" s="5">
        <v>122</v>
      </c>
      <c r="B123" s="5" t="s">
        <v>988</v>
      </c>
      <c r="C123" s="5" t="s">
        <v>153</v>
      </c>
      <c r="D123" s="5" t="s">
        <v>1397</v>
      </c>
      <c r="E123" s="5" t="s">
        <v>1398</v>
      </c>
      <c r="F123" s="5" t="s">
        <v>1399</v>
      </c>
      <c r="G123" s="5" t="s">
        <v>1287</v>
      </c>
      <c r="J123" s="5" t="s">
        <v>3030</v>
      </c>
    </row>
    <row r="124" spans="1:10" ht="11.25">
      <c r="A124" s="5">
        <v>123</v>
      </c>
      <c r="B124" s="5" t="s">
        <v>988</v>
      </c>
      <c r="C124" s="5" t="s">
        <v>153</v>
      </c>
      <c r="D124" s="5" t="s">
        <v>1417</v>
      </c>
      <c r="E124" s="5" t="s">
        <v>3057</v>
      </c>
      <c r="F124" s="5" t="s">
        <v>1418</v>
      </c>
      <c r="G124" s="5" t="s">
        <v>1262</v>
      </c>
      <c r="J124" s="5" t="s">
        <v>3030</v>
      </c>
    </row>
    <row r="125" spans="1:10" ht="11.25">
      <c r="A125" s="5">
        <v>124</v>
      </c>
      <c r="B125" s="5" t="s">
        <v>988</v>
      </c>
      <c r="C125" s="5" t="s">
        <v>153</v>
      </c>
      <c r="D125" s="5" t="s">
        <v>1400</v>
      </c>
      <c r="E125" s="5" t="s">
        <v>1401</v>
      </c>
      <c r="F125" s="5" t="s">
        <v>1402</v>
      </c>
      <c r="G125" s="5" t="s">
        <v>1034</v>
      </c>
      <c r="H125" s="5" t="s">
        <v>1403</v>
      </c>
      <c r="J125" s="5" t="s">
        <v>3030</v>
      </c>
    </row>
    <row r="126" spans="1:10" ht="11.25">
      <c r="A126" s="5">
        <v>125</v>
      </c>
      <c r="B126" s="5" t="s">
        <v>988</v>
      </c>
      <c r="C126" s="5" t="s">
        <v>153</v>
      </c>
      <c r="D126" s="5" t="s">
        <v>1404</v>
      </c>
      <c r="E126" s="5" t="s">
        <v>1405</v>
      </c>
      <c r="F126" s="5" t="s">
        <v>1406</v>
      </c>
      <c r="G126" s="5" t="s">
        <v>1014</v>
      </c>
      <c r="J126" s="5" t="s">
        <v>3030</v>
      </c>
    </row>
    <row r="127" spans="1:10" ht="11.25">
      <c r="A127" s="5">
        <v>126</v>
      </c>
      <c r="B127" s="5" t="s">
        <v>988</v>
      </c>
      <c r="C127" s="5" t="s">
        <v>153</v>
      </c>
      <c r="D127" s="5" t="s">
        <v>1407</v>
      </c>
      <c r="E127" s="5" t="s">
        <v>1408</v>
      </c>
      <c r="F127" s="5" t="s">
        <v>1409</v>
      </c>
      <c r="G127" s="5" t="s">
        <v>1410</v>
      </c>
      <c r="J127" s="5" t="s">
        <v>3030</v>
      </c>
    </row>
    <row r="128" spans="1:10" ht="11.25">
      <c r="A128" s="5">
        <v>127</v>
      </c>
      <c r="B128" s="5" t="s">
        <v>988</v>
      </c>
      <c r="C128" s="5" t="s">
        <v>153</v>
      </c>
      <c r="D128" s="5" t="s">
        <v>1411</v>
      </c>
      <c r="E128" s="5" t="s">
        <v>1412</v>
      </c>
      <c r="F128" s="5" t="s">
        <v>1413</v>
      </c>
      <c r="G128" s="5" t="s">
        <v>1014</v>
      </c>
      <c r="J128" s="5" t="s">
        <v>3030</v>
      </c>
    </row>
    <row r="129" spans="1:10" ht="11.25">
      <c r="A129" s="5">
        <v>128</v>
      </c>
      <c r="B129" s="5" t="s">
        <v>988</v>
      </c>
      <c r="C129" s="5" t="s">
        <v>153</v>
      </c>
      <c r="D129" s="5" t="s">
        <v>1414</v>
      </c>
      <c r="E129" s="5" t="s">
        <v>1415</v>
      </c>
      <c r="F129" s="5" t="s">
        <v>1416</v>
      </c>
      <c r="G129" s="5" t="s">
        <v>1058</v>
      </c>
      <c r="J129" s="5" t="s">
        <v>3030</v>
      </c>
    </row>
    <row r="130" spans="1:10" ht="11.25">
      <c r="A130" s="5">
        <v>129</v>
      </c>
      <c r="B130" s="5" t="s">
        <v>988</v>
      </c>
      <c r="C130" s="5" t="s">
        <v>153</v>
      </c>
      <c r="D130" s="5" t="s">
        <v>1419</v>
      </c>
      <c r="E130" s="5" t="s">
        <v>1420</v>
      </c>
      <c r="F130" s="5" t="s">
        <v>1421</v>
      </c>
      <c r="G130" s="5" t="s">
        <v>1422</v>
      </c>
      <c r="J130" s="5" t="s">
        <v>3030</v>
      </c>
    </row>
    <row r="131" spans="1:10" ht="11.25">
      <c r="A131" s="5">
        <v>130</v>
      </c>
      <c r="B131" s="5" t="s">
        <v>988</v>
      </c>
      <c r="C131" s="5" t="s">
        <v>153</v>
      </c>
      <c r="D131" s="5" t="s">
        <v>1423</v>
      </c>
      <c r="E131" s="5" t="s">
        <v>1424</v>
      </c>
      <c r="F131" s="5" t="s">
        <v>1425</v>
      </c>
      <c r="G131" s="5" t="s">
        <v>1050</v>
      </c>
      <c r="J131" s="5" t="s">
        <v>3030</v>
      </c>
    </row>
    <row r="132" spans="1:10" ht="11.25">
      <c r="A132" s="5">
        <v>131</v>
      </c>
      <c r="B132" s="5" t="s">
        <v>988</v>
      </c>
      <c r="C132" s="5" t="s">
        <v>153</v>
      </c>
      <c r="D132" s="5" t="s">
        <v>1426</v>
      </c>
      <c r="E132" s="5" t="s">
        <v>1427</v>
      </c>
      <c r="F132" s="5" t="s">
        <v>1428</v>
      </c>
      <c r="G132" s="5" t="s">
        <v>1429</v>
      </c>
      <c r="J132" s="5" t="s">
        <v>3030</v>
      </c>
    </row>
    <row r="133" spans="1:10" ht="11.25">
      <c r="A133" s="5">
        <v>132</v>
      </c>
      <c r="B133" s="5" t="s">
        <v>988</v>
      </c>
      <c r="C133" s="5" t="s">
        <v>153</v>
      </c>
      <c r="D133" s="5" t="s">
        <v>1430</v>
      </c>
      <c r="E133" s="5" t="s">
        <v>1431</v>
      </c>
      <c r="F133" s="5" t="s">
        <v>1432</v>
      </c>
      <c r="G133" s="5" t="s">
        <v>1433</v>
      </c>
      <c r="H133" s="5" t="s">
        <v>1434</v>
      </c>
      <c r="J133" s="5" t="s">
        <v>3030</v>
      </c>
    </row>
    <row r="134" spans="1:10" ht="11.25">
      <c r="A134" s="5">
        <v>133</v>
      </c>
      <c r="B134" s="5" t="s">
        <v>988</v>
      </c>
      <c r="C134" s="5" t="s">
        <v>153</v>
      </c>
      <c r="D134" s="5" t="s">
        <v>1435</v>
      </c>
      <c r="E134" s="5" t="s">
        <v>1436</v>
      </c>
      <c r="F134" s="5" t="s">
        <v>1437</v>
      </c>
      <c r="G134" s="5" t="s">
        <v>1038</v>
      </c>
      <c r="J134" s="5" t="s">
        <v>3030</v>
      </c>
    </row>
    <row r="135" spans="1:10" ht="11.25">
      <c r="A135" s="5">
        <v>134</v>
      </c>
      <c r="B135" s="5" t="s">
        <v>988</v>
      </c>
      <c r="C135" s="5" t="s">
        <v>153</v>
      </c>
      <c r="D135" s="5" t="s">
        <v>1438</v>
      </c>
      <c r="E135" s="5" t="s">
        <v>1439</v>
      </c>
      <c r="F135" s="5" t="s">
        <v>1440</v>
      </c>
      <c r="G135" s="5" t="s">
        <v>1410</v>
      </c>
      <c r="J135" s="5" t="s">
        <v>3030</v>
      </c>
    </row>
    <row r="136" spans="1:10" ht="11.25">
      <c r="A136" s="5">
        <v>135</v>
      </c>
      <c r="B136" s="5" t="s">
        <v>988</v>
      </c>
      <c r="C136" s="5" t="s">
        <v>153</v>
      </c>
      <c r="D136" s="5" t="s">
        <v>1441</v>
      </c>
      <c r="E136" s="5" t="s">
        <v>1442</v>
      </c>
      <c r="F136" s="5" t="s">
        <v>1443</v>
      </c>
      <c r="G136" s="5" t="s">
        <v>1046</v>
      </c>
      <c r="J136" s="5" t="s">
        <v>3030</v>
      </c>
    </row>
    <row r="137" spans="1:10" ht="11.25">
      <c r="A137" s="5">
        <v>136</v>
      </c>
      <c r="B137" s="5" t="s">
        <v>988</v>
      </c>
      <c r="C137" s="5" t="s">
        <v>153</v>
      </c>
      <c r="D137" s="5" t="s">
        <v>1444</v>
      </c>
      <c r="E137" s="5" t="s">
        <v>1445</v>
      </c>
      <c r="F137" s="5" t="s">
        <v>1446</v>
      </c>
      <c r="G137" s="5" t="s">
        <v>1097</v>
      </c>
      <c r="J137" s="5" t="s">
        <v>3030</v>
      </c>
    </row>
    <row r="138" spans="1:10" ht="11.25">
      <c r="A138" s="5">
        <v>137</v>
      </c>
      <c r="B138" s="5" t="s">
        <v>988</v>
      </c>
      <c r="C138" s="5" t="s">
        <v>153</v>
      </c>
      <c r="D138" s="5" t="s">
        <v>1447</v>
      </c>
      <c r="E138" s="5" t="s">
        <v>1448</v>
      </c>
      <c r="F138" s="5" t="s">
        <v>1449</v>
      </c>
      <c r="G138" s="5" t="s">
        <v>1450</v>
      </c>
      <c r="J138" s="5" t="s">
        <v>3030</v>
      </c>
    </row>
    <row r="139" spans="1:10" ht="11.25">
      <c r="A139" s="5">
        <v>138</v>
      </c>
      <c r="B139" s="5" t="s">
        <v>988</v>
      </c>
      <c r="C139" s="5" t="s">
        <v>153</v>
      </c>
      <c r="D139" s="5" t="s">
        <v>1451</v>
      </c>
      <c r="E139" s="5" t="s">
        <v>1452</v>
      </c>
      <c r="F139" s="5" t="s">
        <v>1453</v>
      </c>
      <c r="G139" s="5" t="s">
        <v>1038</v>
      </c>
      <c r="J139" s="5" t="s">
        <v>3030</v>
      </c>
    </row>
    <row r="140" spans="1:10" ht="11.25">
      <c r="A140" s="5">
        <v>139</v>
      </c>
      <c r="B140" s="5" t="s">
        <v>988</v>
      </c>
      <c r="C140" s="5" t="s">
        <v>153</v>
      </c>
      <c r="D140" s="5" t="s">
        <v>1454</v>
      </c>
      <c r="E140" s="5" t="s">
        <v>1455</v>
      </c>
      <c r="F140" s="5" t="s">
        <v>1456</v>
      </c>
      <c r="G140" s="5" t="s">
        <v>1071</v>
      </c>
      <c r="H140" s="5" t="s">
        <v>1457</v>
      </c>
      <c r="J140" s="5" t="s">
        <v>3030</v>
      </c>
    </row>
    <row r="141" spans="1:10" ht="11.25">
      <c r="A141" s="5">
        <v>140</v>
      </c>
      <c r="B141" s="5" t="s">
        <v>988</v>
      </c>
      <c r="C141" s="5" t="s">
        <v>153</v>
      </c>
      <c r="D141" s="5" t="s">
        <v>1458</v>
      </c>
      <c r="E141" s="5" t="s">
        <v>1459</v>
      </c>
      <c r="F141" s="5" t="s">
        <v>1460</v>
      </c>
      <c r="G141" s="5" t="s">
        <v>1461</v>
      </c>
      <c r="J141" s="5" t="s">
        <v>3030</v>
      </c>
    </row>
    <row r="142" spans="1:10" ht="11.25">
      <c r="A142" s="5">
        <v>141</v>
      </c>
      <c r="B142" s="5" t="s">
        <v>988</v>
      </c>
      <c r="C142" s="5" t="s">
        <v>153</v>
      </c>
      <c r="D142" s="5" t="s">
        <v>1464</v>
      </c>
      <c r="E142" s="5" t="s">
        <v>1465</v>
      </c>
      <c r="F142" s="5" t="s">
        <v>1466</v>
      </c>
      <c r="G142" s="5" t="s">
        <v>1467</v>
      </c>
      <c r="H142" s="5" t="s">
        <v>1468</v>
      </c>
      <c r="J142" s="5" t="s">
        <v>3030</v>
      </c>
    </row>
    <row r="143" spans="1:10" ht="11.25">
      <c r="A143" s="5">
        <v>142</v>
      </c>
      <c r="B143" s="5" t="s">
        <v>988</v>
      </c>
      <c r="C143" s="5" t="s">
        <v>153</v>
      </c>
      <c r="D143" s="5" t="s">
        <v>1469</v>
      </c>
      <c r="E143" s="5" t="s">
        <v>1470</v>
      </c>
      <c r="F143" s="5" t="s">
        <v>1471</v>
      </c>
      <c r="G143" s="5" t="s">
        <v>1472</v>
      </c>
      <c r="J143" s="5" t="s">
        <v>3030</v>
      </c>
    </row>
    <row r="144" spans="1:10" ht="11.25">
      <c r="A144" s="5">
        <v>143</v>
      </c>
      <c r="B144" s="5" t="s">
        <v>988</v>
      </c>
      <c r="C144" s="5" t="s">
        <v>153</v>
      </c>
      <c r="D144" s="5" t="s">
        <v>1473</v>
      </c>
      <c r="E144" s="5" t="s">
        <v>1474</v>
      </c>
      <c r="F144" s="5" t="s">
        <v>1475</v>
      </c>
      <c r="G144" s="5" t="s">
        <v>1038</v>
      </c>
      <c r="H144" s="5" t="s">
        <v>1476</v>
      </c>
      <c r="J144" s="5" t="s">
        <v>3030</v>
      </c>
    </row>
    <row r="145" spans="1:10" ht="11.25">
      <c r="A145" s="5">
        <v>144</v>
      </c>
      <c r="B145" s="5" t="s">
        <v>988</v>
      </c>
      <c r="C145" s="5" t="s">
        <v>153</v>
      </c>
      <c r="D145" s="5" t="s">
        <v>1477</v>
      </c>
      <c r="E145" s="5" t="s">
        <v>1478</v>
      </c>
      <c r="F145" s="5" t="s">
        <v>1479</v>
      </c>
      <c r="G145" s="5" t="s">
        <v>1480</v>
      </c>
      <c r="J145" s="5" t="s">
        <v>3030</v>
      </c>
    </row>
    <row r="146" spans="1:10" ht="11.25">
      <c r="A146" s="5">
        <v>145</v>
      </c>
      <c r="B146" s="5" t="s">
        <v>988</v>
      </c>
      <c r="C146" s="5" t="s">
        <v>153</v>
      </c>
      <c r="D146" s="5" t="s">
        <v>1481</v>
      </c>
      <c r="E146" s="5" t="s">
        <v>1482</v>
      </c>
      <c r="F146" s="5" t="s">
        <v>1483</v>
      </c>
      <c r="G146" s="5" t="s">
        <v>1193</v>
      </c>
      <c r="J146" s="5" t="s">
        <v>3030</v>
      </c>
    </row>
    <row r="147" spans="1:10" ht="11.25">
      <c r="A147" s="5">
        <v>146</v>
      </c>
      <c r="B147" s="5" t="s">
        <v>988</v>
      </c>
      <c r="C147" s="5" t="s">
        <v>153</v>
      </c>
      <c r="D147" s="5" t="s">
        <v>1484</v>
      </c>
      <c r="E147" s="5" t="s">
        <v>1485</v>
      </c>
      <c r="F147" s="5" t="s">
        <v>1486</v>
      </c>
      <c r="G147" s="5" t="s">
        <v>1487</v>
      </c>
      <c r="J147" s="5" t="s">
        <v>3030</v>
      </c>
    </row>
    <row r="148" spans="1:10" ht="11.25">
      <c r="A148" s="5">
        <v>147</v>
      </c>
      <c r="B148" s="5" t="s">
        <v>988</v>
      </c>
      <c r="C148" s="5" t="s">
        <v>153</v>
      </c>
      <c r="D148" s="5" t="s">
        <v>1488</v>
      </c>
      <c r="E148" s="5" t="s">
        <v>1489</v>
      </c>
      <c r="F148" s="5" t="s">
        <v>1490</v>
      </c>
      <c r="G148" s="5" t="s">
        <v>1097</v>
      </c>
      <c r="H148" s="5" t="s">
        <v>1491</v>
      </c>
      <c r="J148" s="5" t="s">
        <v>3030</v>
      </c>
    </row>
    <row r="149" spans="1:10" ht="11.25">
      <c r="A149" s="5">
        <v>148</v>
      </c>
      <c r="B149" s="5" t="s">
        <v>988</v>
      </c>
      <c r="C149" s="5" t="s">
        <v>153</v>
      </c>
      <c r="D149" s="5" t="s">
        <v>1492</v>
      </c>
      <c r="E149" s="5" t="s">
        <v>1493</v>
      </c>
      <c r="F149" s="5" t="s">
        <v>1494</v>
      </c>
      <c r="G149" s="5" t="s">
        <v>1495</v>
      </c>
      <c r="J149" s="5" t="s">
        <v>3030</v>
      </c>
    </row>
    <row r="150" spans="1:10" ht="11.25">
      <c r="A150" s="5">
        <v>149</v>
      </c>
      <c r="B150" s="5" t="s">
        <v>988</v>
      </c>
      <c r="C150" s="5" t="s">
        <v>153</v>
      </c>
      <c r="D150" s="5" t="s">
        <v>1496</v>
      </c>
      <c r="E150" s="5" t="s">
        <v>1497</v>
      </c>
      <c r="F150" s="5" t="s">
        <v>1498</v>
      </c>
      <c r="G150" s="5" t="s">
        <v>1499</v>
      </c>
      <c r="J150" s="5" t="s">
        <v>3030</v>
      </c>
    </row>
    <row r="151" spans="1:10" ht="11.25">
      <c r="A151" s="5">
        <v>150</v>
      </c>
      <c r="B151" s="5" t="s">
        <v>988</v>
      </c>
      <c r="C151" s="5" t="s">
        <v>153</v>
      </c>
      <c r="D151" s="5" t="s">
        <v>1500</v>
      </c>
      <c r="E151" s="5" t="s">
        <v>1501</v>
      </c>
      <c r="F151" s="5" t="s">
        <v>1502</v>
      </c>
      <c r="G151" s="5" t="s">
        <v>1499</v>
      </c>
      <c r="J151" s="5" t="s">
        <v>3030</v>
      </c>
    </row>
    <row r="152" spans="1:10" ht="11.25">
      <c r="A152" s="5">
        <v>151</v>
      </c>
      <c r="B152" s="5" t="s">
        <v>988</v>
      </c>
      <c r="C152" s="5" t="s">
        <v>153</v>
      </c>
      <c r="D152" s="5" t="s">
        <v>1503</v>
      </c>
      <c r="E152" s="5" t="s">
        <v>1504</v>
      </c>
      <c r="F152" s="5" t="s">
        <v>1505</v>
      </c>
      <c r="G152" s="5" t="s">
        <v>1499</v>
      </c>
      <c r="J152" s="5" t="s">
        <v>3030</v>
      </c>
    </row>
    <row r="153" spans="1:10" ht="11.25">
      <c r="A153" s="5">
        <v>152</v>
      </c>
      <c r="B153" s="5" t="s">
        <v>988</v>
      </c>
      <c r="C153" s="5" t="s">
        <v>153</v>
      </c>
      <c r="D153" s="5" t="s">
        <v>1506</v>
      </c>
      <c r="E153" s="5" t="s">
        <v>1507</v>
      </c>
      <c r="F153" s="5" t="s">
        <v>1508</v>
      </c>
      <c r="G153" s="5" t="s">
        <v>1499</v>
      </c>
      <c r="J153" s="5" t="s">
        <v>3030</v>
      </c>
    </row>
    <row r="154" spans="1:10" ht="11.25">
      <c r="A154" s="5">
        <v>153</v>
      </c>
      <c r="B154" s="5" t="s">
        <v>988</v>
      </c>
      <c r="C154" s="5" t="s">
        <v>153</v>
      </c>
      <c r="D154" s="5" t="s">
        <v>1509</v>
      </c>
      <c r="E154" s="5" t="s">
        <v>1510</v>
      </c>
      <c r="F154" s="5" t="s">
        <v>1511</v>
      </c>
      <c r="G154" s="5" t="s">
        <v>1499</v>
      </c>
      <c r="J154" s="5" t="s">
        <v>3030</v>
      </c>
    </row>
    <row r="155" spans="1:10" ht="11.25">
      <c r="A155" s="5">
        <v>154</v>
      </c>
      <c r="B155" s="5" t="s">
        <v>988</v>
      </c>
      <c r="C155" s="5" t="s">
        <v>153</v>
      </c>
      <c r="D155" s="5" t="s">
        <v>1512</v>
      </c>
      <c r="E155" s="5" t="s">
        <v>1513</v>
      </c>
      <c r="F155" s="5" t="s">
        <v>1514</v>
      </c>
      <c r="G155" s="5" t="s">
        <v>1499</v>
      </c>
      <c r="J155" s="5" t="s">
        <v>3030</v>
      </c>
    </row>
    <row r="156" spans="1:10" ht="11.25">
      <c r="A156" s="5">
        <v>155</v>
      </c>
      <c r="B156" s="5" t="s">
        <v>988</v>
      </c>
      <c r="C156" s="5" t="s">
        <v>153</v>
      </c>
      <c r="D156" s="5" t="s">
        <v>3058</v>
      </c>
      <c r="E156" s="5" t="s">
        <v>3059</v>
      </c>
      <c r="F156" s="5" t="s">
        <v>3060</v>
      </c>
      <c r="G156" s="5" t="s">
        <v>1499</v>
      </c>
      <c r="J156" s="5" t="s">
        <v>3030</v>
      </c>
    </row>
    <row r="157" spans="1:10" ht="11.25">
      <c r="A157" s="5">
        <v>156</v>
      </c>
      <c r="B157" s="5" t="s">
        <v>988</v>
      </c>
      <c r="C157" s="5" t="s">
        <v>153</v>
      </c>
      <c r="D157" s="5" t="s">
        <v>1515</v>
      </c>
      <c r="E157" s="5" t="s">
        <v>1516</v>
      </c>
      <c r="F157" s="5" t="s">
        <v>1517</v>
      </c>
      <c r="G157" s="5" t="s">
        <v>1499</v>
      </c>
      <c r="J157" s="5" t="s">
        <v>3030</v>
      </c>
    </row>
    <row r="158" spans="1:10" ht="11.25">
      <c r="A158" s="5">
        <v>157</v>
      </c>
      <c r="B158" s="5" t="s">
        <v>988</v>
      </c>
      <c r="C158" s="5" t="s">
        <v>153</v>
      </c>
      <c r="D158" s="5" t="s">
        <v>1518</v>
      </c>
      <c r="E158" s="5" t="s">
        <v>1519</v>
      </c>
      <c r="F158" s="5" t="s">
        <v>1520</v>
      </c>
      <c r="G158" s="5" t="s">
        <v>1499</v>
      </c>
      <c r="J158" s="5" t="s">
        <v>3030</v>
      </c>
    </row>
    <row r="159" spans="1:10" ht="11.25">
      <c r="A159" s="5">
        <v>158</v>
      </c>
      <c r="B159" s="5" t="s">
        <v>988</v>
      </c>
      <c r="C159" s="5" t="s">
        <v>153</v>
      </c>
      <c r="D159" s="5" t="s">
        <v>1521</v>
      </c>
      <c r="E159" s="5" t="s">
        <v>1522</v>
      </c>
      <c r="F159" s="5" t="s">
        <v>1523</v>
      </c>
      <c r="G159" s="5" t="s">
        <v>1499</v>
      </c>
      <c r="H159" s="5" t="s">
        <v>1524</v>
      </c>
      <c r="J159" s="5" t="s">
        <v>3030</v>
      </c>
    </row>
    <row r="160" spans="1:10" ht="11.25">
      <c r="A160" s="5">
        <v>159</v>
      </c>
      <c r="B160" s="5" t="s">
        <v>988</v>
      </c>
      <c r="C160" s="5" t="s">
        <v>153</v>
      </c>
      <c r="D160" s="5" t="s">
        <v>1525</v>
      </c>
      <c r="E160" s="5" t="s">
        <v>1526</v>
      </c>
      <c r="F160" s="5" t="s">
        <v>1527</v>
      </c>
      <c r="G160" s="5" t="s">
        <v>1499</v>
      </c>
      <c r="H160" s="5" t="s">
        <v>1528</v>
      </c>
      <c r="J160" s="5" t="s">
        <v>3030</v>
      </c>
    </row>
    <row r="161" spans="1:10" ht="11.25">
      <c r="A161" s="5">
        <v>160</v>
      </c>
      <c r="B161" s="5" t="s">
        <v>988</v>
      </c>
      <c r="C161" s="5" t="s">
        <v>153</v>
      </c>
      <c r="D161" s="5" t="s">
        <v>1529</v>
      </c>
      <c r="E161" s="5" t="s">
        <v>1530</v>
      </c>
      <c r="F161" s="5" t="s">
        <v>1531</v>
      </c>
      <c r="G161" s="5" t="s">
        <v>1499</v>
      </c>
      <c r="J161" s="5" t="s">
        <v>3030</v>
      </c>
    </row>
    <row r="162" spans="1:10" ht="11.25">
      <c r="A162" s="5">
        <v>161</v>
      </c>
      <c r="B162" s="5" t="s">
        <v>988</v>
      </c>
      <c r="C162" s="5" t="s">
        <v>153</v>
      </c>
      <c r="D162" s="5" t="s">
        <v>1532</v>
      </c>
      <c r="E162" s="5" t="s">
        <v>1533</v>
      </c>
      <c r="F162" s="5" t="s">
        <v>1534</v>
      </c>
      <c r="G162" s="5" t="s">
        <v>1499</v>
      </c>
      <c r="J162" s="5" t="s">
        <v>3030</v>
      </c>
    </row>
    <row r="163" spans="1:10" ht="11.25">
      <c r="A163" s="5">
        <v>162</v>
      </c>
      <c r="B163" s="5" t="s">
        <v>988</v>
      </c>
      <c r="C163" s="5" t="s">
        <v>153</v>
      </c>
      <c r="D163" s="5" t="s">
        <v>1535</v>
      </c>
      <c r="E163" s="5" t="s">
        <v>1536</v>
      </c>
      <c r="F163" s="5" t="s">
        <v>1537</v>
      </c>
      <c r="G163" s="5" t="s">
        <v>1499</v>
      </c>
      <c r="H163" s="5" t="s">
        <v>1538</v>
      </c>
      <c r="J163" s="5" t="s">
        <v>3030</v>
      </c>
    </row>
    <row r="164" spans="1:10" ht="11.25">
      <c r="A164" s="5">
        <v>163</v>
      </c>
      <c r="B164" s="5" t="s">
        <v>988</v>
      </c>
      <c r="C164" s="5" t="s">
        <v>153</v>
      </c>
      <c r="D164" s="5" t="s">
        <v>1539</v>
      </c>
      <c r="E164" s="5" t="s">
        <v>1540</v>
      </c>
      <c r="F164" s="5" t="s">
        <v>1541</v>
      </c>
      <c r="G164" s="5" t="s">
        <v>1499</v>
      </c>
      <c r="J164" s="5" t="s">
        <v>3030</v>
      </c>
    </row>
    <row r="165" spans="1:10" ht="11.25">
      <c r="A165" s="5">
        <v>164</v>
      </c>
      <c r="B165" s="5" t="s">
        <v>988</v>
      </c>
      <c r="C165" s="5" t="s">
        <v>153</v>
      </c>
      <c r="D165" s="5" t="s">
        <v>1542</v>
      </c>
      <c r="E165" s="5" t="s">
        <v>1543</v>
      </c>
      <c r="F165" s="5" t="s">
        <v>1544</v>
      </c>
      <c r="G165" s="5" t="s">
        <v>1499</v>
      </c>
      <c r="H165" s="5" t="s">
        <v>1545</v>
      </c>
      <c r="J165" s="5" t="s">
        <v>3030</v>
      </c>
    </row>
    <row r="166" spans="1:10" ht="11.25">
      <c r="A166" s="5">
        <v>165</v>
      </c>
      <c r="B166" s="5" t="s">
        <v>988</v>
      </c>
      <c r="C166" s="5" t="s">
        <v>153</v>
      </c>
      <c r="D166" s="5" t="s">
        <v>1546</v>
      </c>
      <c r="E166" s="5" t="s">
        <v>1547</v>
      </c>
      <c r="F166" s="5" t="s">
        <v>1548</v>
      </c>
      <c r="G166" s="5" t="s">
        <v>1499</v>
      </c>
      <c r="J166" s="5" t="s">
        <v>3030</v>
      </c>
    </row>
    <row r="167" spans="1:10" ht="11.25">
      <c r="A167" s="5">
        <v>166</v>
      </c>
      <c r="B167" s="5" t="s">
        <v>988</v>
      </c>
      <c r="C167" s="5" t="s">
        <v>153</v>
      </c>
      <c r="D167" s="5" t="s">
        <v>1549</v>
      </c>
      <c r="E167" s="5" t="s">
        <v>1550</v>
      </c>
      <c r="F167" s="5" t="s">
        <v>1551</v>
      </c>
      <c r="G167" s="5" t="s">
        <v>1499</v>
      </c>
      <c r="J167" s="5" t="s">
        <v>3030</v>
      </c>
    </row>
    <row r="168" spans="1:10" ht="11.25">
      <c r="A168" s="5">
        <v>167</v>
      </c>
      <c r="B168" s="5" t="s">
        <v>988</v>
      </c>
      <c r="C168" s="5" t="s">
        <v>153</v>
      </c>
      <c r="D168" s="5" t="s">
        <v>1552</v>
      </c>
      <c r="E168" s="5" t="s">
        <v>1553</v>
      </c>
      <c r="F168" s="5" t="s">
        <v>1554</v>
      </c>
      <c r="G168" s="5" t="s">
        <v>1555</v>
      </c>
      <c r="J168" s="5" t="s">
        <v>3030</v>
      </c>
    </row>
    <row r="169" spans="1:10" ht="11.25">
      <c r="A169" s="5">
        <v>168</v>
      </c>
      <c r="B169" s="5" t="s">
        <v>988</v>
      </c>
      <c r="C169" s="5" t="s">
        <v>153</v>
      </c>
      <c r="D169" s="5" t="s">
        <v>3045</v>
      </c>
      <c r="E169" s="5" t="s">
        <v>3046</v>
      </c>
      <c r="F169" s="5" t="s">
        <v>3047</v>
      </c>
      <c r="G169" s="5" t="s">
        <v>1109</v>
      </c>
      <c r="J169" s="5" t="s">
        <v>3030</v>
      </c>
    </row>
    <row r="170" spans="1:10" ht="11.25">
      <c r="A170" s="5">
        <v>169</v>
      </c>
      <c r="B170" s="5" t="s">
        <v>988</v>
      </c>
      <c r="C170" s="5" t="s">
        <v>153</v>
      </c>
      <c r="D170" s="5" t="s">
        <v>1556</v>
      </c>
      <c r="E170" s="5" t="s">
        <v>1557</v>
      </c>
      <c r="F170" s="5" t="s">
        <v>1558</v>
      </c>
      <c r="G170" s="5" t="s">
        <v>1559</v>
      </c>
      <c r="J170" s="5" t="s">
        <v>3030</v>
      </c>
    </row>
    <row r="171" spans="1:10" ht="11.25">
      <c r="A171" s="5">
        <v>170</v>
      </c>
      <c r="B171" s="5" t="s">
        <v>988</v>
      </c>
      <c r="C171" s="5" t="s">
        <v>153</v>
      </c>
      <c r="D171" s="5" t="s">
        <v>1560</v>
      </c>
      <c r="E171" s="5" t="s">
        <v>1561</v>
      </c>
      <c r="F171" s="5" t="s">
        <v>1562</v>
      </c>
      <c r="G171" s="5" t="s">
        <v>1390</v>
      </c>
      <c r="J171" s="5" t="s">
        <v>3030</v>
      </c>
    </row>
    <row r="172" spans="1:10" ht="11.25">
      <c r="A172" s="5">
        <v>171</v>
      </c>
      <c r="B172" s="5" t="s">
        <v>988</v>
      </c>
      <c r="C172" s="5" t="s">
        <v>153</v>
      </c>
      <c r="D172" s="5" t="s">
        <v>3061</v>
      </c>
      <c r="E172" s="5" t="s">
        <v>3062</v>
      </c>
      <c r="F172" s="5" t="s">
        <v>3063</v>
      </c>
      <c r="G172" s="5" t="s">
        <v>1287</v>
      </c>
      <c r="J172" s="5" t="s">
        <v>3030</v>
      </c>
    </row>
    <row r="173" spans="1:10" ht="11.25">
      <c r="A173" s="5">
        <v>172</v>
      </c>
      <c r="B173" s="5" t="s">
        <v>988</v>
      </c>
      <c r="C173" s="5" t="s">
        <v>153</v>
      </c>
      <c r="D173" s="5" t="s">
        <v>1563</v>
      </c>
      <c r="E173" s="5" t="s">
        <v>1564</v>
      </c>
      <c r="F173" s="5" t="s">
        <v>1565</v>
      </c>
      <c r="G173" s="5" t="s">
        <v>1067</v>
      </c>
      <c r="J173" s="5" t="s">
        <v>3030</v>
      </c>
    </row>
    <row r="174" spans="1:10" ht="11.25">
      <c r="A174" s="5">
        <v>173</v>
      </c>
      <c r="B174" s="5" t="s">
        <v>988</v>
      </c>
      <c r="C174" s="5" t="s">
        <v>153</v>
      </c>
      <c r="D174" s="5" t="s">
        <v>1566</v>
      </c>
      <c r="E174" s="5" t="s">
        <v>1567</v>
      </c>
      <c r="F174" s="5" t="s">
        <v>1568</v>
      </c>
      <c r="G174" s="5" t="s">
        <v>1023</v>
      </c>
      <c r="J174" s="5" t="s">
        <v>3030</v>
      </c>
    </row>
    <row r="175" spans="1:10" ht="11.25">
      <c r="A175" s="5">
        <v>174</v>
      </c>
      <c r="B175" s="5" t="s">
        <v>988</v>
      </c>
      <c r="C175" s="5" t="s">
        <v>153</v>
      </c>
      <c r="D175" s="5" t="s">
        <v>1569</v>
      </c>
      <c r="E175" s="5" t="s">
        <v>1570</v>
      </c>
      <c r="F175" s="5" t="s">
        <v>1571</v>
      </c>
      <c r="G175" s="5" t="s">
        <v>1023</v>
      </c>
      <c r="J175" s="5" t="s">
        <v>3030</v>
      </c>
    </row>
    <row r="176" spans="1:10" ht="11.25">
      <c r="A176" s="5">
        <v>175</v>
      </c>
      <c r="B176" s="5" t="s">
        <v>988</v>
      </c>
      <c r="C176" s="5" t="s">
        <v>153</v>
      </c>
      <c r="D176" s="5" t="s">
        <v>1572</v>
      </c>
      <c r="E176" s="5" t="s">
        <v>1573</v>
      </c>
      <c r="F176" s="5" t="s">
        <v>1574</v>
      </c>
      <c r="G176" s="5" t="s">
        <v>1287</v>
      </c>
      <c r="J176" s="5" t="s">
        <v>3030</v>
      </c>
    </row>
    <row r="177" spans="1:10" ht="11.25">
      <c r="A177" s="5">
        <v>176</v>
      </c>
      <c r="B177" s="5" t="s">
        <v>988</v>
      </c>
      <c r="C177" s="5" t="s">
        <v>153</v>
      </c>
      <c r="D177" s="5" t="s">
        <v>1575</v>
      </c>
      <c r="E177" s="5" t="s">
        <v>1576</v>
      </c>
      <c r="F177" s="5" t="s">
        <v>1577</v>
      </c>
      <c r="G177" s="5" t="s">
        <v>1578</v>
      </c>
      <c r="J177" s="5" t="s">
        <v>3030</v>
      </c>
    </row>
    <row r="178" spans="1:10" ht="11.25">
      <c r="A178" s="5">
        <v>177</v>
      </c>
      <c r="B178" s="5" t="s">
        <v>988</v>
      </c>
      <c r="C178" s="5" t="s">
        <v>153</v>
      </c>
      <c r="D178" s="5" t="s">
        <v>1579</v>
      </c>
      <c r="E178" s="5" t="s">
        <v>1580</v>
      </c>
      <c r="F178" s="5" t="s">
        <v>1581</v>
      </c>
      <c r="G178" s="5" t="s">
        <v>1067</v>
      </c>
      <c r="J178" s="5" t="s">
        <v>3030</v>
      </c>
    </row>
    <row r="179" spans="1:10" ht="11.25">
      <c r="A179" s="5">
        <v>178</v>
      </c>
      <c r="B179" s="5" t="s">
        <v>988</v>
      </c>
      <c r="C179" s="5" t="s">
        <v>153</v>
      </c>
      <c r="D179" s="5" t="s">
        <v>1582</v>
      </c>
      <c r="E179" s="5" t="s">
        <v>1583</v>
      </c>
      <c r="F179" s="5" t="s">
        <v>1584</v>
      </c>
      <c r="G179" s="5" t="s">
        <v>1433</v>
      </c>
      <c r="H179" s="5" t="s">
        <v>1585</v>
      </c>
      <c r="J179" s="5" t="s">
        <v>3030</v>
      </c>
    </row>
    <row r="180" spans="1:10" ht="11.25">
      <c r="A180" s="5">
        <v>179</v>
      </c>
      <c r="B180" s="5" t="s">
        <v>988</v>
      </c>
      <c r="C180" s="5" t="s">
        <v>153</v>
      </c>
      <c r="D180" s="5" t="s">
        <v>3064</v>
      </c>
      <c r="E180" s="5" t="s">
        <v>3065</v>
      </c>
      <c r="F180" s="5" t="s">
        <v>3066</v>
      </c>
      <c r="G180" s="5" t="s">
        <v>1279</v>
      </c>
      <c r="J180" s="5" t="s">
        <v>3030</v>
      </c>
    </row>
    <row r="181" spans="1:10" ht="11.25">
      <c r="A181" s="5">
        <v>180</v>
      </c>
      <c r="B181" s="5" t="s">
        <v>988</v>
      </c>
      <c r="C181" s="5" t="s">
        <v>153</v>
      </c>
      <c r="D181" s="5" t="s">
        <v>1586</v>
      </c>
      <c r="E181" s="5" t="s">
        <v>1587</v>
      </c>
      <c r="F181" s="5" t="s">
        <v>1588</v>
      </c>
      <c r="G181" s="5" t="s">
        <v>1014</v>
      </c>
      <c r="J181" s="5" t="s">
        <v>3030</v>
      </c>
    </row>
    <row r="182" spans="1:10" ht="11.25">
      <c r="A182" s="5">
        <v>181</v>
      </c>
      <c r="B182" s="5" t="s">
        <v>988</v>
      </c>
      <c r="C182" s="5" t="s">
        <v>153</v>
      </c>
      <c r="D182" s="5" t="s">
        <v>1589</v>
      </c>
      <c r="E182" s="5" t="s">
        <v>1590</v>
      </c>
      <c r="F182" s="5" t="s">
        <v>1591</v>
      </c>
      <c r="G182" s="5" t="s">
        <v>1592</v>
      </c>
      <c r="J182" s="5" t="s">
        <v>3030</v>
      </c>
    </row>
    <row r="183" spans="1:10" ht="11.25">
      <c r="A183" s="5">
        <v>182</v>
      </c>
      <c r="B183" s="5" t="s">
        <v>988</v>
      </c>
      <c r="C183" s="5" t="s">
        <v>153</v>
      </c>
      <c r="D183" s="5" t="s">
        <v>1593</v>
      </c>
      <c r="E183" s="5" t="s">
        <v>1594</v>
      </c>
      <c r="F183" s="5" t="s">
        <v>1595</v>
      </c>
      <c r="G183" s="5" t="s">
        <v>1596</v>
      </c>
      <c r="J183" s="5" t="s">
        <v>3030</v>
      </c>
    </row>
    <row r="184" spans="1:10" ht="11.25">
      <c r="A184" s="5">
        <v>183</v>
      </c>
      <c r="B184" s="5" t="s">
        <v>988</v>
      </c>
      <c r="C184" s="5" t="s">
        <v>153</v>
      </c>
      <c r="D184" s="5" t="s">
        <v>1597</v>
      </c>
      <c r="E184" s="5" t="s">
        <v>1598</v>
      </c>
      <c r="F184" s="5" t="s">
        <v>1599</v>
      </c>
      <c r="G184" s="5" t="s">
        <v>1600</v>
      </c>
      <c r="J184" s="5" t="s">
        <v>3030</v>
      </c>
    </row>
    <row r="185" spans="1:10" ht="11.25">
      <c r="A185" s="5">
        <v>184</v>
      </c>
      <c r="B185" s="5" t="s">
        <v>988</v>
      </c>
      <c r="C185" s="5" t="s">
        <v>153</v>
      </c>
      <c r="D185" s="5" t="s">
        <v>1601</v>
      </c>
      <c r="E185" s="5" t="s">
        <v>1602</v>
      </c>
      <c r="F185" s="5" t="s">
        <v>1603</v>
      </c>
      <c r="G185" s="5" t="s">
        <v>1604</v>
      </c>
      <c r="J185" s="5" t="s">
        <v>3030</v>
      </c>
    </row>
    <row r="186" spans="1:10" ht="11.25">
      <c r="A186" s="5">
        <v>185</v>
      </c>
      <c r="B186" s="5" t="s">
        <v>988</v>
      </c>
      <c r="C186" s="5" t="s">
        <v>153</v>
      </c>
      <c r="D186" s="5" t="s">
        <v>1605</v>
      </c>
      <c r="E186" s="5" t="s">
        <v>1606</v>
      </c>
      <c r="F186" s="5" t="s">
        <v>1607</v>
      </c>
      <c r="G186" s="5" t="s">
        <v>1390</v>
      </c>
      <c r="H186" s="5" t="s">
        <v>1608</v>
      </c>
      <c r="J186" s="5" t="s">
        <v>3030</v>
      </c>
    </row>
    <row r="187" spans="1:10" ht="11.25">
      <c r="A187" s="5">
        <v>186</v>
      </c>
      <c r="B187" s="5" t="s">
        <v>988</v>
      </c>
      <c r="C187" s="5" t="s">
        <v>153</v>
      </c>
      <c r="D187" s="5" t="s">
        <v>1609</v>
      </c>
      <c r="E187" s="5" t="s">
        <v>1610</v>
      </c>
      <c r="F187" s="5" t="s">
        <v>1611</v>
      </c>
      <c r="G187" s="5" t="s">
        <v>1390</v>
      </c>
      <c r="H187" s="5" t="s">
        <v>1612</v>
      </c>
      <c r="J187" s="5" t="s">
        <v>3030</v>
      </c>
    </row>
    <row r="188" spans="1:10" ht="11.25">
      <c r="A188" s="5">
        <v>187</v>
      </c>
      <c r="B188" s="5" t="s">
        <v>988</v>
      </c>
      <c r="C188" s="5" t="s">
        <v>153</v>
      </c>
      <c r="D188" s="5" t="s">
        <v>1613</v>
      </c>
      <c r="E188" s="5" t="s">
        <v>1614</v>
      </c>
      <c r="F188" s="5" t="s">
        <v>1615</v>
      </c>
      <c r="G188" s="5" t="s">
        <v>1390</v>
      </c>
      <c r="H188" s="5" t="s">
        <v>1616</v>
      </c>
      <c r="J188" s="5" t="s">
        <v>3030</v>
      </c>
    </row>
    <row r="189" spans="1:10" ht="11.25">
      <c r="A189" s="5">
        <v>188</v>
      </c>
      <c r="B189" s="5" t="s">
        <v>988</v>
      </c>
      <c r="C189" s="5" t="s">
        <v>153</v>
      </c>
      <c r="D189" s="5" t="s">
        <v>1617</v>
      </c>
      <c r="E189" s="5" t="s">
        <v>1618</v>
      </c>
      <c r="F189" s="5" t="s">
        <v>1619</v>
      </c>
      <c r="G189" s="5" t="s">
        <v>1390</v>
      </c>
      <c r="H189" s="5" t="s">
        <v>1620</v>
      </c>
      <c r="J189" s="5" t="s">
        <v>3030</v>
      </c>
    </row>
    <row r="190" spans="1:10" ht="11.25">
      <c r="A190" s="5">
        <v>189</v>
      </c>
      <c r="B190" s="5" t="s">
        <v>988</v>
      </c>
      <c r="C190" s="5" t="s">
        <v>153</v>
      </c>
      <c r="D190" s="5" t="s">
        <v>1621</v>
      </c>
      <c r="E190" s="5" t="s">
        <v>1622</v>
      </c>
      <c r="F190" s="5" t="s">
        <v>1623</v>
      </c>
      <c r="G190" s="5" t="s">
        <v>1390</v>
      </c>
      <c r="J190" s="5" t="s">
        <v>3030</v>
      </c>
    </row>
    <row r="191" spans="1:10" ht="11.25">
      <c r="A191" s="5">
        <v>190</v>
      </c>
      <c r="B191" s="5" t="s">
        <v>988</v>
      </c>
      <c r="C191" s="5" t="s">
        <v>153</v>
      </c>
      <c r="D191" s="5" t="s">
        <v>1624</v>
      </c>
      <c r="E191" s="5" t="s">
        <v>1625</v>
      </c>
      <c r="F191" s="5" t="s">
        <v>1626</v>
      </c>
      <c r="G191" s="5" t="s">
        <v>1604</v>
      </c>
      <c r="J191" s="5" t="s">
        <v>3030</v>
      </c>
    </row>
    <row r="192" spans="1:10" ht="11.25">
      <c r="A192" s="5">
        <v>191</v>
      </c>
      <c r="B192" s="5" t="s">
        <v>988</v>
      </c>
      <c r="C192" s="5" t="s">
        <v>153</v>
      </c>
      <c r="D192" s="5" t="s">
        <v>1627</v>
      </c>
      <c r="E192" s="5" t="s">
        <v>1628</v>
      </c>
      <c r="F192" s="5" t="s">
        <v>1629</v>
      </c>
      <c r="G192" s="5" t="s">
        <v>1604</v>
      </c>
      <c r="J192" s="5" t="s">
        <v>3030</v>
      </c>
    </row>
    <row r="193" spans="1:10" ht="11.25">
      <c r="A193" s="5">
        <v>192</v>
      </c>
      <c r="B193" s="5" t="s">
        <v>988</v>
      </c>
      <c r="C193" s="5" t="s">
        <v>153</v>
      </c>
      <c r="D193" s="5" t="s">
        <v>1630</v>
      </c>
      <c r="E193" s="5" t="s">
        <v>1631</v>
      </c>
      <c r="F193" s="5" t="s">
        <v>1632</v>
      </c>
      <c r="G193" s="5" t="s">
        <v>1604</v>
      </c>
      <c r="J193" s="5" t="s">
        <v>3030</v>
      </c>
    </row>
    <row r="194" spans="1:10" ht="11.25">
      <c r="A194" s="5">
        <v>193</v>
      </c>
      <c r="B194" s="5" t="s">
        <v>988</v>
      </c>
      <c r="C194" s="5" t="s">
        <v>153</v>
      </c>
      <c r="D194" s="5" t="s">
        <v>1633</v>
      </c>
      <c r="E194" s="5" t="s">
        <v>1634</v>
      </c>
      <c r="F194" s="5" t="s">
        <v>1635</v>
      </c>
      <c r="G194" s="5" t="s">
        <v>1578</v>
      </c>
      <c r="H194" s="5" t="s">
        <v>1636</v>
      </c>
      <c r="J194" s="5" t="s">
        <v>3030</v>
      </c>
    </row>
    <row r="195" spans="1:10" ht="11.25">
      <c r="A195" s="5">
        <v>194</v>
      </c>
      <c r="B195" s="5" t="s">
        <v>988</v>
      </c>
      <c r="C195" s="5" t="s">
        <v>153</v>
      </c>
      <c r="D195" s="5" t="s">
        <v>1637</v>
      </c>
      <c r="E195" s="5" t="s">
        <v>1638</v>
      </c>
      <c r="F195" s="5" t="s">
        <v>1639</v>
      </c>
      <c r="G195" s="5" t="s">
        <v>1578</v>
      </c>
      <c r="J195" s="5" t="s">
        <v>3030</v>
      </c>
    </row>
    <row r="196" spans="1:10" ht="11.25">
      <c r="A196" s="5">
        <v>195</v>
      </c>
      <c r="B196" s="5" t="s">
        <v>988</v>
      </c>
      <c r="C196" s="5" t="s">
        <v>153</v>
      </c>
      <c r="D196" s="5" t="s">
        <v>1640</v>
      </c>
      <c r="E196" s="5" t="s">
        <v>1641</v>
      </c>
      <c r="F196" s="5" t="s">
        <v>1642</v>
      </c>
      <c r="G196" s="5" t="s">
        <v>1034</v>
      </c>
      <c r="H196" s="5" t="s">
        <v>1643</v>
      </c>
      <c r="J196" s="5" t="s">
        <v>3030</v>
      </c>
    </row>
    <row r="197" spans="1:10" ht="11.25">
      <c r="A197" s="5">
        <v>196</v>
      </c>
      <c r="B197" s="5" t="s">
        <v>988</v>
      </c>
      <c r="C197" s="5" t="s">
        <v>153</v>
      </c>
      <c r="D197" s="5" t="s">
        <v>1644</v>
      </c>
      <c r="E197" s="5" t="s">
        <v>1645</v>
      </c>
      <c r="F197" s="5" t="s">
        <v>1646</v>
      </c>
      <c r="G197" s="5" t="s">
        <v>1287</v>
      </c>
      <c r="J197" s="5" t="s">
        <v>3030</v>
      </c>
    </row>
    <row r="198" spans="1:10" ht="11.25">
      <c r="A198" s="5">
        <v>197</v>
      </c>
      <c r="B198" s="5" t="s">
        <v>988</v>
      </c>
      <c r="C198" s="5" t="s">
        <v>153</v>
      </c>
      <c r="D198" s="5" t="s">
        <v>1647</v>
      </c>
      <c r="E198" s="5" t="s">
        <v>1648</v>
      </c>
      <c r="F198" s="5" t="s">
        <v>1649</v>
      </c>
      <c r="G198" s="5" t="s">
        <v>1062</v>
      </c>
      <c r="H198" s="5" t="s">
        <v>1650</v>
      </c>
      <c r="J198" s="5" t="s">
        <v>3030</v>
      </c>
    </row>
    <row r="199" spans="1:10" ht="11.25">
      <c r="A199" s="5">
        <v>198</v>
      </c>
      <c r="B199" s="5" t="s">
        <v>988</v>
      </c>
      <c r="C199" s="5" t="s">
        <v>153</v>
      </c>
      <c r="D199" s="5" t="s">
        <v>1651</v>
      </c>
      <c r="E199" s="5" t="s">
        <v>1652</v>
      </c>
      <c r="F199" s="5" t="s">
        <v>1653</v>
      </c>
      <c r="G199" s="5" t="s">
        <v>1287</v>
      </c>
      <c r="J199" s="5" t="s">
        <v>3030</v>
      </c>
    </row>
    <row r="200" spans="1:10" ht="11.25">
      <c r="A200" s="5">
        <v>199</v>
      </c>
      <c r="B200" s="5" t="s">
        <v>988</v>
      </c>
      <c r="C200" s="5" t="s">
        <v>153</v>
      </c>
      <c r="D200" s="5" t="s">
        <v>1654</v>
      </c>
      <c r="E200" s="5" t="s">
        <v>1655</v>
      </c>
      <c r="F200" s="5" t="s">
        <v>1656</v>
      </c>
      <c r="G200" s="5" t="s">
        <v>1023</v>
      </c>
      <c r="H200" s="5" t="s">
        <v>1657</v>
      </c>
      <c r="J200" s="5" t="s">
        <v>3030</v>
      </c>
    </row>
    <row r="201" spans="1:10" ht="11.25">
      <c r="A201" s="5">
        <v>200</v>
      </c>
      <c r="B201" s="5" t="s">
        <v>988</v>
      </c>
      <c r="C201" s="5" t="s">
        <v>153</v>
      </c>
      <c r="D201" s="5" t="s">
        <v>1658</v>
      </c>
      <c r="E201" s="5" t="s">
        <v>1659</v>
      </c>
      <c r="F201" s="5" t="s">
        <v>1660</v>
      </c>
      <c r="G201" s="5" t="s">
        <v>1578</v>
      </c>
      <c r="H201" s="5" t="s">
        <v>1661</v>
      </c>
      <c r="J201" s="5" t="s">
        <v>3030</v>
      </c>
    </row>
    <row r="202" spans="1:10" ht="11.25">
      <c r="A202" s="5">
        <v>201</v>
      </c>
      <c r="B202" s="5" t="s">
        <v>988</v>
      </c>
      <c r="C202" s="5" t="s">
        <v>153</v>
      </c>
      <c r="D202" s="5" t="s">
        <v>1662</v>
      </c>
      <c r="E202" s="5" t="s">
        <v>1663</v>
      </c>
      <c r="F202" s="5" t="s">
        <v>1664</v>
      </c>
      <c r="G202" s="5" t="s">
        <v>1665</v>
      </c>
      <c r="J202" s="5" t="s">
        <v>3030</v>
      </c>
    </row>
    <row r="203" spans="1:10" ht="11.25">
      <c r="A203" s="5">
        <v>202</v>
      </c>
      <c r="B203" s="5" t="s">
        <v>988</v>
      </c>
      <c r="C203" s="5" t="s">
        <v>153</v>
      </c>
      <c r="D203" s="5" t="s">
        <v>1666</v>
      </c>
      <c r="E203" s="5" t="s">
        <v>1667</v>
      </c>
      <c r="F203" s="5" t="s">
        <v>1668</v>
      </c>
      <c r="G203" s="5" t="s">
        <v>1193</v>
      </c>
      <c r="H203" s="5" t="s">
        <v>1669</v>
      </c>
      <c r="J203" s="5" t="s">
        <v>3030</v>
      </c>
    </row>
    <row r="204" spans="1:10" ht="11.25">
      <c r="A204" s="5">
        <v>203</v>
      </c>
      <c r="B204" s="5" t="s">
        <v>988</v>
      </c>
      <c r="C204" s="5" t="s">
        <v>153</v>
      </c>
      <c r="D204" s="5" t="s">
        <v>1670</v>
      </c>
      <c r="E204" s="5" t="s">
        <v>1671</v>
      </c>
      <c r="F204" s="5" t="s">
        <v>1672</v>
      </c>
      <c r="G204" s="5" t="s">
        <v>1027</v>
      </c>
      <c r="J204" s="5" t="s">
        <v>3030</v>
      </c>
    </row>
    <row r="205" spans="1:10" ht="11.25">
      <c r="A205" s="5">
        <v>204</v>
      </c>
      <c r="B205" s="5" t="s">
        <v>988</v>
      </c>
      <c r="C205" s="5" t="s">
        <v>153</v>
      </c>
      <c r="D205" s="5" t="s">
        <v>1673</v>
      </c>
      <c r="E205" s="5" t="s">
        <v>1674</v>
      </c>
      <c r="F205" s="5" t="s">
        <v>1675</v>
      </c>
      <c r="G205" s="5" t="s">
        <v>1014</v>
      </c>
      <c r="J205" s="5" t="s">
        <v>3030</v>
      </c>
    </row>
    <row r="206" spans="1:10" ht="11.25">
      <c r="A206" s="5">
        <v>205</v>
      </c>
      <c r="B206" s="5" t="s">
        <v>988</v>
      </c>
      <c r="C206" s="5" t="s">
        <v>153</v>
      </c>
      <c r="D206" s="5" t="s">
        <v>1676</v>
      </c>
      <c r="E206" s="5" t="s">
        <v>1677</v>
      </c>
      <c r="F206" s="5" t="s">
        <v>1678</v>
      </c>
      <c r="G206" s="5" t="s">
        <v>1058</v>
      </c>
      <c r="J206" s="5" t="s">
        <v>3030</v>
      </c>
    </row>
    <row r="207" spans="1:10" ht="11.25">
      <c r="A207" s="5">
        <v>206</v>
      </c>
      <c r="B207" s="5" t="s">
        <v>988</v>
      </c>
      <c r="C207" s="5" t="s">
        <v>153</v>
      </c>
      <c r="D207" s="5" t="s">
        <v>1680</v>
      </c>
      <c r="E207" s="5" t="s">
        <v>1681</v>
      </c>
      <c r="F207" s="5" t="s">
        <v>1682</v>
      </c>
      <c r="G207" s="5" t="s">
        <v>1058</v>
      </c>
      <c r="H207" s="5" t="s">
        <v>1683</v>
      </c>
      <c r="J207" s="5" t="s">
        <v>3030</v>
      </c>
    </row>
    <row r="208" spans="1:10" ht="11.25">
      <c r="A208" s="5">
        <v>207</v>
      </c>
      <c r="B208" s="5" t="s">
        <v>988</v>
      </c>
      <c r="C208" s="5" t="s">
        <v>153</v>
      </c>
      <c r="D208" s="5" t="s">
        <v>1684</v>
      </c>
      <c r="E208" s="5" t="s">
        <v>1685</v>
      </c>
      <c r="F208" s="5" t="s">
        <v>1686</v>
      </c>
      <c r="G208" s="5" t="s">
        <v>1050</v>
      </c>
      <c r="H208" s="5" t="s">
        <v>1687</v>
      </c>
      <c r="J208" s="5" t="s">
        <v>3030</v>
      </c>
    </row>
    <row r="209" spans="1:10" ht="11.25">
      <c r="A209" s="5">
        <v>208</v>
      </c>
      <c r="B209" s="5" t="s">
        <v>988</v>
      </c>
      <c r="C209" s="5" t="s">
        <v>153</v>
      </c>
      <c r="D209" s="5" t="s">
        <v>1688</v>
      </c>
      <c r="E209" s="5" t="s">
        <v>1689</v>
      </c>
      <c r="F209" s="5" t="s">
        <v>1690</v>
      </c>
      <c r="G209" s="5" t="s">
        <v>1390</v>
      </c>
      <c r="J209" s="5" t="s">
        <v>3030</v>
      </c>
    </row>
    <row r="210" spans="1:10" ht="11.25">
      <c r="A210" s="5">
        <v>209</v>
      </c>
      <c r="B210" s="5" t="s">
        <v>988</v>
      </c>
      <c r="C210" s="5" t="s">
        <v>153</v>
      </c>
      <c r="D210" s="5" t="s">
        <v>1691</v>
      </c>
      <c r="E210" s="5" t="s">
        <v>1692</v>
      </c>
      <c r="F210" s="5" t="s">
        <v>1693</v>
      </c>
      <c r="G210" s="5" t="s">
        <v>1058</v>
      </c>
      <c r="J210" s="5" t="s">
        <v>3030</v>
      </c>
    </row>
    <row r="211" spans="1:10" ht="11.25">
      <c r="A211" s="5">
        <v>210</v>
      </c>
      <c r="B211" s="5" t="s">
        <v>988</v>
      </c>
      <c r="C211" s="5" t="s">
        <v>153</v>
      </c>
      <c r="D211" s="5" t="s">
        <v>1694</v>
      </c>
      <c r="E211" s="5" t="s">
        <v>1695</v>
      </c>
      <c r="F211" s="5" t="s">
        <v>1696</v>
      </c>
      <c r="G211" s="5" t="s">
        <v>1697</v>
      </c>
      <c r="H211" s="5" t="s">
        <v>1698</v>
      </c>
      <c r="J211" s="5" t="s">
        <v>3030</v>
      </c>
    </row>
    <row r="212" spans="1:10" ht="11.25">
      <c r="A212" s="5">
        <v>211</v>
      </c>
      <c r="B212" s="5" t="s">
        <v>988</v>
      </c>
      <c r="C212" s="5" t="s">
        <v>153</v>
      </c>
      <c r="D212" s="5" t="s">
        <v>1699</v>
      </c>
      <c r="E212" s="5" t="s">
        <v>1700</v>
      </c>
      <c r="F212" s="5" t="s">
        <v>1701</v>
      </c>
      <c r="G212" s="5" t="s">
        <v>1287</v>
      </c>
      <c r="H212" s="5" t="s">
        <v>1702</v>
      </c>
      <c r="J212" s="5" t="s">
        <v>3030</v>
      </c>
    </row>
    <row r="213" spans="1:10" ht="11.25">
      <c r="A213" s="5">
        <v>212</v>
      </c>
      <c r="B213" s="5" t="s">
        <v>988</v>
      </c>
      <c r="C213" s="5" t="s">
        <v>153</v>
      </c>
      <c r="D213" s="5" t="s">
        <v>1703</v>
      </c>
      <c r="E213" s="5" t="s">
        <v>1704</v>
      </c>
      <c r="F213" s="5" t="s">
        <v>1705</v>
      </c>
      <c r="G213" s="5" t="s">
        <v>1287</v>
      </c>
      <c r="H213" s="5" t="s">
        <v>1706</v>
      </c>
      <c r="J213" s="5" t="s">
        <v>3030</v>
      </c>
    </row>
    <row r="214" spans="1:10" ht="11.25">
      <c r="A214" s="5">
        <v>213</v>
      </c>
      <c r="B214" s="5" t="s">
        <v>988</v>
      </c>
      <c r="C214" s="5" t="s">
        <v>153</v>
      </c>
      <c r="D214" s="5" t="s">
        <v>1707</v>
      </c>
      <c r="E214" s="5" t="s">
        <v>1708</v>
      </c>
      <c r="F214" s="5" t="s">
        <v>1709</v>
      </c>
      <c r="G214" s="5" t="s">
        <v>1279</v>
      </c>
      <c r="J214" s="5" t="s">
        <v>3030</v>
      </c>
    </row>
    <row r="215" spans="1:10" ht="11.25">
      <c r="A215" s="5">
        <v>214</v>
      </c>
      <c r="B215" s="5" t="s">
        <v>988</v>
      </c>
      <c r="C215" s="5" t="s">
        <v>153</v>
      </c>
      <c r="D215" s="5" t="s">
        <v>1710</v>
      </c>
      <c r="E215" s="5" t="s">
        <v>1711</v>
      </c>
      <c r="F215" s="5" t="s">
        <v>1712</v>
      </c>
      <c r="G215" s="5" t="s">
        <v>1062</v>
      </c>
      <c r="H215" s="5" t="s">
        <v>1713</v>
      </c>
      <c r="J215" s="5" t="s">
        <v>3030</v>
      </c>
    </row>
    <row r="216" spans="1:10" ht="11.25">
      <c r="A216" s="5">
        <v>215</v>
      </c>
      <c r="B216" s="5" t="s">
        <v>988</v>
      </c>
      <c r="C216" s="5" t="s">
        <v>153</v>
      </c>
      <c r="D216" s="5" t="s">
        <v>1714</v>
      </c>
      <c r="E216" s="5" t="s">
        <v>1715</v>
      </c>
      <c r="F216" s="5" t="s">
        <v>1716</v>
      </c>
      <c r="G216" s="5" t="s">
        <v>1390</v>
      </c>
      <c r="H216" s="5" t="s">
        <v>1717</v>
      </c>
      <c r="J216" s="5" t="s">
        <v>3030</v>
      </c>
    </row>
    <row r="217" spans="1:10" ht="11.25">
      <c r="A217" s="5">
        <v>216</v>
      </c>
      <c r="B217" s="5" t="s">
        <v>988</v>
      </c>
      <c r="C217" s="5" t="s">
        <v>153</v>
      </c>
      <c r="D217" s="5" t="s">
        <v>1718</v>
      </c>
      <c r="E217" s="5" t="s">
        <v>1719</v>
      </c>
      <c r="F217" s="5" t="s">
        <v>1720</v>
      </c>
      <c r="G217" s="5" t="s">
        <v>1062</v>
      </c>
      <c r="H217" s="5" t="s">
        <v>1721</v>
      </c>
      <c r="J217" s="5" t="s">
        <v>3030</v>
      </c>
    </row>
    <row r="218" spans="1:10" ht="11.25">
      <c r="A218" s="5">
        <v>217</v>
      </c>
      <c r="B218" s="5" t="s">
        <v>988</v>
      </c>
      <c r="C218" s="5" t="s">
        <v>153</v>
      </c>
      <c r="D218" s="5" t="s">
        <v>1722</v>
      </c>
      <c r="E218" s="5" t="s">
        <v>1723</v>
      </c>
      <c r="F218" s="5" t="s">
        <v>1724</v>
      </c>
      <c r="G218" s="5" t="s">
        <v>1067</v>
      </c>
      <c r="J218" s="5" t="s">
        <v>3030</v>
      </c>
    </row>
    <row r="219" spans="1:10" ht="11.25">
      <c r="A219" s="5">
        <v>218</v>
      </c>
      <c r="B219" s="5" t="s">
        <v>988</v>
      </c>
      <c r="C219" s="5" t="s">
        <v>153</v>
      </c>
      <c r="D219" s="5" t="s">
        <v>1725</v>
      </c>
      <c r="E219" s="5" t="s">
        <v>1726</v>
      </c>
      <c r="F219" s="5" t="s">
        <v>1727</v>
      </c>
      <c r="G219" s="5" t="s">
        <v>1014</v>
      </c>
      <c r="J219" s="5" t="s">
        <v>3030</v>
      </c>
    </row>
    <row r="220" spans="1:10" ht="11.25">
      <c r="A220" s="5">
        <v>219</v>
      </c>
      <c r="B220" s="5" t="s">
        <v>988</v>
      </c>
      <c r="C220" s="5" t="s">
        <v>153</v>
      </c>
      <c r="D220" s="5" t="s">
        <v>1728</v>
      </c>
      <c r="E220" s="5" t="s">
        <v>1729</v>
      </c>
      <c r="F220" s="5" t="s">
        <v>1730</v>
      </c>
      <c r="G220" s="5" t="s">
        <v>1578</v>
      </c>
      <c r="J220" s="5" t="s">
        <v>3030</v>
      </c>
    </row>
    <row r="221" spans="1:10" ht="11.25">
      <c r="A221" s="5">
        <v>220</v>
      </c>
      <c r="B221" s="5" t="s">
        <v>988</v>
      </c>
      <c r="C221" s="5" t="s">
        <v>153</v>
      </c>
      <c r="D221" s="5" t="s">
        <v>1731</v>
      </c>
      <c r="E221" s="5" t="s">
        <v>1732</v>
      </c>
      <c r="F221" s="5" t="s">
        <v>1733</v>
      </c>
      <c r="G221" s="5" t="s">
        <v>1734</v>
      </c>
      <c r="J221" s="5" t="s">
        <v>3030</v>
      </c>
    </row>
    <row r="222" spans="1:10" ht="11.25">
      <c r="A222" s="5">
        <v>221</v>
      </c>
      <c r="B222" s="5" t="s">
        <v>988</v>
      </c>
      <c r="C222" s="5" t="s">
        <v>153</v>
      </c>
      <c r="D222" s="5" t="s">
        <v>1735</v>
      </c>
      <c r="E222" s="5" t="s">
        <v>1736</v>
      </c>
      <c r="F222" s="5" t="s">
        <v>1737</v>
      </c>
      <c r="G222" s="5" t="s">
        <v>1023</v>
      </c>
      <c r="H222" s="5" t="s">
        <v>1738</v>
      </c>
      <c r="J222" s="5" t="s">
        <v>3030</v>
      </c>
    </row>
    <row r="223" spans="1:10" ht="11.25">
      <c r="A223" s="5">
        <v>222</v>
      </c>
      <c r="B223" s="5" t="s">
        <v>988</v>
      </c>
      <c r="C223" s="5" t="s">
        <v>153</v>
      </c>
      <c r="D223" s="5" t="s">
        <v>1739</v>
      </c>
      <c r="E223" s="5" t="s">
        <v>1740</v>
      </c>
      <c r="F223" s="5" t="s">
        <v>1741</v>
      </c>
      <c r="G223" s="5" t="s">
        <v>1062</v>
      </c>
      <c r="H223" s="5" t="s">
        <v>1742</v>
      </c>
      <c r="J223" s="5" t="s">
        <v>3030</v>
      </c>
    </row>
    <row r="224" spans="1:10" ht="11.25">
      <c r="A224" s="5">
        <v>223</v>
      </c>
      <c r="B224" s="5" t="s">
        <v>988</v>
      </c>
      <c r="C224" s="5" t="s">
        <v>153</v>
      </c>
      <c r="D224" s="5" t="s">
        <v>1743</v>
      </c>
      <c r="E224" s="5" t="s">
        <v>1744</v>
      </c>
      <c r="F224" s="5" t="s">
        <v>1745</v>
      </c>
      <c r="G224" s="5" t="s">
        <v>1287</v>
      </c>
      <c r="H224" s="5" t="s">
        <v>1746</v>
      </c>
      <c r="J224" s="5" t="s">
        <v>3030</v>
      </c>
    </row>
    <row r="225" spans="1:10" ht="11.25">
      <c r="A225" s="5">
        <v>224</v>
      </c>
      <c r="B225" s="5" t="s">
        <v>988</v>
      </c>
      <c r="C225" s="5" t="s">
        <v>153</v>
      </c>
      <c r="D225" s="5" t="s">
        <v>1747</v>
      </c>
      <c r="E225" s="5" t="s">
        <v>1748</v>
      </c>
      <c r="F225" s="5" t="s">
        <v>1749</v>
      </c>
      <c r="G225" s="5" t="s">
        <v>1023</v>
      </c>
      <c r="H225" s="5" t="s">
        <v>1750</v>
      </c>
      <c r="J225" s="5" t="s">
        <v>3030</v>
      </c>
    </row>
    <row r="226" spans="1:10" ht="11.25">
      <c r="A226" s="5">
        <v>225</v>
      </c>
      <c r="B226" s="5" t="s">
        <v>988</v>
      </c>
      <c r="C226" s="5" t="s">
        <v>153</v>
      </c>
      <c r="D226" s="5" t="s">
        <v>1751</v>
      </c>
      <c r="E226" s="5" t="s">
        <v>1752</v>
      </c>
      <c r="F226" s="5" t="s">
        <v>1753</v>
      </c>
      <c r="G226" s="5" t="s">
        <v>1014</v>
      </c>
      <c r="H226" s="5" t="s">
        <v>1754</v>
      </c>
      <c r="J226" s="5" t="s">
        <v>3030</v>
      </c>
    </row>
    <row r="227" spans="1:10" ht="11.25">
      <c r="A227" s="5">
        <v>226</v>
      </c>
      <c r="B227" s="5" t="s">
        <v>988</v>
      </c>
      <c r="C227" s="5" t="s">
        <v>153</v>
      </c>
      <c r="D227" s="5" t="s">
        <v>1755</v>
      </c>
      <c r="E227" s="5" t="s">
        <v>1756</v>
      </c>
      <c r="F227" s="5" t="s">
        <v>1757</v>
      </c>
      <c r="G227" s="5" t="s">
        <v>1014</v>
      </c>
      <c r="H227" s="5" t="s">
        <v>1702</v>
      </c>
      <c r="J227" s="5" t="s">
        <v>3030</v>
      </c>
    </row>
    <row r="228" spans="1:10" ht="11.25">
      <c r="A228" s="5">
        <v>227</v>
      </c>
      <c r="B228" s="5" t="s">
        <v>988</v>
      </c>
      <c r="C228" s="5" t="s">
        <v>153</v>
      </c>
      <c r="D228" s="5" t="s">
        <v>1758</v>
      </c>
      <c r="E228" s="5" t="s">
        <v>1759</v>
      </c>
      <c r="F228" s="5" t="s">
        <v>1760</v>
      </c>
      <c r="G228" s="5" t="s">
        <v>1014</v>
      </c>
      <c r="H228" s="5" t="s">
        <v>1761</v>
      </c>
      <c r="J228" s="5" t="s">
        <v>3030</v>
      </c>
    </row>
    <row r="229" spans="1:10" ht="11.25">
      <c r="A229" s="5">
        <v>228</v>
      </c>
      <c r="B229" s="5" t="s">
        <v>988</v>
      </c>
      <c r="C229" s="5" t="s">
        <v>153</v>
      </c>
      <c r="D229" s="5" t="s">
        <v>1763</v>
      </c>
      <c r="E229" s="5" t="s">
        <v>1764</v>
      </c>
      <c r="F229" s="5" t="s">
        <v>1765</v>
      </c>
      <c r="G229" s="5" t="s">
        <v>1023</v>
      </c>
      <c r="J229" s="5" t="s">
        <v>3030</v>
      </c>
    </row>
    <row r="230" spans="1:10" ht="11.25">
      <c r="A230" s="5">
        <v>229</v>
      </c>
      <c r="B230" s="5" t="s">
        <v>988</v>
      </c>
      <c r="C230" s="5" t="s">
        <v>153</v>
      </c>
      <c r="D230" s="5" t="s">
        <v>1766</v>
      </c>
      <c r="E230" s="5" t="s">
        <v>1767</v>
      </c>
      <c r="F230" s="5" t="s">
        <v>1768</v>
      </c>
      <c r="G230" s="5" t="s">
        <v>1062</v>
      </c>
      <c r="H230" s="5" t="s">
        <v>1769</v>
      </c>
      <c r="J230" s="5" t="s">
        <v>3030</v>
      </c>
    </row>
    <row r="231" spans="1:10" ht="11.25">
      <c r="A231" s="5">
        <v>230</v>
      </c>
      <c r="B231" s="5" t="s">
        <v>988</v>
      </c>
      <c r="C231" s="5" t="s">
        <v>153</v>
      </c>
      <c r="D231" s="5" t="s">
        <v>1770</v>
      </c>
      <c r="E231" s="5" t="s">
        <v>1771</v>
      </c>
      <c r="F231" s="5" t="s">
        <v>1772</v>
      </c>
      <c r="G231" s="5" t="s">
        <v>1058</v>
      </c>
      <c r="H231" s="5" t="s">
        <v>1773</v>
      </c>
      <c r="J231" s="5" t="s">
        <v>3030</v>
      </c>
    </row>
    <row r="232" spans="1:10" ht="11.25">
      <c r="A232" s="5">
        <v>231</v>
      </c>
      <c r="B232" s="5" t="s">
        <v>988</v>
      </c>
      <c r="C232" s="5" t="s">
        <v>153</v>
      </c>
      <c r="D232" s="5" t="s">
        <v>1774</v>
      </c>
      <c r="E232" s="5" t="s">
        <v>1775</v>
      </c>
      <c r="F232" s="5" t="s">
        <v>1776</v>
      </c>
      <c r="G232" s="5" t="s">
        <v>1058</v>
      </c>
      <c r="H232" s="5" t="s">
        <v>1777</v>
      </c>
      <c r="J232" s="5" t="s">
        <v>3030</v>
      </c>
    </row>
    <row r="233" spans="1:10" ht="11.25">
      <c r="A233" s="5">
        <v>232</v>
      </c>
      <c r="B233" s="5" t="s">
        <v>988</v>
      </c>
      <c r="C233" s="5" t="s">
        <v>153</v>
      </c>
      <c r="D233" s="5" t="s">
        <v>1778</v>
      </c>
      <c r="E233" s="5" t="s">
        <v>1779</v>
      </c>
      <c r="F233" s="5" t="s">
        <v>1780</v>
      </c>
      <c r="G233" s="5" t="s">
        <v>1058</v>
      </c>
      <c r="H233" s="5" t="s">
        <v>1781</v>
      </c>
      <c r="J233" s="5" t="s">
        <v>3030</v>
      </c>
    </row>
    <row r="234" spans="1:10" ht="11.25">
      <c r="A234" s="5">
        <v>233</v>
      </c>
      <c r="B234" s="5" t="s">
        <v>988</v>
      </c>
      <c r="C234" s="5" t="s">
        <v>153</v>
      </c>
      <c r="D234" s="5" t="s">
        <v>1782</v>
      </c>
      <c r="E234" s="5" t="s">
        <v>1783</v>
      </c>
      <c r="F234" s="5" t="s">
        <v>1784</v>
      </c>
      <c r="G234" s="5" t="s">
        <v>1596</v>
      </c>
      <c r="J234" s="5" t="s">
        <v>3030</v>
      </c>
    </row>
    <row r="235" spans="1:10" ht="11.25">
      <c r="A235" s="5">
        <v>234</v>
      </c>
      <c r="B235" s="5" t="s">
        <v>988</v>
      </c>
      <c r="C235" s="5" t="s">
        <v>153</v>
      </c>
      <c r="D235" s="5" t="s">
        <v>1785</v>
      </c>
      <c r="E235" s="5" t="s">
        <v>1786</v>
      </c>
      <c r="F235" s="5" t="s">
        <v>1787</v>
      </c>
      <c r="G235" s="5" t="s">
        <v>1390</v>
      </c>
      <c r="H235" s="5" t="s">
        <v>1463</v>
      </c>
      <c r="J235" s="5" t="s">
        <v>3030</v>
      </c>
    </row>
    <row r="236" spans="1:10" ht="11.25">
      <c r="A236" s="5">
        <v>235</v>
      </c>
      <c r="B236" s="5" t="s">
        <v>988</v>
      </c>
      <c r="C236" s="5" t="s">
        <v>153</v>
      </c>
      <c r="D236" s="5" t="s">
        <v>1788</v>
      </c>
      <c r="E236" s="5" t="s">
        <v>1789</v>
      </c>
      <c r="F236" s="5" t="s">
        <v>1790</v>
      </c>
      <c r="G236" s="5" t="s">
        <v>1027</v>
      </c>
      <c r="H236" s="5" t="s">
        <v>1791</v>
      </c>
      <c r="J236" s="5" t="s">
        <v>3030</v>
      </c>
    </row>
    <row r="237" spans="1:10" ht="11.25">
      <c r="A237" s="5">
        <v>236</v>
      </c>
      <c r="B237" s="5" t="s">
        <v>988</v>
      </c>
      <c r="C237" s="5" t="s">
        <v>153</v>
      </c>
      <c r="D237" s="5" t="s">
        <v>1792</v>
      </c>
      <c r="E237" s="5" t="s">
        <v>1793</v>
      </c>
      <c r="F237" s="5" t="s">
        <v>1794</v>
      </c>
      <c r="G237" s="5" t="s">
        <v>1287</v>
      </c>
      <c r="J237" s="5" t="s">
        <v>3030</v>
      </c>
    </row>
    <row r="238" spans="1:10" ht="11.25">
      <c r="A238" s="5">
        <v>237</v>
      </c>
      <c r="B238" s="5" t="s">
        <v>988</v>
      </c>
      <c r="C238" s="5" t="s">
        <v>153</v>
      </c>
      <c r="D238" s="5" t="s">
        <v>1795</v>
      </c>
      <c r="E238" s="5" t="s">
        <v>1796</v>
      </c>
      <c r="F238" s="5" t="s">
        <v>1797</v>
      </c>
      <c r="G238" s="5" t="s">
        <v>1109</v>
      </c>
      <c r="H238" s="5" t="s">
        <v>1798</v>
      </c>
      <c r="J238" s="5" t="s">
        <v>3030</v>
      </c>
    </row>
    <row r="239" spans="1:10" ht="11.25">
      <c r="A239" s="5">
        <v>238</v>
      </c>
      <c r="B239" s="5" t="s">
        <v>988</v>
      </c>
      <c r="C239" s="5" t="s">
        <v>153</v>
      </c>
      <c r="D239" s="5" t="s">
        <v>1799</v>
      </c>
      <c r="E239" s="5" t="s">
        <v>1800</v>
      </c>
      <c r="F239" s="5" t="s">
        <v>1801</v>
      </c>
      <c r="G239" s="5" t="s">
        <v>1802</v>
      </c>
      <c r="H239" s="5" t="s">
        <v>1803</v>
      </c>
      <c r="J239" s="5" t="s">
        <v>3030</v>
      </c>
    </row>
    <row r="240" spans="1:10" ht="11.25">
      <c r="A240" s="5">
        <v>239</v>
      </c>
      <c r="B240" s="5" t="s">
        <v>988</v>
      </c>
      <c r="C240" s="5" t="s">
        <v>153</v>
      </c>
      <c r="D240" s="5" t="s">
        <v>1804</v>
      </c>
      <c r="E240" s="5" t="s">
        <v>1805</v>
      </c>
      <c r="F240" s="5" t="s">
        <v>1806</v>
      </c>
      <c r="G240" s="5" t="s">
        <v>1097</v>
      </c>
      <c r="J240" s="5" t="s">
        <v>3030</v>
      </c>
    </row>
    <row r="241" spans="1:10" ht="11.25">
      <c r="A241" s="5">
        <v>240</v>
      </c>
      <c r="B241" s="5" t="s">
        <v>988</v>
      </c>
      <c r="C241" s="5" t="s">
        <v>153</v>
      </c>
      <c r="D241" s="5" t="s">
        <v>1807</v>
      </c>
      <c r="E241" s="5" t="s">
        <v>1808</v>
      </c>
      <c r="F241" s="5" t="s">
        <v>1809</v>
      </c>
      <c r="G241" s="5" t="s">
        <v>1062</v>
      </c>
      <c r="H241" s="5" t="s">
        <v>1810</v>
      </c>
      <c r="J241" s="5" t="s">
        <v>3030</v>
      </c>
    </row>
    <row r="242" spans="1:10" ht="11.25">
      <c r="A242" s="5">
        <v>241</v>
      </c>
      <c r="B242" s="5" t="s">
        <v>988</v>
      </c>
      <c r="C242" s="5" t="s">
        <v>153</v>
      </c>
      <c r="D242" s="5" t="s">
        <v>1811</v>
      </c>
      <c r="E242" s="5" t="s">
        <v>1812</v>
      </c>
      <c r="F242" s="5" t="s">
        <v>1813</v>
      </c>
      <c r="G242" s="5" t="s">
        <v>1058</v>
      </c>
      <c r="H242" s="5" t="s">
        <v>1814</v>
      </c>
      <c r="J242" s="5" t="s">
        <v>3030</v>
      </c>
    </row>
    <row r="243" spans="1:10" ht="11.25">
      <c r="A243" s="5">
        <v>242</v>
      </c>
      <c r="B243" s="5" t="s">
        <v>988</v>
      </c>
      <c r="C243" s="5" t="s">
        <v>153</v>
      </c>
      <c r="D243" s="5" t="s">
        <v>1815</v>
      </c>
      <c r="E243" s="5" t="s">
        <v>1816</v>
      </c>
      <c r="F243" s="5" t="s">
        <v>1817</v>
      </c>
      <c r="G243" s="5" t="s">
        <v>1058</v>
      </c>
      <c r="H243" s="5" t="s">
        <v>1818</v>
      </c>
      <c r="J243" s="5" t="s">
        <v>3030</v>
      </c>
    </row>
    <row r="244" spans="1:10" ht="11.25">
      <c r="A244" s="5">
        <v>243</v>
      </c>
      <c r="B244" s="5" t="s">
        <v>988</v>
      </c>
      <c r="C244" s="5" t="s">
        <v>153</v>
      </c>
      <c r="D244" s="5" t="s">
        <v>1819</v>
      </c>
      <c r="E244" s="5" t="s">
        <v>1820</v>
      </c>
      <c r="F244" s="5" t="s">
        <v>1821</v>
      </c>
      <c r="G244" s="5" t="s">
        <v>1802</v>
      </c>
      <c r="J244" s="5" t="s">
        <v>3030</v>
      </c>
    </row>
    <row r="245" spans="1:10" ht="11.25">
      <c r="A245" s="5">
        <v>244</v>
      </c>
      <c r="B245" s="5" t="s">
        <v>988</v>
      </c>
      <c r="C245" s="5" t="s">
        <v>153</v>
      </c>
      <c r="D245" s="5" t="s">
        <v>1823</v>
      </c>
      <c r="E245" s="5" t="s">
        <v>1824</v>
      </c>
      <c r="F245" s="5" t="s">
        <v>1825</v>
      </c>
      <c r="G245" s="5" t="s">
        <v>1390</v>
      </c>
      <c r="J245" s="5" t="s">
        <v>3030</v>
      </c>
    </row>
    <row r="246" spans="1:10" ht="11.25">
      <c r="A246" s="5">
        <v>245</v>
      </c>
      <c r="B246" s="5" t="s">
        <v>988</v>
      </c>
      <c r="C246" s="5" t="s">
        <v>153</v>
      </c>
      <c r="D246" s="5" t="s">
        <v>1826</v>
      </c>
      <c r="E246" s="5" t="s">
        <v>1827</v>
      </c>
      <c r="F246" s="5" t="s">
        <v>1828</v>
      </c>
      <c r="G246" s="5" t="s">
        <v>1390</v>
      </c>
      <c r="J246" s="5" t="s">
        <v>3030</v>
      </c>
    </row>
    <row r="247" spans="1:10" ht="11.25">
      <c r="A247" s="5">
        <v>246</v>
      </c>
      <c r="B247" s="5" t="s">
        <v>988</v>
      </c>
      <c r="C247" s="5" t="s">
        <v>153</v>
      </c>
      <c r="D247" s="5" t="s">
        <v>1829</v>
      </c>
      <c r="E247" s="5" t="s">
        <v>1830</v>
      </c>
      <c r="F247" s="5" t="s">
        <v>1831</v>
      </c>
      <c r="G247" s="5" t="s">
        <v>1390</v>
      </c>
      <c r="J247" s="5" t="s">
        <v>3030</v>
      </c>
    </row>
    <row r="248" spans="1:10" ht="11.25">
      <c r="A248" s="5">
        <v>247</v>
      </c>
      <c r="B248" s="5" t="s">
        <v>988</v>
      </c>
      <c r="C248" s="5" t="s">
        <v>153</v>
      </c>
      <c r="D248" s="5" t="s">
        <v>1832</v>
      </c>
      <c r="E248" s="5" t="s">
        <v>1833</v>
      </c>
      <c r="F248" s="5" t="s">
        <v>1834</v>
      </c>
      <c r="G248" s="5" t="s">
        <v>1390</v>
      </c>
      <c r="H248" s="5" t="s">
        <v>1822</v>
      </c>
      <c r="J248" s="5" t="s">
        <v>3030</v>
      </c>
    </row>
    <row r="249" spans="1:10" ht="11.25">
      <c r="A249" s="5">
        <v>248</v>
      </c>
      <c r="B249" s="5" t="s">
        <v>988</v>
      </c>
      <c r="C249" s="5" t="s">
        <v>153</v>
      </c>
      <c r="D249" s="5" t="s">
        <v>1835</v>
      </c>
      <c r="E249" s="5" t="s">
        <v>1836</v>
      </c>
      <c r="F249" s="5" t="s">
        <v>1837</v>
      </c>
      <c r="G249" s="5" t="s">
        <v>1390</v>
      </c>
      <c r="H249" s="5" t="s">
        <v>1838</v>
      </c>
      <c r="J249" s="5" t="s">
        <v>3030</v>
      </c>
    </row>
    <row r="250" spans="1:10" ht="11.25">
      <c r="A250" s="5">
        <v>249</v>
      </c>
      <c r="B250" s="5" t="s">
        <v>988</v>
      </c>
      <c r="C250" s="5" t="s">
        <v>153</v>
      </c>
      <c r="D250" s="5" t="s">
        <v>1839</v>
      </c>
      <c r="E250" s="5" t="s">
        <v>1840</v>
      </c>
      <c r="F250" s="5" t="s">
        <v>1841</v>
      </c>
      <c r="G250" s="5" t="s">
        <v>1058</v>
      </c>
      <c r="J250" s="5" t="s">
        <v>3030</v>
      </c>
    </row>
    <row r="251" spans="1:10" ht="11.25">
      <c r="A251" s="5">
        <v>250</v>
      </c>
      <c r="B251" s="5" t="s">
        <v>988</v>
      </c>
      <c r="C251" s="5" t="s">
        <v>153</v>
      </c>
      <c r="D251" s="5" t="s">
        <v>1842</v>
      </c>
      <c r="E251" s="5" t="s">
        <v>1843</v>
      </c>
      <c r="F251" s="5" t="s">
        <v>1844</v>
      </c>
      <c r="G251" s="5" t="s">
        <v>1067</v>
      </c>
      <c r="H251" s="5" t="s">
        <v>1845</v>
      </c>
      <c r="J251" s="5" t="s">
        <v>3030</v>
      </c>
    </row>
    <row r="252" spans="1:10" ht="11.25">
      <c r="A252" s="5">
        <v>251</v>
      </c>
      <c r="B252" s="5" t="s">
        <v>988</v>
      </c>
      <c r="C252" s="5" t="s">
        <v>153</v>
      </c>
      <c r="D252" s="5" t="s">
        <v>1846</v>
      </c>
      <c r="E252" s="5" t="s">
        <v>1847</v>
      </c>
      <c r="F252" s="5" t="s">
        <v>1848</v>
      </c>
      <c r="G252" s="5" t="s">
        <v>1067</v>
      </c>
      <c r="H252" s="5" t="s">
        <v>1849</v>
      </c>
      <c r="J252" s="5" t="s">
        <v>3030</v>
      </c>
    </row>
    <row r="253" spans="1:10" ht="11.25">
      <c r="A253" s="5">
        <v>252</v>
      </c>
      <c r="B253" s="5" t="s">
        <v>988</v>
      </c>
      <c r="C253" s="5" t="s">
        <v>153</v>
      </c>
      <c r="D253" s="5" t="s">
        <v>1850</v>
      </c>
      <c r="E253" s="5" t="s">
        <v>1851</v>
      </c>
      <c r="F253" s="5" t="s">
        <v>1852</v>
      </c>
      <c r="G253" s="5" t="s">
        <v>1390</v>
      </c>
      <c r="J253" s="5" t="s">
        <v>3030</v>
      </c>
    </row>
    <row r="254" spans="1:10" ht="11.25">
      <c r="A254" s="5">
        <v>253</v>
      </c>
      <c r="B254" s="5" t="s">
        <v>988</v>
      </c>
      <c r="C254" s="5" t="s">
        <v>153</v>
      </c>
      <c r="D254" s="5" t="s">
        <v>1853</v>
      </c>
      <c r="E254" s="5" t="s">
        <v>1854</v>
      </c>
      <c r="F254" s="5" t="s">
        <v>1855</v>
      </c>
      <c r="G254" s="5" t="s">
        <v>1014</v>
      </c>
      <c r="H254" s="5" t="s">
        <v>1856</v>
      </c>
      <c r="J254" s="5" t="s">
        <v>3030</v>
      </c>
    </row>
    <row r="255" spans="1:10" ht="11.25">
      <c r="A255" s="5">
        <v>254</v>
      </c>
      <c r="B255" s="5" t="s">
        <v>988</v>
      </c>
      <c r="C255" s="5" t="s">
        <v>153</v>
      </c>
      <c r="D255" s="5" t="s">
        <v>1857</v>
      </c>
      <c r="E255" s="5" t="s">
        <v>1858</v>
      </c>
      <c r="F255" s="5" t="s">
        <v>1859</v>
      </c>
      <c r="G255" s="5" t="s">
        <v>1860</v>
      </c>
      <c r="J255" s="5" t="s">
        <v>3030</v>
      </c>
    </row>
    <row r="256" spans="1:10" ht="11.25">
      <c r="A256" s="5">
        <v>255</v>
      </c>
      <c r="B256" s="5" t="s">
        <v>988</v>
      </c>
      <c r="C256" s="5" t="s">
        <v>153</v>
      </c>
      <c r="D256" s="5" t="s">
        <v>1861</v>
      </c>
      <c r="E256" s="5" t="s">
        <v>1862</v>
      </c>
      <c r="F256" s="5" t="s">
        <v>1863</v>
      </c>
      <c r="G256" s="5" t="s">
        <v>1109</v>
      </c>
      <c r="J256" s="5" t="s">
        <v>3030</v>
      </c>
    </row>
    <row r="257" spans="1:10" ht="11.25">
      <c r="A257" s="5">
        <v>256</v>
      </c>
      <c r="B257" s="5" t="s">
        <v>988</v>
      </c>
      <c r="C257" s="5" t="s">
        <v>153</v>
      </c>
      <c r="D257" s="5" t="s">
        <v>1864</v>
      </c>
      <c r="E257" s="5" t="s">
        <v>1865</v>
      </c>
      <c r="F257" s="5" t="s">
        <v>1866</v>
      </c>
      <c r="G257" s="5" t="s">
        <v>1262</v>
      </c>
      <c r="H257" s="5" t="s">
        <v>1717</v>
      </c>
      <c r="J257" s="5" t="s">
        <v>3030</v>
      </c>
    </row>
    <row r="258" spans="1:10" ht="11.25">
      <c r="A258" s="5">
        <v>257</v>
      </c>
      <c r="B258" s="5" t="s">
        <v>988</v>
      </c>
      <c r="C258" s="5" t="s">
        <v>153</v>
      </c>
      <c r="D258" s="5" t="s">
        <v>1867</v>
      </c>
      <c r="E258" s="5" t="s">
        <v>1868</v>
      </c>
      <c r="F258" s="5" t="s">
        <v>1869</v>
      </c>
      <c r="G258" s="5" t="s">
        <v>1287</v>
      </c>
      <c r="J258" s="5" t="s">
        <v>3030</v>
      </c>
    </row>
    <row r="259" spans="1:10" ht="11.25">
      <c r="A259" s="5">
        <v>258</v>
      </c>
      <c r="B259" s="5" t="s">
        <v>988</v>
      </c>
      <c r="C259" s="5" t="s">
        <v>153</v>
      </c>
      <c r="D259" s="5" t="s">
        <v>1870</v>
      </c>
      <c r="E259" s="5" t="s">
        <v>1871</v>
      </c>
      <c r="F259" s="5" t="s">
        <v>1872</v>
      </c>
      <c r="G259" s="5" t="s">
        <v>1390</v>
      </c>
      <c r="H259" s="5" t="s">
        <v>1873</v>
      </c>
      <c r="J259" s="5" t="s">
        <v>3030</v>
      </c>
    </row>
    <row r="260" spans="1:10" ht="11.25">
      <c r="A260" s="5">
        <v>259</v>
      </c>
      <c r="B260" s="5" t="s">
        <v>988</v>
      </c>
      <c r="C260" s="5" t="s">
        <v>153</v>
      </c>
      <c r="D260" s="5" t="s">
        <v>1874</v>
      </c>
      <c r="E260" s="5" t="s">
        <v>1875</v>
      </c>
      <c r="F260" s="5" t="s">
        <v>1876</v>
      </c>
      <c r="G260" s="5" t="s">
        <v>1877</v>
      </c>
      <c r="J260" s="5" t="s">
        <v>3030</v>
      </c>
    </row>
    <row r="261" spans="1:10" ht="11.25">
      <c r="A261" s="5">
        <v>260</v>
      </c>
      <c r="B261" s="5" t="s">
        <v>988</v>
      </c>
      <c r="C261" s="5" t="s">
        <v>153</v>
      </c>
      <c r="D261" s="5" t="s">
        <v>1878</v>
      </c>
      <c r="E261" s="5" t="s">
        <v>1879</v>
      </c>
      <c r="F261" s="5" t="s">
        <v>1880</v>
      </c>
      <c r="G261" s="5" t="s">
        <v>1287</v>
      </c>
      <c r="J261" s="5" t="s">
        <v>3030</v>
      </c>
    </row>
    <row r="262" spans="1:10" ht="11.25">
      <c r="A262" s="5">
        <v>261</v>
      </c>
      <c r="B262" s="5" t="s">
        <v>988</v>
      </c>
      <c r="C262" s="5" t="s">
        <v>153</v>
      </c>
      <c r="D262" s="5" t="s">
        <v>1881</v>
      </c>
      <c r="E262" s="5" t="s">
        <v>1882</v>
      </c>
      <c r="F262" s="5" t="s">
        <v>1883</v>
      </c>
      <c r="G262" s="5" t="s">
        <v>1287</v>
      </c>
      <c r="H262" s="5" t="s">
        <v>1884</v>
      </c>
      <c r="J262" s="5" t="s">
        <v>3030</v>
      </c>
    </row>
    <row r="263" spans="1:10" ht="11.25">
      <c r="A263" s="5">
        <v>262</v>
      </c>
      <c r="B263" s="5" t="s">
        <v>988</v>
      </c>
      <c r="C263" s="5" t="s">
        <v>153</v>
      </c>
      <c r="D263" s="5" t="s">
        <v>1885</v>
      </c>
      <c r="E263" s="5" t="s">
        <v>1886</v>
      </c>
      <c r="F263" s="5" t="s">
        <v>1887</v>
      </c>
      <c r="G263" s="5" t="s">
        <v>1888</v>
      </c>
      <c r="J263" s="5" t="s">
        <v>3030</v>
      </c>
    </row>
    <row r="264" spans="1:10" ht="11.25">
      <c r="A264" s="5">
        <v>263</v>
      </c>
      <c r="B264" s="5" t="s">
        <v>988</v>
      </c>
      <c r="C264" s="5" t="s">
        <v>153</v>
      </c>
      <c r="D264" s="5" t="s">
        <v>1889</v>
      </c>
      <c r="E264" s="5" t="s">
        <v>1890</v>
      </c>
      <c r="F264" s="5" t="s">
        <v>1891</v>
      </c>
      <c r="G264" s="5" t="s">
        <v>1027</v>
      </c>
      <c r="H264" s="5" t="s">
        <v>1892</v>
      </c>
      <c r="J264" s="5" t="s">
        <v>3030</v>
      </c>
    </row>
    <row r="265" spans="1:10" ht="11.25">
      <c r="A265" s="5">
        <v>264</v>
      </c>
      <c r="B265" s="5" t="s">
        <v>988</v>
      </c>
      <c r="C265" s="5" t="s">
        <v>153</v>
      </c>
      <c r="D265" s="5" t="s">
        <v>1893</v>
      </c>
      <c r="E265" s="5" t="s">
        <v>1894</v>
      </c>
      <c r="F265" s="5" t="s">
        <v>1895</v>
      </c>
      <c r="G265" s="5" t="s">
        <v>1896</v>
      </c>
      <c r="H265" s="5" t="s">
        <v>1897</v>
      </c>
      <c r="J265" s="5" t="s">
        <v>3030</v>
      </c>
    </row>
    <row r="266" spans="1:10" ht="11.25">
      <c r="A266" s="5">
        <v>265</v>
      </c>
      <c r="B266" s="5" t="s">
        <v>988</v>
      </c>
      <c r="C266" s="5" t="s">
        <v>153</v>
      </c>
      <c r="D266" s="5" t="s">
        <v>1898</v>
      </c>
      <c r="E266" s="5" t="s">
        <v>1899</v>
      </c>
      <c r="F266" s="5" t="s">
        <v>1900</v>
      </c>
      <c r="G266" s="5" t="s">
        <v>1578</v>
      </c>
      <c r="H266" s="5" t="s">
        <v>1901</v>
      </c>
      <c r="J266" s="5" t="s">
        <v>3030</v>
      </c>
    </row>
    <row r="267" spans="1:10" ht="11.25">
      <c r="A267" s="5">
        <v>266</v>
      </c>
      <c r="B267" s="5" t="s">
        <v>988</v>
      </c>
      <c r="C267" s="5" t="s">
        <v>153</v>
      </c>
      <c r="D267" s="5" t="s">
        <v>1902</v>
      </c>
      <c r="E267" s="5" t="s">
        <v>1903</v>
      </c>
      <c r="F267" s="5" t="s">
        <v>1904</v>
      </c>
      <c r="G267" s="5" t="s">
        <v>1023</v>
      </c>
      <c r="J267" s="5" t="s">
        <v>3030</v>
      </c>
    </row>
    <row r="268" spans="1:10" ht="11.25">
      <c r="A268" s="5">
        <v>267</v>
      </c>
      <c r="B268" s="5" t="s">
        <v>988</v>
      </c>
      <c r="C268" s="5" t="s">
        <v>153</v>
      </c>
      <c r="D268" s="5" t="s">
        <v>1905</v>
      </c>
      <c r="E268" s="5" t="s">
        <v>1906</v>
      </c>
      <c r="F268" s="5" t="s">
        <v>1907</v>
      </c>
      <c r="G268" s="5" t="s">
        <v>1014</v>
      </c>
      <c r="J268" s="5" t="s">
        <v>3030</v>
      </c>
    </row>
    <row r="269" spans="1:10" ht="11.25">
      <c r="A269" s="5">
        <v>268</v>
      </c>
      <c r="B269" s="5" t="s">
        <v>988</v>
      </c>
      <c r="C269" s="5" t="s">
        <v>153</v>
      </c>
      <c r="D269" s="5" t="s">
        <v>1908</v>
      </c>
      <c r="E269" s="5" t="s">
        <v>1909</v>
      </c>
      <c r="F269" s="5" t="s">
        <v>1910</v>
      </c>
      <c r="G269" s="5" t="s">
        <v>1034</v>
      </c>
      <c r="H269" s="5" t="s">
        <v>1911</v>
      </c>
      <c r="J269" s="5" t="s">
        <v>3030</v>
      </c>
    </row>
    <row r="270" spans="1:10" ht="11.25">
      <c r="A270" s="5">
        <v>269</v>
      </c>
      <c r="B270" s="5" t="s">
        <v>988</v>
      </c>
      <c r="C270" s="5" t="s">
        <v>153</v>
      </c>
      <c r="D270" s="5" t="s">
        <v>1912</v>
      </c>
      <c r="E270" s="5" t="s">
        <v>1913</v>
      </c>
      <c r="F270" s="5" t="s">
        <v>1914</v>
      </c>
      <c r="G270" s="5" t="s">
        <v>1023</v>
      </c>
      <c r="H270" s="5" t="s">
        <v>1915</v>
      </c>
      <c r="J270" s="5" t="s">
        <v>3030</v>
      </c>
    </row>
    <row r="271" spans="1:10" ht="11.25">
      <c r="A271" s="5">
        <v>270</v>
      </c>
      <c r="B271" s="5" t="s">
        <v>988</v>
      </c>
      <c r="C271" s="5" t="s">
        <v>153</v>
      </c>
      <c r="D271" s="5" t="s">
        <v>1916</v>
      </c>
      <c r="E271" s="5" t="s">
        <v>1917</v>
      </c>
      <c r="F271" s="5" t="s">
        <v>1918</v>
      </c>
      <c r="G271" s="5" t="s">
        <v>1034</v>
      </c>
      <c r="H271" s="5" t="s">
        <v>1919</v>
      </c>
      <c r="J271" s="5" t="s">
        <v>3030</v>
      </c>
    </row>
    <row r="272" spans="1:10" ht="11.25">
      <c r="A272" s="5">
        <v>271</v>
      </c>
      <c r="B272" s="5" t="s">
        <v>988</v>
      </c>
      <c r="C272" s="5" t="s">
        <v>153</v>
      </c>
      <c r="D272" s="5" t="s">
        <v>1920</v>
      </c>
      <c r="E272" s="5" t="s">
        <v>1921</v>
      </c>
      <c r="F272" s="5" t="s">
        <v>1922</v>
      </c>
      <c r="G272" s="5" t="s">
        <v>1014</v>
      </c>
      <c r="J272" s="5" t="s">
        <v>3030</v>
      </c>
    </row>
    <row r="273" spans="1:10" ht="11.25">
      <c r="A273" s="5">
        <v>272</v>
      </c>
      <c r="B273" s="5" t="s">
        <v>988</v>
      </c>
      <c r="C273" s="5" t="s">
        <v>153</v>
      </c>
      <c r="D273" s="5" t="s">
        <v>1923</v>
      </c>
      <c r="E273" s="5" t="s">
        <v>1924</v>
      </c>
      <c r="F273" s="5" t="s">
        <v>1925</v>
      </c>
      <c r="G273" s="5" t="s">
        <v>1014</v>
      </c>
      <c r="H273" s="5" t="s">
        <v>1926</v>
      </c>
      <c r="J273" s="5" t="s">
        <v>3030</v>
      </c>
    </row>
    <row r="274" spans="1:10" ht="11.25">
      <c r="A274" s="5">
        <v>273</v>
      </c>
      <c r="B274" s="5" t="s">
        <v>988</v>
      </c>
      <c r="C274" s="5" t="s">
        <v>153</v>
      </c>
      <c r="D274" s="5" t="s">
        <v>1927</v>
      </c>
      <c r="E274" s="5" t="s">
        <v>1928</v>
      </c>
      <c r="F274" s="5" t="s">
        <v>1929</v>
      </c>
      <c r="G274" s="5" t="s">
        <v>1014</v>
      </c>
      <c r="J274" s="5" t="s">
        <v>3030</v>
      </c>
    </row>
    <row r="275" spans="1:10" ht="11.25">
      <c r="A275" s="5">
        <v>274</v>
      </c>
      <c r="B275" s="5" t="s">
        <v>988</v>
      </c>
      <c r="C275" s="5" t="s">
        <v>153</v>
      </c>
      <c r="D275" s="5" t="s">
        <v>1930</v>
      </c>
      <c r="E275" s="5" t="s">
        <v>1931</v>
      </c>
      <c r="F275" s="5" t="s">
        <v>1932</v>
      </c>
      <c r="G275" s="5" t="s">
        <v>1287</v>
      </c>
      <c r="H275" s="5" t="s">
        <v>1933</v>
      </c>
      <c r="J275" s="5" t="s">
        <v>3030</v>
      </c>
    </row>
    <row r="276" spans="1:10" ht="11.25">
      <c r="A276" s="5">
        <v>275</v>
      </c>
      <c r="B276" s="5" t="s">
        <v>988</v>
      </c>
      <c r="C276" s="5" t="s">
        <v>153</v>
      </c>
      <c r="D276" s="5" t="s">
        <v>1934</v>
      </c>
      <c r="E276" s="5" t="s">
        <v>1935</v>
      </c>
      <c r="F276" s="5" t="s">
        <v>1936</v>
      </c>
      <c r="G276" s="5" t="s">
        <v>1287</v>
      </c>
      <c r="H276" s="5" t="s">
        <v>1937</v>
      </c>
      <c r="J276" s="5" t="s">
        <v>3030</v>
      </c>
    </row>
    <row r="277" spans="1:10" ht="11.25">
      <c r="A277" s="5">
        <v>276</v>
      </c>
      <c r="B277" s="5" t="s">
        <v>988</v>
      </c>
      <c r="C277" s="5" t="s">
        <v>153</v>
      </c>
      <c r="D277" s="5" t="s">
        <v>1938</v>
      </c>
      <c r="E277" s="5" t="s">
        <v>1939</v>
      </c>
      <c r="F277" s="5" t="s">
        <v>1940</v>
      </c>
      <c r="G277" s="5" t="s">
        <v>1034</v>
      </c>
      <c r="H277" s="5" t="s">
        <v>1941</v>
      </c>
      <c r="J277" s="5" t="s">
        <v>3030</v>
      </c>
    </row>
    <row r="278" spans="1:10" ht="11.25">
      <c r="A278" s="5">
        <v>277</v>
      </c>
      <c r="B278" s="5" t="s">
        <v>988</v>
      </c>
      <c r="C278" s="5" t="s">
        <v>153</v>
      </c>
      <c r="D278" s="5" t="s">
        <v>1942</v>
      </c>
      <c r="E278" s="5" t="s">
        <v>1943</v>
      </c>
      <c r="F278" s="5" t="s">
        <v>1944</v>
      </c>
      <c r="G278" s="5" t="s">
        <v>1058</v>
      </c>
      <c r="H278" s="5" t="s">
        <v>1945</v>
      </c>
      <c r="J278" s="5" t="s">
        <v>3030</v>
      </c>
    </row>
    <row r="279" spans="1:10" ht="11.25">
      <c r="A279" s="5">
        <v>278</v>
      </c>
      <c r="B279" s="5" t="s">
        <v>988</v>
      </c>
      <c r="C279" s="5" t="s">
        <v>153</v>
      </c>
      <c r="D279" s="5" t="s">
        <v>1946</v>
      </c>
      <c r="E279" s="5" t="s">
        <v>1947</v>
      </c>
      <c r="F279" s="5" t="s">
        <v>1948</v>
      </c>
      <c r="G279" s="5" t="s">
        <v>1287</v>
      </c>
      <c r="H279" s="5" t="s">
        <v>1949</v>
      </c>
      <c r="J279" s="5" t="s">
        <v>3030</v>
      </c>
    </row>
    <row r="280" spans="1:10" ht="11.25">
      <c r="A280" s="5">
        <v>279</v>
      </c>
      <c r="B280" s="5" t="s">
        <v>988</v>
      </c>
      <c r="C280" s="5" t="s">
        <v>153</v>
      </c>
      <c r="D280" s="5" t="s">
        <v>1950</v>
      </c>
      <c r="E280" s="5" t="s">
        <v>1951</v>
      </c>
      <c r="F280" s="5" t="s">
        <v>1952</v>
      </c>
      <c r="G280" s="5" t="s">
        <v>1461</v>
      </c>
      <c r="H280" s="5" t="s">
        <v>1953</v>
      </c>
      <c r="J280" s="5" t="s">
        <v>3030</v>
      </c>
    </row>
    <row r="281" spans="1:10" ht="11.25">
      <c r="A281" s="5">
        <v>280</v>
      </c>
      <c r="B281" s="5" t="s">
        <v>988</v>
      </c>
      <c r="C281" s="5" t="s">
        <v>153</v>
      </c>
      <c r="D281" s="5" t="s">
        <v>1954</v>
      </c>
      <c r="E281" s="5" t="s">
        <v>1955</v>
      </c>
      <c r="F281" s="5" t="s">
        <v>1956</v>
      </c>
      <c r="G281" s="5" t="s">
        <v>1596</v>
      </c>
      <c r="J281" s="5" t="s">
        <v>3030</v>
      </c>
    </row>
    <row r="282" spans="1:10" ht="11.25">
      <c r="A282" s="5">
        <v>281</v>
      </c>
      <c r="B282" s="5" t="s">
        <v>988</v>
      </c>
      <c r="C282" s="5" t="s">
        <v>153</v>
      </c>
      <c r="D282" s="5" t="s">
        <v>1957</v>
      </c>
      <c r="E282" s="5" t="s">
        <v>1958</v>
      </c>
      <c r="F282" s="5" t="s">
        <v>1959</v>
      </c>
      <c r="G282" s="5" t="s">
        <v>1896</v>
      </c>
      <c r="H282" s="5" t="s">
        <v>1960</v>
      </c>
      <c r="J282" s="5" t="s">
        <v>3030</v>
      </c>
    </row>
    <row r="283" spans="1:10" ht="11.25">
      <c r="A283" s="5">
        <v>282</v>
      </c>
      <c r="B283" s="5" t="s">
        <v>988</v>
      </c>
      <c r="C283" s="5" t="s">
        <v>153</v>
      </c>
      <c r="D283" s="5" t="s">
        <v>1961</v>
      </c>
      <c r="E283" s="5" t="s">
        <v>1962</v>
      </c>
      <c r="F283" s="5" t="s">
        <v>1963</v>
      </c>
      <c r="G283" s="5" t="s">
        <v>1023</v>
      </c>
      <c r="J283" s="5" t="s">
        <v>3030</v>
      </c>
    </row>
    <row r="284" spans="1:10" ht="11.25">
      <c r="A284" s="5">
        <v>283</v>
      </c>
      <c r="B284" s="5" t="s">
        <v>988</v>
      </c>
      <c r="C284" s="5" t="s">
        <v>153</v>
      </c>
      <c r="D284" s="5" t="s">
        <v>3067</v>
      </c>
      <c r="E284" s="5" t="s">
        <v>3068</v>
      </c>
      <c r="F284" s="5" t="s">
        <v>3069</v>
      </c>
      <c r="G284" s="5" t="s">
        <v>1023</v>
      </c>
      <c r="J284" s="5" t="s">
        <v>3030</v>
      </c>
    </row>
    <row r="285" spans="1:10" ht="11.25">
      <c r="A285" s="5">
        <v>284</v>
      </c>
      <c r="B285" s="5" t="s">
        <v>988</v>
      </c>
      <c r="C285" s="5" t="s">
        <v>153</v>
      </c>
      <c r="D285" s="5" t="s">
        <v>1964</v>
      </c>
      <c r="E285" s="5" t="s">
        <v>1965</v>
      </c>
      <c r="F285" s="5" t="s">
        <v>1966</v>
      </c>
      <c r="G285" s="5" t="s">
        <v>1967</v>
      </c>
      <c r="H285" s="5" t="s">
        <v>1968</v>
      </c>
      <c r="J285" s="5" t="s">
        <v>3030</v>
      </c>
    </row>
    <row r="286" spans="1:10" ht="11.25">
      <c r="A286" s="5">
        <v>285</v>
      </c>
      <c r="B286" s="5" t="s">
        <v>988</v>
      </c>
      <c r="C286" s="5" t="s">
        <v>153</v>
      </c>
      <c r="D286" s="5" t="s">
        <v>1969</v>
      </c>
      <c r="E286" s="5" t="s">
        <v>1970</v>
      </c>
      <c r="F286" s="5" t="s">
        <v>1971</v>
      </c>
      <c r="G286" s="5" t="s">
        <v>1023</v>
      </c>
      <c r="J286" s="5" t="s">
        <v>3030</v>
      </c>
    </row>
    <row r="287" spans="1:10" ht="11.25">
      <c r="A287" s="5">
        <v>286</v>
      </c>
      <c r="B287" s="5" t="s">
        <v>988</v>
      </c>
      <c r="C287" s="5" t="s">
        <v>153</v>
      </c>
      <c r="D287" s="5" t="s">
        <v>1974</v>
      </c>
      <c r="E287" s="5" t="s">
        <v>1975</v>
      </c>
      <c r="F287" s="5" t="s">
        <v>1976</v>
      </c>
      <c r="G287" s="5" t="s">
        <v>1977</v>
      </c>
      <c r="J287" s="5" t="s">
        <v>3030</v>
      </c>
    </row>
    <row r="288" spans="1:10" ht="11.25">
      <c r="A288" s="5">
        <v>287</v>
      </c>
      <c r="B288" s="5" t="s">
        <v>988</v>
      </c>
      <c r="C288" s="5" t="s">
        <v>153</v>
      </c>
      <c r="D288" s="5" t="s">
        <v>1978</v>
      </c>
      <c r="E288" s="5" t="s">
        <v>1979</v>
      </c>
      <c r="F288" s="5" t="s">
        <v>1980</v>
      </c>
      <c r="G288" s="5" t="s">
        <v>1390</v>
      </c>
      <c r="J288" s="5" t="s">
        <v>3030</v>
      </c>
    </row>
    <row r="289" spans="1:10" ht="11.25">
      <c r="A289" s="5">
        <v>288</v>
      </c>
      <c r="B289" s="5" t="s">
        <v>988</v>
      </c>
      <c r="C289" s="5" t="s">
        <v>153</v>
      </c>
      <c r="D289" s="5" t="s">
        <v>1981</v>
      </c>
      <c r="E289" s="5" t="s">
        <v>1982</v>
      </c>
      <c r="F289" s="5" t="s">
        <v>1983</v>
      </c>
      <c r="G289" s="5" t="s">
        <v>1390</v>
      </c>
      <c r="J289" s="5" t="s">
        <v>3030</v>
      </c>
    </row>
    <row r="290" spans="1:10" ht="11.25">
      <c r="A290" s="5">
        <v>289</v>
      </c>
      <c r="B290" s="5" t="s">
        <v>988</v>
      </c>
      <c r="C290" s="5" t="s">
        <v>153</v>
      </c>
      <c r="D290" s="5" t="s">
        <v>1984</v>
      </c>
      <c r="E290" s="5" t="s">
        <v>1985</v>
      </c>
      <c r="F290" s="5" t="s">
        <v>1986</v>
      </c>
      <c r="G290" s="5" t="s">
        <v>1046</v>
      </c>
      <c r="J290" s="5" t="s">
        <v>3030</v>
      </c>
    </row>
    <row r="291" spans="1:10" ht="11.25">
      <c r="A291" s="5">
        <v>290</v>
      </c>
      <c r="B291" s="5" t="s">
        <v>988</v>
      </c>
      <c r="C291" s="5" t="s">
        <v>153</v>
      </c>
      <c r="D291" s="5" t="s">
        <v>1987</v>
      </c>
      <c r="E291" s="5" t="s">
        <v>1988</v>
      </c>
      <c r="F291" s="5" t="s">
        <v>1989</v>
      </c>
      <c r="G291" s="5" t="s">
        <v>1896</v>
      </c>
      <c r="J291" s="5" t="s">
        <v>3030</v>
      </c>
    </row>
    <row r="292" spans="1:10" ht="11.25">
      <c r="A292" s="5">
        <v>291</v>
      </c>
      <c r="B292" s="5" t="s">
        <v>988</v>
      </c>
      <c r="C292" s="5" t="s">
        <v>153</v>
      </c>
      <c r="D292" s="5" t="s">
        <v>1990</v>
      </c>
      <c r="E292" s="5" t="s">
        <v>1991</v>
      </c>
      <c r="F292" s="5" t="s">
        <v>1992</v>
      </c>
      <c r="G292" s="5" t="s">
        <v>1097</v>
      </c>
      <c r="J292" s="5" t="s">
        <v>3030</v>
      </c>
    </row>
    <row r="293" spans="1:10" ht="11.25">
      <c r="A293" s="5">
        <v>292</v>
      </c>
      <c r="B293" s="5" t="s">
        <v>988</v>
      </c>
      <c r="C293" s="5" t="s">
        <v>153</v>
      </c>
      <c r="D293" s="5" t="s">
        <v>1993</v>
      </c>
      <c r="E293" s="5" t="s">
        <v>1994</v>
      </c>
      <c r="F293" s="5" t="s">
        <v>1995</v>
      </c>
      <c r="G293" s="5" t="s">
        <v>1023</v>
      </c>
      <c r="J293" s="5" t="s">
        <v>3030</v>
      </c>
    </row>
    <row r="294" spans="1:10" ht="11.25">
      <c r="A294" s="5">
        <v>293</v>
      </c>
      <c r="B294" s="5" t="s">
        <v>988</v>
      </c>
      <c r="C294" s="5" t="s">
        <v>153</v>
      </c>
      <c r="D294" s="5" t="s">
        <v>1996</v>
      </c>
      <c r="E294" s="5" t="s">
        <v>1997</v>
      </c>
      <c r="F294" s="5" t="s">
        <v>1998</v>
      </c>
      <c r="G294" s="5" t="s">
        <v>1287</v>
      </c>
      <c r="J294" s="5" t="s">
        <v>3030</v>
      </c>
    </row>
    <row r="295" spans="1:10" ht="11.25">
      <c r="A295" s="5">
        <v>294</v>
      </c>
      <c r="B295" s="5" t="s">
        <v>988</v>
      </c>
      <c r="C295" s="5" t="s">
        <v>153</v>
      </c>
      <c r="D295" s="5" t="s">
        <v>1999</v>
      </c>
      <c r="E295" s="5" t="s">
        <v>2000</v>
      </c>
      <c r="F295" s="5" t="s">
        <v>2001</v>
      </c>
      <c r="G295" s="5" t="s">
        <v>1034</v>
      </c>
      <c r="J295" s="5" t="s">
        <v>3030</v>
      </c>
    </row>
    <row r="296" spans="1:10" ht="11.25">
      <c r="A296" s="5">
        <v>295</v>
      </c>
      <c r="B296" s="5" t="s">
        <v>988</v>
      </c>
      <c r="C296" s="5" t="s">
        <v>153</v>
      </c>
      <c r="D296" s="5" t="s">
        <v>2002</v>
      </c>
      <c r="E296" s="5" t="s">
        <v>2003</v>
      </c>
      <c r="F296" s="5" t="s">
        <v>2004</v>
      </c>
      <c r="G296" s="5" t="s">
        <v>1034</v>
      </c>
      <c r="J296" s="5" t="s">
        <v>3030</v>
      </c>
    </row>
    <row r="297" spans="1:10" ht="11.25">
      <c r="A297" s="5">
        <v>296</v>
      </c>
      <c r="B297" s="5" t="s">
        <v>988</v>
      </c>
      <c r="C297" s="5" t="s">
        <v>153</v>
      </c>
      <c r="D297" s="5" t="s">
        <v>2005</v>
      </c>
      <c r="E297" s="5" t="s">
        <v>2006</v>
      </c>
      <c r="F297" s="5" t="s">
        <v>2007</v>
      </c>
      <c r="G297" s="5" t="s">
        <v>1034</v>
      </c>
      <c r="J297" s="5" t="s">
        <v>3030</v>
      </c>
    </row>
    <row r="298" spans="1:10" ht="11.25">
      <c r="A298" s="5">
        <v>297</v>
      </c>
      <c r="B298" s="5" t="s">
        <v>988</v>
      </c>
      <c r="C298" s="5" t="s">
        <v>153</v>
      </c>
      <c r="D298" s="5" t="s">
        <v>2008</v>
      </c>
      <c r="E298" s="5" t="s">
        <v>2009</v>
      </c>
      <c r="F298" s="5" t="s">
        <v>2010</v>
      </c>
      <c r="G298" s="5" t="s">
        <v>1097</v>
      </c>
      <c r="J298" s="5" t="s">
        <v>3030</v>
      </c>
    </row>
    <row r="299" spans="1:10" ht="11.25">
      <c r="A299" s="5">
        <v>298</v>
      </c>
      <c r="B299" s="5" t="s">
        <v>988</v>
      </c>
      <c r="C299" s="5" t="s">
        <v>153</v>
      </c>
      <c r="D299" s="5" t="s">
        <v>2011</v>
      </c>
      <c r="E299" s="5" t="s">
        <v>2012</v>
      </c>
      <c r="F299" s="5" t="s">
        <v>2013</v>
      </c>
      <c r="G299" s="5" t="s">
        <v>2014</v>
      </c>
      <c r="H299" s="5" t="s">
        <v>2015</v>
      </c>
      <c r="J299" s="5" t="s">
        <v>3030</v>
      </c>
    </row>
    <row r="300" spans="1:10" ht="11.25">
      <c r="A300" s="5">
        <v>299</v>
      </c>
      <c r="B300" s="5" t="s">
        <v>988</v>
      </c>
      <c r="C300" s="5" t="s">
        <v>153</v>
      </c>
      <c r="D300" s="5" t="s">
        <v>2016</v>
      </c>
      <c r="E300" s="5" t="s">
        <v>2017</v>
      </c>
      <c r="F300" s="5" t="s">
        <v>2018</v>
      </c>
      <c r="G300" s="5" t="s">
        <v>1390</v>
      </c>
      <c r="J300" s="5" t="s">
        <v>3030</v>
      </c>
    </row>
    <row r="301" spans="1:10" ht="11.25">
      <c r="A301" s="5">
        <v>300</v>
      </c>
      <c r="B301" s="5" t="s">
        <v>988</v>
      </c>
      <c r="C301" s="5" t="s">
        <v>153</v>
      </c>
      <c r="D301" s="5" t="s">
        <v>2019</v>
      </c>
      <c r="E301" s="5" t="s">
        <v>2020</v>
      </c>
      <c r="F301" s="5" t="s">
        <v>2021</v>
      </c>
      <c r="G301" s="5" t="s">
        <v>1046</v>
      </c>
      <c r="J301" s="5" t="s">
        <v>3030</v>
      </c>
    </row>
    <row r="302" spans="1:10" ht="11.25">
      <c r="A302" s="5">
        <v>301</v>
      </c>
      <c r="B302" s="5" t="s">
        <v>988</v>
      </c>
      <c r="C302" s="5" t="s">
        <v>153</v>
      </c>
      <c r="D302" s="5" t="s">
        <v>2022</v>
      </c>
      <c r="E302" s="5" t="s">
        <v>2023</v>
      </c>
      <c r="F302" s="5" t="s">
        <v>2024</v>
      </c>
      <c r="G302" s="5" t="s">
        <v>1034</v>
      </c>
      <c r="J302" s="5" t="s">
        <v>3030</v>
      </c>
    </row>
    <row r="303" spans="1:10" ht="11.25">
      <c r="A303" s="5">
        <v>302</v>
      </c>
      <c r="B303" s="5" t="s">
        <v>988</v>
      </c>
      <c r="C303" s="5" t="s">
        <v>153</v>
      </c>
      <c r="D303" s="5" t="s">
        <v>2025</v>
      </c>
      <c r="E303" s="5" t="s">
        <v>2026</v>
      </c>
      <c r="F303" s="5" t="s">
        <v>2027</v>
      </c>
      <c r="G303" s="5" t="s">
        <v>1097</v>
      </c>
      <c r="J303" s="5" t="s">
        <v>3030</v>
      </c>
    </row>
    <row r="304" spans="1:10" ht="11.25">
      <c r="A304" s="5">
        <v>303</v>
      </c>
      <c r="B304" s="5" t="s">
        <v>988</v>
      </c>
      <c r="C304" s="5" t="s">
        <v>153</v>
      </c>
      <c r="D304" s="5" t="s">
        <v>2028</v>
      </c>
      <c r="E304" s="5" t="s">
        <v>2029</v>
      </c>
      <c r="F304" s="5" t="s">
        <v>2030</v>
      </c>
      <c r="G304" s="5" t="s">
        <v>2031</v>
      </c>
      <c r="J304" s="5" t="s">
        <v>3030</v>
      </c>
    </row>
    <row r="305" spans="1:10" ht="11.25">
      <c r="A305" s="5">
        <v>304</v>
      </c>
      <c r="B305" s="5" t="s">
        <v>988</v>
      </c>
      <c r="C305" s="5" t="s">
        <v>153</v>
      </c>
      <c r="D305" s="5" t="s">
        <v>3070</v>
      </c>
      <c r="E305" s="5" t="s">
        <v>3071</v>
      </c>
      <c r="F305" s="5" t="s">
        <v>3072</v>
      </c>
      <c r="G305" s="5" t="s">
        <v>1038</v>
      </c>
      <c r="J305" s="5" t="s">
        <v>3030</v>
      </c>
    </row>
    <row r="306" spans="1:10" ht="11.25">
      <c r="A306" s="5">
        <v>305</v>
      </c>
      <c r="B306" s="5" t="s">
        <v>988</v>
      </c>
      <c r="C306" s="5" t="s">
        <v>153</v>
      </c>
      <c r="D306" s="5" t="s">
        <v>2032</v>
      </c>
      <c r="E306" s="5" t="s">
        <v>2033</v>
      </c>
      <c r="F306" s="5" t="s">
        <v>2034</v>
      </c>
      <c r="G306" s="5" t="s">
        <v>2035</v>
      </c>
      <c r="J306" s="5" t="s">
        <v>3030</v>
      </c>
    </row>
    <row r="307" spans="1:10" ht="11.25">
      <c r="A307" s="5">
        <v>306</v>
      </c>
      <c r="B307" s="5" t="s">
        <v>988</v>
      </c>
      <c r="C307" s="5" t="s">
        <v>153</v>
      </c>
      <c r="D307" s="5" t="s">
        <v>2036</v>
      </c>
      <c r="E307" s="5" t="s">
        <v>2037</v>
      </c>
      <c r="F307" s="5" t="s">
        <v>2038</v>
      </c>
      <c r="G307" s="5" t="s">
        <v>1038</v>
      </c>
      <c r="J307" s="5" t="s">
        <v>3030</v>
      </c>
    </row>
    <row r="308" spans="1:10" ht="11.25">
      <c r="A308" s="5">
        <v>307</v>
      </c>
      <c r="B308" s="5" t="s">
        <v>988</v>
      </c>
      <c r="C308" s="5" t="s">
        <v>153</v>
      </c>
      <c r="D308" s="5" t="s">
        <v>2039</v>
      </c>
      <c r="E308" s="5" t="s">
        <v>2040</v>
      </c>
      <c r="F308" s="5" t="s">
        <v>2041</v>
      </c>
      <c r="G308" s="5" t="s">
        <v>1038</v>
      </c>
      <c r="J308" s="5" t="s">
        <v>3030</v>
      </c>
    </row>
    <row r="309" spans="1:10" ht="11.25">
      <c r="A309" s="5">
        <v>308</v>
      </c>
      <c r="B309" s="5" t="s">
        <v>988</v>
      </c>
      <c r="C309" s="5" t="s">
        <v>153</v>
      </c>
      <c r="D309" s="5" t="s">
        <v>2042</v>
      </c>
      <c r="E309" s="5" t="s">
        <v>2043</v>
      </c>
      <c r="F309" s="5" t="s">
        <v>2044</v>
      </c>
      <c r="G309" s="5" t="s">
        <v>1193</v>
      </c>
      <c r="J309" s="5" t="s">
        <v>3030</v>
      </c>
    </row>
    <row r="310" spans="1:10" ht="11.25">
      <c r="A310" s="5">
        <v>309</v>
      </c>
      <c r="B310" s="5" t="s">
        <v>988</v>
      </c>
      <c r="C310" s="5" t="s">
        <v>153</v>
      </c>
      <c r="D310" s="5" t="s">
        <v>2045</v>
      </c>
      <c r="E310" s="5" t="s">
        <v>2046</v>
      </c>
      <c r="F310" s="5" t="s">
        <v>2047</v>
      </c>
      <c r="G310" s="5" t="s">
        <v>1262</v>
      </c>
      <c r="J310" s="5" t="s">
        <v>3030</v>
      </c>
    </row>
    <row r="311" spans="1:10" ht="11.25">
      <c r="A311" s="5">
        <v>310</v>
      </c>
      <c r="B311" s="5" t="s">
        <v>988</v>
      </c>
      <c r="C311" s="5" t="s">
        <v>153</v>
      </c>
      <c r="D311" s="5" t="s">
        <v>2048</v>
      </c>
      <c r="E311" s="5" t="s">
        <v>2049</v>
      </c>
      <c r="F311" s="5" t="s">
        <v>2050</v>
      </c>
      <c r="G311" s="5" t="s">
        <v>1097</v>
      </c>
      <c r="J311" s="5" t="s">
        <v>3030</v>
      </c>
    </row>
    <row r="312" spans="1:10" ht="11.25">
      <c r="A312" s="5">
        <v>311</v>
      </c>
      <c r="B312" s="5" t="s">
        <v>988</v>
      </c>
      <c r="C312" s="5" t="s">
        <v>153</v>
      </c>
      <c r="D312" s="5" t="s">
        <v>3073</v>
      </c>
      <c r="E312" s="5" t="s">
        <v>3074</v>
      </c>
      <c r="F312" s="5" t="s">
        <v>3075</v>
      </c>
      <c r="G312" s="5" t="s">
        <v>1262</v>
      </c>
      <c r="J312" s="5" t="s">
        <v>3030</v>
      </c>
    </row>
    <row r="313" spans="1:10" ht="11.25">
      <c r="A313" s="5">
        <v>312</v>
      </c>
      <c r="B313" s="5" t="s">
        <v>988</v>
      </c>
      <c r="C313" s="5" t="s">
        <v>153</v>
      </c>
      <c r="D313" s="5" t="s">
        <v>2051</v>
      </c>
      <c r="E313" s="5" t="s">
        <v>2052</v>
      </c>
      <c r="F313" s="5" t="s">
        <v>2053</v>
      </c>
      <c r="G313" s="5" t="s">
        <v>1390</v>
      </c>
      <c r="J313" s="5" t="s">
        <v>3030</v>
      </c>
    </row>
    <row r="314" spans="1:10" ht="11.25">
      <c r="A314" s="5">
        <v>313</v>
      </c>
      <c r="B314" s="5" t="s">
        <v>988</v>
      </c>
      <c r="C314" s="5" t="s">
        <v>153</v>
      </c>
      <c r="D314" s="5" t="s">
        <v>2054</v>
      </c>
      <c r="E314" s="5" t="s">
        <v>2055</v>
      </c>
      <c r="F314" s="5" t="s">
        <v>2056</v>
      </c>
      <c r="G314" s="5" t="s">
        <v>1193</v>
      </c>
      <c r="J314" s="5" t="s">
        <v>3030</v>
      </c>
    </row>
    <row r="315" spans="1:10" ht="11.25">
      <c r="A315" s="5">
        <v>314</v>
      </c>
      <c r="B315" s="5" t="s">
        <v>988</v>
      </c>
      <c r="C315" s="5" t="s">
        <v>153</v>
      </c>
      <c r="D315" s="5" t="s">
        <v>2057</v>
      </c>
      <c r="E315" s="5" t="s">
        <v>2058</v>
      </c>
      <c r="F315" s="5" t="s">
        <v>2059</v>
      </c>
      <c r="G315" s="5" t="s">
        <v>1287</v>
      </c>
      <c r="J315" s="5" t="s">
        <v>3030</v>
      </c>
    </row>
    <row r="316" spans="1:10" ht="11.25">
      <c r="A316" s="5">
        <v>315</v>
      </c>
      <c r="B316" s="5" t="s">
        <v>988</v>
      </c>
      <c r="C316" s="5" t="s">
        <v>153</v>
      </c>
      <c r="D316" s="5" t="s">
        <v>2060</v>
      </c>
      <c r="E316" s="5" t="s">
        <v>2061</v>
      </c>
      <c r="F316" s="5" t="s">
        <v>2062</v>
      </c>
      <c r="G316" s="5" t="s">
        <v>1034</v>
      </c>
      <c r="J316" s="5" t="s">
        <v>3030</v>
      </c>
    </row>
    <row r="317" spans="1:10" ht="11.25">
      <c r="A317" s="5">
        <v>316</v>
      </c>
      <c r="B317" s="5" t="s">
        <v>988</v>
      </c>
      <c r="C317" s="5" t="s">
        <v>153</v>
      </c>
      <c r="D317" s="5" t="s">
        <v>2063</v>
      </c>
      <c r="E317" s="5" t="s">
        <v>2064</v>
      </c>
      <c r="F317" s="5" t="s">
        <v>2065</v>
      </c>
      <c r="G317" s="5" t="s">
        <v>1262</v>
      </c>
      <c r="J317" s="5" t="s">
        <v>3030</v>
      </c>
    </row>
    <row r="318" spans="1:10" ht="11.25">
      <c r="A318" s="5">
        <v>317</v>
      </c>
      <c r="B318" s="5" t="s">
        <v>988</v>
      </c>
      <c r="C318" s="5" t="s">
        <v>153</v>
      </c>
      <c r="D318" s="5" t="s">
        <v>2066</v>
      </c>
      <c r="E318" s="5" t="s">
        <v>2067</v>
      </c>
      <c r="F318" s="5" t="s">
        <v>2068</v>
      </c>
      <c r="G318" s="5" t="s">
        <v>1390</v>
      </c>
      <c r="J318" s="5" t="s">
        <v>3030</v>
      </c>
    </row>
    <row r="319" spans="1:10" ht="11.25">
      <c r="A319" s="5">
        <v>318</v>
      </c>
      <c r="B319" s="5" t="s">
        <v>988</v>
      </c>
      <c r="C319" s="5" t="s">
        <v>153</v>
      </c>
      <c r="D319" s="5" t="s">
        <v>2069</v>
      </c>
      <c r="E319" s="5" t="s">
        <v>2070</v>
      </c>
      <c r="F319" s="5" t="s">
        <v>2071</v>
      </c>
      <c r="G319" s="5" t="s">
        <v>1097</v>
      </c>
      <c r="J319" s="5" t="s">
        <v>3030</v>
      </c>
    </row>
    <row r="320" spans="1:10" ht="11.25">
      <c r="A320" s="5">
        <v>319</v>
      </c>
      <c r="B320" s="5" t="s">
        <v>988</v>
      </c>
      <c r="C320" s="5" t="s">
        <v>153</v>
      </c>
      <c r="D320" s="5" t="s">
        <v>2072</v>
      </c>
      <c r="E320" s="5" t="s">
        <v>2073</v>
      </c>
      <c r="F320" s="5" t="s">
        <v>2074</v>
      </c>
      <c r="G320" s="5" t="s">
        <v>1279</v>
      </c>
      <c r="J320" s="5" t="s">
        <v>3030</v>
      </c>
    </row>
    <row r="321" spans="1:10" ht="11.25">
      <c r="A321" s="5">
        <v>320</v>
      </c>
      <c r="B321" s="5" t="s">
        <v>988</v>
      </c>
      <c r="C321" s="5" t="s">
        <v>153</v>
      </c>
      <c r="D321" s="5" t="s">
        <v>2075</v>
      </c>
      <c r="E321" s="5" t="s">
        <v>2076</v>
      </c>
      <c r="F321" s="5" t="s">
        <v>2077</v>
      </c>
      <c r="G321" s="5" t="s">
        <v>1390</v>
      </c>
      <c r="J321" s="5" t="s">
        <v>3030</v>
      </c>
    </row>
    <row r="322" spans="1:10" ht="11.25">
      <c r="A322" s="5">
        <v>321</v>
      </c>
      <c r="B322" s="5" t="s">
        <v>988</v>
      </c>
      <c r="C322" s="5" t="s">
        <v>153</v>
      </c>
      <c r="D322" s="5" t="s">
        <v>2078</v>
      </c>
      <c r="E322" s="5" t="s">
        <v>2079</v>
      </c>
      <c r="F322" s="5" t="s">
        <v>2080</v>
      </c>
      <c r="G322" s="5" t="s">
        <v>1034</v>
      </c>
      <c r="J322" s="5" t="s">
        <v>3030</v>
      </c>
    </row>
    <row r="323" spans="1:10" ht="11.25">
      <c r="A323" s="5">
        <v>322</v>
      </c>
      <c r="B323" s="5" t="s">
        <v>988</v>
      </c>
      <c r="C323" s="5" t="s">
        <v>153</v>
      </c>
      <c r="D323" s="5" t="s">
        <v>2081</v>
      </c>
      <c r="E323" s="5" t="s">
        <v>2082</v>
      </c>
      <c r="F323" s="5" t="s">
        <v>2083</v>
      </c>
      <c r="G323" s="5" t="s">
        <v>1034</v>
      </c>
      <c r="J323" s="5" t="s">
        <v>3030</v>
      </c>
    </row>
    <row r="324" spans="1:10" ht="11.25">
      <c r="A324" s="5">
        <v>323</v>
      </c>
      <c r="B324" s="5" t="s">
        <v>988</v>
      </c>
      <c r="C324" s="5" t="s">
        <v>153</v>
      </c>
      <c r="D324" s="5" t="s">
        <v>2084</v>
      </c>
      <c r="E324" s="5" t="s">
        <v>2085</v>
      </c>
      <c r="F324" s="5" t="s">
        <v>2086</v>
      </c>
      <c r="G324" s="5" t="s">
        <v>1279</v>
      </c>
      <c r="J324" s="5" t="s">
        <v>3030</v>
      </c>
    </row>
    <row r="325" spans="1:10" ht="11.25">
      <c r="A325" s="5">
        <v>324</v>
      </c>
      <c r="B325" s="5" t="s">
        <v>988</v>
      </c>
      <c r="C325" s="5" t="s">
        <v>153</v>
      </c>
      <c r="D325" s="5" t="s">
        <v>2087</v>
      </c>
      <c r="E325" s="5" t="s">
        <v>2088</v>
      </c>
      <c r="F325" s="5" t="s">
        <v>2089</v>
      </c>
      <c r="G325" s="5" t="s">
        <v>1279</v>
      </c>
      <c r="J325" s="5" t="s">
        <v>3030</v>
      </c>
    </row>
    <row r="326" spans="1:10" ht="11.25">
      <c r="A326" s="5">
        <v>325</v>
      </c>
      <c r="B326" s="5" t="s">
        <v>988</v>
      </c>
      <c r="C326" s="5" t="s">
        <v>153</v>
      </c>
      <c r="D326" s="5" t="s">
        <v>2090</v>
      </c>
      <c r="E326" s="5" t="s">
        <v>2091</v>
      </c>
      <c r="F326" s="5" t="s">
        <v>2092</v>
      </c>
      <c r="G326" s="5" t="s">
        <v>1023</v>
      </c>
      <c r="J326" s="5" t="s">
        <v>3030</v>
      </c>
    </row>
    <row r="327" spans="1:10" ht="11.25">
      <c r="A327" s="5">
        <v>326</v>
      </c>
      <c r="B327" s="5" t="s">
        <v>988</v>
      </c>
      <c r="C327" s="5" t="s">
        <v>153</v>
      </c>
      <c r="D327" s="5" t="s">
        <v>2093</v>
      </c>
      <c r="E327" s="5" t="s">
        <v>2094</v>
      </c>
      <c r="F327" s="5" t="s">
        <v>2095</v>
      </c>
      <c r="G327" s="5" t="s">
        <v>1046</v>
      </c>
      <c r="J327" s="5" t="s">
        <v>3030</v>
      </c>
    </row>
    <row r="328" spans="1:10" ht="11.25">
      <c r="A328" s="5">
        <v>327</v>
      </c>
      <c r="B328" s="5" t="s">
        <v>988</v>
      </c>
      <c r="C328" s="5" t="s">
        <v>153</v>
      </c>
      <c r="D328" s="5" t="s">
        <v>2096</v>
      </c>
      <c r="E328" s="5" t="s">
        <v>2097</v>
      </c>
      <c r="F328" s="5" t="s">
        <v>2098</v>
      </c>
      <c r="G328" s="5" t="s">
        <v>1262</v>
      </c>
      <c r="J328" s="5" t="s">
        <v>3030</v>
      </c>
    </row>
    <row r="329" spans="1:10" ht="11.25">
      <c r="A329" s="5">
        <v>328</v>
      </c>
      <c r="B329" s="5" t="s">
        <v>988</v>
      </c>
      <c r="C329" s="5" t="s">
        <v>153</v>
      </c>
      <c r="D329" s="5" t="s">
        <v>2099</v>
      </c>
      <c r="E329" s="5" t="s">
        <v>2100</v>
      </c>
      <c r="F329" s="5" t="s">
        <v>2101</v>
      </c>
      <c r="G329" s="5" t="s">
        <v>1038</v>
      </c>
      <c r="J329" s="5" t="s">
        <v>3030</v>
      </c>
    </row>
    <row r="330" spans="1:10" ht="11.25">
      <c r="A330" s="5">
        <v>329</v>
      </c>
      <c r="B330" s="5" t="s">
        <v>988</v>
      </c>
      <c r="C330" s="5" t="s">
        <v>153</v>
      </c>
      <c r="D330" s="5" t="s">
        <v>2102</v>
      </c>
      <c r="E330" s="5" t="s">
        <v>2103</v>
      </c>
      <c r="F330" s="5" t="s">
        <v>2104</v>
      </c>
      <c r="G330" s="5" t="s">
        <v>1046</v>
      </c>
      <c r="J330" s="5" t="s">
        <v>3030</v>
      </c>
    </row>
    <row r="331" spans="1:10" ht="11.25">
      <c r="A331" s="5">
        <v>330</v>
      </c>
      <c r="B331" s="5" t="s">
        <v>988</v>
      </c>
      <c r="C331" s="5" t="s">
        <v>153</v>
      </c>
      <c r="D331" s="5" t="s">
        <v>2105</v>
      </c>
      <c r="E331" s="5" t="s">
        <v>2106</v>
      </c>
      <c r="F331" s="5" t="s">
        <v>2107</v>
      </c>
      <c r="G331" s="5" t="s">
        <v>1262</v>
      </c>
      <c r="J331" s="5" t="s">
        <v>3030</v>
      </c>
    </row>
    <row r="332" spans="1:10" ht="11.25">
      <c r="A332" s="5">
        <v>331</v>
      </c>
      <c r="B332" s="5" t="s">
        <v>988</v>
      </c>
      <c r="C332" s="5" t="s">
        <v>153</v>
      </c>
      <c r="D332" s="5" t="s">
        <v>2108</v>
      </c>
      <c r="E332" s="5" t="s">
        <v>2109</v>
      </c>
      <c r="F332" s="5" t="s">
        <v>2110</v>
      </c>
      <c r="G332" s="5" t="s">
        <v>2111</v>
      </c>
      <c r="J332" s="5" t="s">
        <v>3030</v>
      </c>
    </row>
    <row r="333" spans="1:10" ht="11.25">
      <c r="A333" s="5">
        <v>332</v>
      </c>
      <c r="B333" s="5" t="s">
        <v>988</v>
      </c>
      <c r="C333" s="5" t="s">
        <v>153</v>
      </c>
      <c r="D333" s="5" t="s">
        <v>2112</v>
      </c>
      <c r="E333" s="5" t="s">
        <v>2113</v>
      </c>
      <c r="F333" s="5" t="s">
        <v>2114</v>
      </c>
      <c r="G333" s="5" t="s">
        <v>2115</v>
      </c>
      <c r="J333" s="5" t="s">
        <v>3030</v>
      </c>
    </row>
    <row r="334" spans="1:10" ht="11.25">
      <c r="A334" s="5">
        <v>333</v>
      </c>
      <c r="B334" s="5" t="s">
        <v>988</v>
      </c>
      <c r="C334" s="5" t="s">
        <v>153</v>
      </c>
      <c r="D334" s="5" t="s">
        <v>2116</v>
      </c>
      <c r="E334" s="5" t="s">
        <v>2117</v>
      </c>
      <c r="F334" s="5" t="s">
        <v>2118</v>
      </c>
      <c r="G334" s="5" t="s">
        <v>1390</v>
      </c>
      <c r="J334" s="5" t="s">
        <v>3030</v>
      </c>
    </row>
    <row r="335" spans="1:10" ht="11.25">
      <c r="A335" s="5">
        <v>334</v>
      </c>
      <c r="B335" s="5" t="s">
        <v>988</v>
      </c>
      <c r="C335" s="5" t="s">
        <v>153</v>
      </c>
      <c r="D335" s="5" t="s">
        <v>2119</v>
      </c>
      <c r="E335" s="5" t="s">
        <v>2120</v>
      </c>
      <c r="F335" s="5" t="s">
        <v>2121</v>
      </c>
      <c r="G335" s="5" t="s">
        <v>2122</v>
      </c>
      <c r="J335" s="5" t="s">
        <v>3030</v>
      </c>
    </row>
    <row r="336" spans="1:10" ht="11.25">
      <c r="A336" s="5">
        <v>335</v>
      </c>
      <c r="B336" s="5" t="s">
        <v>988</v>
      </c>
      <c r="C336" s="5" t="s">
        <v>153</v>
      </c>
      <c r="D336" s="5" t="s">
        <v>2123</v>
      </c>
      <c r="E336" s="5" t="s">
        <v>2124</v>
      </c>
      <c r="F336" s="5" t="s">
        <v>2125</v>
      </c>
      <c r="G336" s="5" t="s">
        <v>1109</v>
      </c>
      <c r="J336" s="5" t="s">
        <v>3030</v>
      </c>
    </row>
    <row r="337" spans="1:10" ht="11.25">
      <c r="A337" s="5">
        <v>336</v>
      </c>
      <c r="B337" s="5" t="s">
        <v>988</v>
      </c>
      <c r="C337" s="5" t="s">
        <v>153</v>
      </c>
      <c r="D337" s="5" t="s">
        <v>2126</v>
      </c>
      <c r="E337" s="5" t="s">
        <v>2127</v>
      </c>
      <c r="F337" s="5" t="s">
        <v>2128</v>
      </c>
      <c r="G337" s="5" t="s">
        <v>1034</v>
      </c>
      <c r="J337" s="5" t="s">
        <v>3030</v>
      </c>
    </row>
    <row r="338" spans="1:10" ht="11.25">
      <c r="A338" s="5">
        <v>337</v>
      </c>
      <c r="B338" s="5" t="s">
        <v>988</v>
      </c>
      <c r="C338" s="5" t="s">
        <v>153</v>
      </c>
      <c r="D338" s="5" t="s">
        <v>3076</v>
      </c>
      <c r="E338" s="5" t="s">
        <v>3077</v>
      </c>
      <c r="F338" s="5" t="s">
        <v>3078</v>
      </c>
      <c r="G338" s="5" t="s">
        <v>1038</v>
      </c>
      <c r="J338" s="5" t="s">
        <v>3030</v>
      </c>
    </row>
    <row r="339" spans="1:10" ht="11.25">
      <c r="A339" s="5">
        <v>338</v>
      </c>
      <c r="B339" s="5" t="s">
        <v>988</v>
      </c>
      <c r="C339" s="5" t="s">
        <v>153</v>
      </c>
      <c r="D339" s="5" t="s">
        <v>2129</v>
      </c>
      <c r="E339" s="5" t="s">
        <v>2130</v>
      </c>
      <c r="F339" s="5" t="s">
        <v>2131</v>
      </c>
      <c r="G339" s="5" t="s">
        <v>1262</v>
      </c>
      <c r="J339" s="5" t="s">
        <v>3030</v>
      </c>
    </row>
    <row r="340" spans="1:10" ht="11.25">
      <c r="A340" s="5">
        <v>339</v>
      </c>
      <c r="B340" s="5" t="s">
        <v>988</v>
      </c>
      <c r="C340" s="5" t="s">
        <v>153</v>
      </c>
      <c r="D340" s="5" t="s">
        <v>2132</v>
      </c>
      <c r="E340" s="5" t="s">
        <v>2133</v>
      </c>
      <c r="F340" s="5" t="s">
        <v>2134</v>
      </c>
      <c r="G340" s="5" t="s">
        <v>1034</v>
      </c>
      <c r="J340" s="5" t="s">
        <v>3030</v>
      </c>
    </row>
    <row r="341" spans="1:10" ht="11.25">
      <c r="A341" s="5">
        <v>340</v>
      </c>
      <c r="B341" s="5" t="s">
        <v>988</v>
      </c>
      <c r="C341" s="5" t="s">
        <v>153</v>
      </c>
      <c r="D341" s="5" t="s">
        <v>2135</v>
      </c>
      <c r="E341" s="5" t="s">
        <v>2136</v>
      </c>
      <c r="F341" s="5" t="s">
        <v>2137</v>
      </c>
      <c r="G341" s="5" t="s">
        <v>1071</v>
      </c>
      <c r="J341" s="5" t="s">
        <v>3030</v>
      </c>
    </row>
    <row r="342" spans="1:10" ht="11.25">
      <c r="A342" s="5">
        <v>341</v>
      </c>
      <c r="B342" s="5" t="s">
        <v>988</v>
      </c>
      <c r="C342" s="5" t="s">
        <v>153</v>
      </c>
      <c r="D342" s="5" t="s">
        <v>2138</v>
      </c>
      <c r="E342" s="5" t="s">
        <v>2139</v>
      </c>
      <c r="F342" s="5" t="s">
        <v>2140</v>
      </c>
      <c r="G342" s="5" t="s">
        <v>1027</v>
      </c>
      <c r="J342" s="5" t="s">
        <v>3030</v>
      </c>
    </row>
    <row r="343" spans="1:10" ht="11.25">
      <c r="A343" s="5">
        <v>342</v>
      </c>
      <c r="B343" s="5" t="s">
        <v>988</v>
      </c>
      <c r="C343" s="5" t="s">
        <v>153</v>
      </c>
      <c r="D343" s="5" t="s">
        <v>3079</v>
      </c>
      <c r="E343" s="5" t="s">
        <v>3080</v>
      </c>
      <c r="F343" s="5" t="s">
        <v>3081</v>
      </c>
      <c r="G343" s="5" t="s">
        <v>1097</v>
      </c>
      <c r="J343" s="5" t="s">
        <v>3030</v>
      </c>
    </row>
    <row r="344" spans="1:10" ht="11.25">
      <c r="A344" s="5">
        <v>343</v>
      </c>
      <c r="B344" s="5" t="s">
        <v>988</v>
      </c>
      <c r="C344" s="5" t="s">
        <v>153</v>
      </c>
      <c r="D344" s="5" t="s">
        <v>2141</v>
      </c>
      <c r="E344" s="5" t="s">
        <v>2142</v>
      </c>
      <c r="F344" s="5" t="s">
        <v>2021</v>
      </c>
      <c r="G344" s="5" t="s">
        <v>1193</v>
      </c>
      <c r="J344" s="5" t="s">
        <v>3030</v>
      </c>
    </row>
    <row r="345" spans="1:10" ht="11.25">
      <c r="A345" s="5">
        <v>344</v>
      </c>
      <c r="B345" s="5" t="s">
        <v>988</v>
      </c>
      <c r="C345" s="5" t="s">
        <v>153</v>
      </c>
      <c r="D345" s="5" t="s">
        <v>2143</v>
      </c>
      <c r="E345" s="5" t="s">
        <v>2144</v>
      </c>
      <c r="F345" s="5" t="s">
        <v>2145</v>
      </c>
      <c r="G345" s="5" t="s">
        <v>1034</v>
      </c>
      <c r="J345" s="5" t="s">
        <v>3030</v>
      </c>
    </row>
    <row r="346" spans="1:10" ht="11.25">
      <c r="A346" s="5">
        <v>345</v>
      </c>
      <c r="B346" s="5" t="s">
        <v>988</v>
      </c>
      <c r="C346" s="5" t="s">
        <v>153</v>
      </c>
      <c r="D346" s="5" t="s">
        <v>2146</v>
      </c>
      <c r="E346" s="5" t="s">
        <v>2147</v>
      </c>
      <c r="F346" s="5" t="s">
        <v>2148</v>
      </c>
      <c r="G346" s="5" t="s">
        <v>1038</v>
      </c>
      <c r="J346" s="5" t="s">
        <v>3030</v>
      </c>
    </row>
    <row r="347" spans="1:10" ht="11.25">
      <c r="A347" s="5">
        <v>346</v>
      </c>
      <c r="B347" s="5" t="s">
        <v>988</v>
      </c>
      <c r="C347" s="5" t="s">
        <v>153</v>
      </c>
      <c r="D347" s="5" t="s">
        <v>2149</v>
      </c>
      <c r="E347" s="5" t="s">
        <v>2150</v>
      </c>
      <c r="F347" s="5" t="s">
        <v>2151</v>
      </c>
      <c r="G347" s="5" t="s">
        <v>1262</v>
      </c>
      <c r="J347" s="5" t="s">
        <v>3030</v>
      </c>
    </row>
    <row r="348" spans="1:10" ht="11.25">
      <c r="A348" s="5">
        <v>347</v>
      </c>
      <c r="B348" s="5" t="s">
        <v>988</v>
      </c>
      <c r="C348" s="5" t="s">
        <v>153</v>
      </c>
      <c r="D348" s="5" t="s">
        <v>2152</v>
      </c>
      <c r="E348" s="5" t="s">
        <v>2153</v>
      </c>
      <c r="F348" s="5" t="s">
        <v>2154</v>
      </c>
      <c r="G348" s="5" t="s">
        <v>1193</v>
      </c>
      <c r="J348" s="5" t="s">
        <v>3030</v>
      </c>
    </row>
    <row r="349" spans="1:10" ht="11.25">
      <c r="A349" s="5">
        <v>348</v>
      </c>
      <c r="B349" s="5" t="s">
        <v>988</v>
      </c>
      <c r="C349" s="5" t="s">
        <v>153</v>
      </c>
      <c r="D349" s="5" t="s">
        <v>2155</v>
      </c>
      <c r="E349" s="5" t="s">
        <v>2156</v>
      </c>
      <c r="F349" s="5" t="s">
        <v>2157</v>
      </c>
      <c r="G349" s="5" t="s">
        <v>1034</v>
      </c>
      <c r="J349" s="5" t="s">
        <v>3030</v>
      </c>
    </row>
    <row r="350" spans="1:10" ht="11.25">
      <c r="A350" s="5">
        <v>349</v>
      </c>
      <c r="B350" s="5" t="s">
        <v>988</v>
      </c>
      <c r="C350" s="5" t="s">
        <v>153</v>
      </c>
      <c r="D350" s="5" t="s">
        <v>2158</v>
      </c>
      <c r="E350" s="5" t="s">
        <v>2159</v>
      </c>
      <c r="F350" s="5" t="s">
        <v>2160</v>
      </c>
      <c r="G350" s="5" t="s">
        <v>1038</v>
      </c>
      <c r="J350" s="5" t="s">
        <v>3030</v>
      </c>
    </row>
    <row r="351" spans="1:10" ht="11.25">
      <c r="A351" s="5">
        <v>350</v>
      </c>
      <c r="B351" s="5" t="s">
        <v>988</v>
      </c>
      <c r="C351" s="5" t="s">
        <v>153</v>
      </c>
      <c r="D351" s="5" t="s">
        <v>3082</v>
      </c>
      <c r="E351" s="5" t="s">
        <v>3083</v>
      </c>
      <c r="F351" s="5" t="s">
        <v>3084</v>
      </c>
      <c r="G351" s="5" t="s">
        <v>1109</v>
      </c>
      <c r="J351" s="5" t="s">
        <v>3030</v>
      </c>
    </row>
    <row r="352" spans="1:10" ht="11.25">
      <c r="A352" s="5">
        <v>351</v>
      </c>
      <c r="B352" s="5" t="s">
        <v>988</v>
      </c>
      <c r="C352" s="5" t="s">
        <v>153</v>
      </c>
      <c r="D352" s="5" t="s">
        <v>2161</v>
      </c>
      <c r="E352" s="5" t="s">
        <v>2162</v>
      </c>
      <c r="F352" s="5" t="s">
        <v>2163</v>
      </c>
      <c r="G352" s="5" t="s">
        <v>1038</v>
      </c>
      <c r="J352" s="5" t="s">
        <v>3030</v>
      </c>
    </row>
    <row r="353" spans="1:10" ht="11.25">
      <c r="A353" s="5">
        <v>352</v>
      </c>
      <c r="B353" s="5" t="s">
        <v>988</v>
      </c>
      <c r="C353" s="5" t="s">
        <v>153</v>
      </c>
      <c r="D353" s="5" t="s">
        <v>3085</v>
      </c>
      <c r="E353" s="5" t="s">
        <v>3086</v>
      </c>
      <c r="F353" s="5" t="s">
        <v>3087</v>
      </c>
      <c r="G353" s="5" t="s">
        <v>1046</v>
      </c>
      <c r="J353" s="5" t="s">
        <v>3030</v>
      </c>
    </row>
    <row r="354" spans="1:10" ht="11.25">
      <c r="A354" s="5">
        <v>353</v>
      </c>
      <c r="B354" s="5" t="s">
        <v>988</v>
      </c>
      <c r="C354" s="5" t="s">
        <v>153</v>
      </c>
      <c r="D354" s="5" t="s">
        <v>2164</v>
      </c>
      <c r="E354" s="5" t="s">
        <v>2165</v>
      </c>
      <c r="F354" s="5" t="s">
        <v>995</v>
      </c>
      <c r="G354" s="5" t="s">
        <v>1175</v>
      </c>
      <c r="J354" s="5" t="s">
        <v>3030</v>
      </c>
    </row>
    <row r="355" spans="1:10" ht="11.25">
      <c r="A355" s="5">
        <v>354</v>
      </c>
      <c r="B355" s="5" t="s">
        <v>988</v>
      </c>
      <c r="C355" s="5" t="s">
        <v>153</v>
      </c>
      <c r="D355" s="5" t="s">
        <v>2166</v>
      </c>
      <c r="E355" s="5" t="s">
        <v>2167</v>
      </c>
      <c r="F355" s="5" t="s">
        <v>1117</v>
      </c>
      <c r="G355" s="5" t="s">
        <v>2168</v>
      </c>
      <c r="H355" s="5" t="s">
        <v>1118</v>
      </c>
      <c r="J355" s="5" t="s">
        <v>3030</v>
      </c>
    </row>
    <row r="356" spans="1:10" ht="11.25">
      <c r="A356" s="5">
        <v>355</v>
      </c>
      <c r="B356" s="5" t="s">
        <v>988</v>
      </c>
      <c r="C356" s="5" t="s">
        <v>153</v>
      </c>
      <c r="D356" s="5" t="s">
        <v>2169</v>
      </c>
      <c r="E356" s="5" t="s">
        <v>2170</v>
      </c>
      <c r="F356" s="5" t="s">
        <v>2171</v>
      </c>
      <c r="G356" s="5" t="s">
        <v>1287</v>
      </c>
      <c r="J356" s="5" t="s">
        <v>3030</v>
      </c>
    </row>
    <row r="357" spans="1:10" ht="11.25">
      <c r="A357" s="5">
        <v>356</v>
      </c>
      <c r="B357" s="5" t="s">
        <v>988</v>
      </c>
      <c r="C357" s="5" t="s">
        <v>153</v>
      </c>
      <c r="D357" s="5" t="s">
        <v>2172</v>
      </c>
      <c r="E357" s="5" t="s">
        <v>2173</v>
      </c>
      <c r="F357" s="5" t="s">
        <v>2174</v>
      </c>
      <c r="G357" s="5" t="s">
        <v>1046</v>
      </c>
      <c r="J357" s="5" t="s">
        <v>3030</v>
      </c>
    </row>
    <row r="358" spans="1:10" ht="11.25">
      <c r="A358" s="5">
        <v>357</v>
      </c>
      <c r="B358" s="5" t="s">
        <v>988</v>
      </c>
      <c r="C358" s="5" t="s">
        <v>153</v>
      </c>
      <c r="D358" s="5" t="s">
        <v>2175</v>
      </c>
      <c r="E358" s="5" t="s">
        <v>2176</v>
      </c>
      <c r="F358" s="5" t="s">
        <v>2177</v>
      </c>
      <c r="G358" s="5" t="s">
        <v>1038</v>
      </c>
      <c r="J358" s="5" t="s">
        <v>3030</v>
      </c>
    </row>
    <row r="359" spans="1:10" ht="11.25">
      <c r="A359" s="5">
        <v>358</v>
      </c>
      <c r="B359" s="5" t="s">
        <v>988</v>
      </c>
      <c r="C359" s="5" t="s">
        <v>153</v>
      </c>
      <c r="D359" s="5" t="s">
        <v>2178</v>
      </c>
      <c r="E359" s="5" t="s">
        <v>2179</v>
      </c>
      <c r="F359" s="5" t="s">
        <v>2180</v>
      </c>
      <c r="G359" s="5" t="s">
        <v>1034</v>
      </c>
      <c r="J359" s="5" t="s">
        <v>3030</v>
      </c>
    </row>
    <row r="360" spans="1:10" ht="11.25">
      <c r="A360" s="5">
        <v>359</v>
      </c>
      <c r="B360" s="5" t="s">
        <v>988</v>
      </c>
      <c r="C360" s="5" t="s">
        <v>153</v>
      </c>
      <c r="D360" s="5" t="s">
        <v>2181</v>
      </c>
      <c r="E360" s="5" t="s">
        <v>2182</v>
      </c>
      <c r="F360" s="5" t="s">
        <v>2183</v>
      </c>
      <c r="G360" s="5" t="s">
        <v>1097</v>
      </c>
      <c r="J360" s="5" t="s">
        <v>3030</v>
      </c>
    </row>
    <row r="361" spans="1:10" ht="11.25">
      <c r="A361" s="5">
        <v>360</v>
      </c>
      <c r="B361" s="5" t="s">
        <v>988</v>
      </c>
      <c r="C361" s="5" t="s">
        <v>153</v>
      </c>
      <c r="D361" s="5" t="s">
        <v>2184</v>
      </c>
      <c r="E361" s="5" t="s">
        <v>2185</v>
      </c>
      <c r="F361" s="5" t="s">
        <v>2186</v>
      </c>
      <c r="G361" s="5" t="s">
        <v>1071</v>
      </c>
      <c r="J361" s="5" t="s">
        <v>3030</v>
      </c>
    </row>
    <row r="362" spans="1:10" ht="11.25">
      <c r="A362" s="5">
        <v>361</v>
      </c>
      <c r="B362" s="5" t="s">
        <v>988</v>
      </c>
      <c r="C362" s="5" t="s">
        <v>153</v>
      </c>
      <c r="D362" s="5" t="s">
        <v>2187</v>
      </c>
      <c r="E362" s="5" t="s">
        <v>2188</v>
      </c>
      <c r="F362" s="5" t="s">
        <v>2189</v>
      </c>
      <c r="G362" s="5" t="s">
        <v>1287</v>
      </c>
      <c r="J362" s="5" t="s">
        <v>3030</v>
      </c>
    </row>
    <row r="363" spans="1:10" ht="11.25">
      <c r="A363" s="5">
        <v>362</v>
      </c>
      <c r="B363" s="5" t="s">
        <v>988</v>
      </c>
      <c r="C363" s="5" t="s">
        <v>153</v>
      </c>
      <c r="D363" s="5" t="s">
        <v>2190</v>
      </c>
      <c r="E363" s="5" t="s">
        <v>2191</v>
      </c>
      <c r="F363" s="5" t="s">
        <v>2192</v>
      </c>
      <c r="G363" s="5" t="s">
        <v>1433</v>
      </c>
      <c r="H363" s="5" t="s">
        <v>2193</v>
      </c>
      <c r="J363" s="5" t="s">
        <v>3030</v>
      </c>
    </row>
    <row r="364" spans="1:10" ht="11.25">
      <c r="A364" s="5">
        <v>363</v>
      </c>
      <c r="B364" s="5" t="s">
        <v>988</v>
      </c>
      <c r="C364" s="5" t="s">
        <v>153</v>
      </c>
      <c r="D364" s="5" t="s">
        <v>2194</v>
      </c>
      <c r="E364" s="5" t="s">
        <v>2195</v>
      </c>
      <c r="F364" s="5" t="s">
        <v>2196</v>
      </c>
      <c r="G364" s="5" t="s">
        <v>1193</v>
      </c>
      <c r="J364" s="5" t="s">
        <v>3030</v>
      </c>
    </row>
    <row r="365" spans="1:10" ht="11.25">
      <c r="A365" s="5">
        <v>364</v>
      </c>
      <c r="B365" s="5" t="s">
        <v>988</v>
      </c>
      <c r="C365" s="5" t="s">
        <v>153</v>
      </c>
      <c r="D365" s="5" t="s">
        <v>2197</v>
      </c>
      <c r="E365" s="5" t="s">
        <v>2198</v>
      </c>
      <c r="F365" s="5" t="s">
        <v>2199</v>
      </c>
      <c r="G365" s="5" t="s">
        <v>1071</v>
      </c>
      <c r="J365" s="5" t="s">
        <v>3030</v>
      </c>
    </row>
    <row r="366" spans="1:10" ht="11.25">
      <c r="A366" s="5">
        <v>365</v>
      </c>
      <c r="B366" s="5" t="s">
        <v>988</v>
      </c>
      <c r="C366" s="5" t="s">
        <v>153</v>
      </c>
      <c r="D366" s="5" t="s">
        <v>2200</v>
      </c>
      <c r="E366" s="5" t="s">
        <v>2201</v>
      </c>
      <c r="F366" s="5" t="s">
        <v>2202</v>
      </c>
      <c r="G366" s="5" t="s">
        <v>1600</v>
      </c>
      <c r="H366" s="5" t="s">
        <v>1814</v>
      </c>
      <c r="J366" s="5" t="s">
        <v>3030</v>
      </c>
    </row>
    <row r="367" spans="1:10" ht="11.25">
      <c r="A367" s="5">
        <v>366</v>
      </c>
      <c r="B367" s="5" t="s">
        <v>988</v>
      </c>
      <c r="C367" s="5" t="s">
        <v>153</v>
      </c>
      <c r="D367" s="5" t="s">
        <v>2203</v>
      </c>
      <c r="E367" s="5" t="s">
        <v>2204</v>
      </c>
      <c r="F367" s="5" t="s">
        <v>2205</v>
      </c>
      <c r="G367" s="5" t="s">
        <v>1027</v>
      </c>
      <c r="H367" s="5" t="s">
        <v>2206</v>
      </c>
      <c r="J367" s="5" t="s">
        <v>3030</v>
      </c>
    </row>
    <row r="368" spans="1:10" ht="11.25">
      <c r="A368" s="5">
        <v>367</v>
      </c>
      <c r="B368" s="5" t="s">
        <v>988</v>
      </c>
      <c r="C368" s="5" t="s">
        <v>153</v>
      </c>
      <c r="D368" s="5" t="s">
        <v>2207</v>
      </c>
      <c r="E368" s="5" t="s">
        <v>2208</v>
      </c>
      <c r="F368" s="5" t="s">
        <v>2209</v>
      </c>
      <c r="G368" s="5" t="s">
        <v>1038</v>
      </c>
      <c r="H368" s="5" t="s">
        <v>2210</v>
      </c>
      <c r="J368" s="5" t="s">
        <v>3030</v>
      </c>
    </row>
    <row r="369" spans="1:10" ht="11.25">
      <c r="A369" s="5">
        <v>368</v>
      </c>
      <c r="B369" s="5" t="s">
        <v>988</v>
      </c>
      <c r="C369" s="5" t="s">
        <v>153</v>
      </c>
      <c r="D369" s="5" t="s">
        <v>2211</v>
      </c>
      <c r="E369" s="5" t="s">
        <v>2212</v>
      </c>
      <c r="F369" s="5" t="s">
        <v>2213</v>
      </c>
      <c r="G369" s="5" t="s">
        <v>1038</v>
      </c>
      <c r="J369" s="5" t="s">
        <v>3030</v>
      </c>
    </row>
    <row r="370" spans="1:10" ht="11.25">
      <c r="A370" s="5">
        <v>369</v>
      </c>
      <c r="B370" s="5" t="s">
        <v>988</v>
      </c>
      <c r="C370" s="5" t="s">
        <v>153</v>
      </c>
      <c r="D370" s="5" t="s">
        <v>2214</v>
      </c>
      <c r="E370" s="5" t="s">
        <v>2215</v>
      </c>
      <c r="F370" s="5" t="s">
        <v>2216</v>
      </c>
      <c r="G370" s="5" t="s">
        <v>1071</v>
      </c>
      <c r="J370" s="5" t="s">
        <v>3030</v>
      </c>
    </row>
    <row r="371" spans="1:10" ht="11.25">
      <c r="A371" s="5">
        <v>370</v>
      </c>
      <c r="B371" s="5" t="s">
        <v>988</v>
      </c>
      <c r="C371" s="5" t="s">
        <v>153</v>
      </c>
      <c r="D371" s="5" t="s">
        <v>2217</v>
      </c>
      <c r="E371" s="5" t="s">
        <v>2218</v>
      </c>
      <c r="F371" s="5" t="s">
        <v>2219</v>
      </c>
      <c r="G371" s="5" t="s">
        <v>1433</v>
      </c>
      <c r="H371" s="5" t="s">
        <v>2220</v>
      </c>
      <c r="J371" s="5" t="s">
        <v>3030</v>
      </c>
    </row>
    <row r="372" spans="1:10" ht="11.25">
      <c r="A372" s="5">
        <v>371</v>
      </c>
      <c r="B372" s="5" t="s">
        <v>988</v>
      </c>
      <c r="C372" s="5" t="s">
        <v>153</v>
      </c>
      <c r="D372" s="5" t="s">
        <v>2221</v>
      </c>
      <c r="E372" s="5" t="s">
        <v>2222</v>
      </c>
      <c r="F372" s="5" t="s">
        <v>2223</v>
      </c>
      <c r="G372" s="5" t="s">
        <v>1071</v>
      </c>
      <c r="H372" s="5" t="s">
        <v>2224</v>
      </c>
      <c r="J372" s="5" t="s">
        <v>3030</v>
      </c>
    </row>
    <row r="373" spans="1:10" ht="11.25">
      <c r="A373" s="5">
        <v>372</v>
      </c>
      <c r="B373" s="5" t="s">
        <v>988</v>
      </c>
      <c r="C373" s="5" t="s">
        <v>153</v>
      </c>
      <c r="D373" s="5" t="s">
        <v>2225</v>
      </c>
      <c r="E373" s="5" t="s">
        <v>2226</v>
      </c>
      <c r="F373" s="5" t="s">
        <v>2227</v>
      </c>
      <c r="G373" s="5" t="s">
        <v>1109</v>
      </c>
      <c r="J373" s="5" t="s">
        <v>3030</v>
      </c>
    </row>
    <row r="374" spans="1:10" ht="11.25">
      <c r="A374" s="5">
        <v>373</v>
      </c>
      <c r="B374" s="5" t="s">
        <v>988</v>
      </c>
      <c r="C374" s="5" t="s">
        <v>153</v>
      </c>
      <c r="D374" s="5" t="s">
        <v>2228</v>
      </c>
      <c r="E374" s="5" t="s">
        <v>2229</v>
      </c>
      <c r="F374" s="5" t="s">
        <v>2230</v>
      </c>
      <c r="G374" s="5" t="s">
        <v>1480</v>
      </c>
      <c r="H374" s="5" t="s">
        <v>2231</v>
      </c>
      <c r="J374" s="5" t="s">
        <v>3030</v>
      </c>
    </row>
    <row r="375" spans="1:10" ht="11.25">
      <c r="A375" s="5">
        <v>374</v>
      </c>
      <c r="B375" s="5" t="s">
        <v>988</v>
      </c>
      <c r="C375" s="5" t="s">
        <v>153</v>
      </c>
      <c r="D375" s="5" t="s">
        <v>2232</v>
      </c>
      <c r="E375" s="5" t="s">
        <v>2233</v>
      </c>
      <c r="F375" s="5" t="s">
        <v>2234</v>
      </c>
      <c r="G375" s="5" t="s">
        <v>1390</v>
      </c>
      <c r="H375" s="5" t="s">
        <v>2235</v>
      </c>
      <c r="J375" s="5" t="s">
        <v>3030</v>
      </c>
    </row>
    <row r="376" spans="1:10" ht="11.25">
      <c r="A376" s="5">
        <v>375</v>
      </c>
      <c r="B376" s="5" t="s">
        <v>988</v>
      </c>
      <c r="C376" s="5" t="s">
        <v>153</v>
      </c>
      <c r="D376" s="5" t="s">
        <v>2236</v>
      </c>
      <c r="E376" s="5" t="s">
        <v>2237</v>
      </c>
      <c r="F376" s="5" t="s">
        <v>2238</v>
      </c>
      <c r="G376" s="5" t="s">
        <v>1193</v>
      </c>
      <c r="J376" s="5" t="s">
        <v>3030</v>
      </c>
    </row>
    <row r="377" spans="1:10" ht="11.25">
      <c r="A377" s="5">
        <v>376</v>
      </c>
      <c r="B377" s="5" t="s">
        <v>988</v>
      </c>
      <c r="C377" s="5" t="s">
        <v>153</v>
      </c>
      <c r="D377" s="5" t="s">
        <v>2239</v>
      </c>
      <c r="E377" s="5" t="s">
        <v>2240</v>
      </c>
      <c r="F377" s="5" t="s">
        <v>2241</v>
      </c>
      <c r="G377" s="5" t="s">
        <v>1038</v>
      </c>
      <c r="J377" s="5" t="s">
        <v>3030</v>
      </c>
    </row>
    <row r="378" spans="1:10" ht="11.25">
      <c r="A378" s="5">
        <v>377</v>
      </c>
      <c r="B378" s="5" t="s">
        <v>988</v>
      </c>
      <c r="C378" s="5" t="s">
        <v>153</v>
      </c>
      <c r="D378" s="5" t="s">
        <v>2242</v>
      </c>
      <c r="E378" s="5" t="s">
        <v>2243</v>
      </c>
      <c r="F378" s="5" t="s">
        <v>2244</v>
      </c>
      <c r="G378" s="5" t="s">
        <v>1071</v>
      </c>
      <c r="J378" s="5" t="s">
        <v>3030</v>
      </c>
    </row>
    <row r="379" spans="1:10" ht="11.25">
      <c r="A379" s="5">
        <v>378</v>
      </c>
      <c r="B379" s="5" t="s">
        <v>988</v>
      </c>
      <c r="C379" s="5" t="s">
        <v>153</v>
      </c>
      <c r="D379" s="5" t="s">
        <v>2245</v>
      </c>
      <c r="E379" s="5" t="s">
        <v>2246</v>
      </c>
      <c r="F379" s="5" t="s">
        <v>2247</v>
      </c>
      <c r="G379" s="5" t="s">
        <v>1082</v>
      </c>
      <c r="J379" s="5" t="s">
        <v>3030</v>
      </c>
    </row>
    <row r="380" spans="1:10" ht="11.25">
      <c r="A380" s="5">
        <v>379</v>
      </c>
      <c r="B380" s="5" t="s">
        <v>988</v>
      </c>
      <c r="C380" s="5" t="s">
        <v>153</v>
      </c>
      <c r="D380" s="5" t="s">
        <v>2248</v>
      </c>
      <c r="E380" s="5" t="s">
        <v>2249</v>
      </c>
      <c r="F380" s="5" t="s">
        <v>2250</v>
      </c>
      <c r="G380" s="5" t="s">
        <v>1487</v>
      </c>
      <c r="J380" s="5" t="s">
        <v>3030</v>
      </c>
    </row>
    <row r="381" spans="1:10" ht="11.25">
      <c r="A381" s="5">
        <v>380</v>
      </c>
      <c r="B381" s="5" t="s">
        <v>988</v>
      </c>
      <c r="C381" s="5" t="s">
        <v>153</v>
      </c>
      <c r="D381" s="5" t="s">
        <v>2251</v>
      </c>
      <c r="E381" s="5" t="s">
        <v>2252</v>
      </c>
      <c r="F381" s="5" t="s">
        <v>2253</v>
      </c>
      <c r="G381" s="5" t="s">
        <v>1097</v>
      </c>
      <c r="J381" s="5" t="s">
        <v>3030</v>
      </c>
    </row>
    <row r="382" spans="1:10" ht="11.25">
      <c r="A382" s="5">
        <v>381</v>
      </c>
      <c r="B382" s="5" t="s">
        <v>988</v>
      </c>
      <c r="C382" s="5" t="s">
        <v>153</v>
      </c>
      <c r="D382" s="5" t="s">
        <v>2254</v>
      </c>
      <c r="E382" s="5" t="s">
        <v>2255</v>
      </c>
      <c r="F382" s="5" t="s">
        <v>2256</v>
      </c>
      <c r="G382" s="5" t="s">
        <v>2257</v>
      </c>
      <c r="J382" s="5" t="s">
        <v>3030</v>
      </c>
    </row>
    <row r="383" spans="1:10" ht="11.25">
      <c r="A383" s="5">
        <v>382</v>
      </c>
      <c r="B383" s="5" t="s">
        <v>988</v>
      </c>
      <c r="C383" s="5" t="s">
        <v>153</v>
      </c>
      <c r="D383" s="5" t="s">
        <v>2258</v>
      </c>
      <c r="E383" s="5" t="s">
        <v>2259</v>
      </c>
      <c r="F383" s="5" t="s">
        <v>2256</v>
      </c>
      <c r="G383" s="5" t="s">
        <v>1071</v>
      </c>
      <c r="J383" s="5" t="s">
        <v>3030</v>
      </c>
    </row>
    <row r="384" spans="1:10" ht="11.25">
      <c r="A384" s="5">
        <v>383</v>
      </c>
      <c r="B384" s="5" t="s">
        <v>988</v>
      </c>
      <c r="C384" s="5" t="s">
        <v>153</v>
      </c>
      <c r="D384" s="5" t="s">
        <v>2260</v>
      </c>
      <c r="E384" s="5" t="s">
        <v>2261</v>
      </c>
      <c r="F384" s="5" t="s">
        <v>2256</v>
      </c>
      <c r="G384" s="5" t="s">
        <v>2262</v>
      </c>
      <c r="J384" s="5" t="s">
        <v>3030</v>
      </c>
    </row>
    <row r="385" spans="1:10" ht="11.25">
      <c r="A385" s="5">
        <v>384</v>
      </c>
      <c r="B385" s="5" t="s">
        <v>988</v>
      </c>
      <c r="C385" s="5" t="s">
        <v>153</v>
      </c>
      <c r="D385" s="5" t="s">
        <v>2263</v>
      </c>
      <c r="E385" s="5" t="s">
        <v>2264</v>
      </c>
      <c r="F385" s="5" t="s">
        <v>2256</v>
      </c>
      <c r="G385" s="5" t="s">
        <v>2265</v>
      </c>
      <c r="J385" s="5" t="s">
        <v>3030</v>
      </c>
    </row>
    <row r="386" spans="1:10" ht="11.25">
      <c r="A386" s="5">
        <v>385</v>
      </c>
      <c r="B386" s="5" t="s">
        <v>988</v>
      </c>
      <c r="C386" s="5" t="s">
        <v>153</v>
      </c>
      <c r="D386" s="5" t="s">
        <v>2266</v>
      </c>
      <c r="E386" s="5" t="s">
        <v>2267</v>
      </c>
      <c r="F386" s="5" t="s">
        <v>2256</v>
      </c>
      <c r="G386" s="5" t="s">
        <v>2268</v>
      </c>
      <c r="J386" s="5" t="s">
        <v>3030</v>
      </c>
    </row>
    <row r="387" spans="1:10" ht="11.25">
      <c r="A387" s="5">
        <v>386</v>
      </c>
      <c r="B387" s="5" t="s">
        <v>988</v>
      </c>
      <c r="C387" s="5" t="s">
        <v>153</v>
      </c>
      <c r="D387" s="5" t="s">
        <v>2269</v>
      </c>
      <c r="E387" s="5" t="s">
        <v>2270</v>
      </c>
      <c r="F387" s="5" t="s">
        <v>2256</v>
      </c>
      <c r="G387" s="5" t="s">
        <v>2271</v>
      </c>
      <c r="J387" s="5" t="s">
        <v>3030</v>
      </c>
    </row>
    <row r="388" spans="1:10" ht="11.25">
      <c r="A388" s="5">
        <v>387</v>
      </c>
      <c r="B388" s="5" t="s">
        <v>988</v>
      </c>
      <c r="C388" s="5" t="s">
        <v>153</v>
      </c>
      <c r="D388" s="5" t="s">
        <v>2272</v>
      </c>
      <c r="E388" s="5" t="s">
        <v>2273</v>
      </c>
      <c r="F388" s="5" t="s">
        <v>2256</v>
      </c>
      <c r="G388" s="5" t="s">
        <v>2274</v>
      </c>
      <c r="J388" s="5" t="s">
        <v>3030</v>
      </c>
    </row>
    <row r="389" spans="1:10" ht="11.25">
      <c r="A389" s="5">
        <v>388</v>
      </c>
      <c r="B389" s="5" t="s">
        <v>988</v>
      </c>
      <c r="C389" s="5" t="s">
        <v>153</v>
      </c>
      <c r="D389" s="5" t="s">
        <v>2275</v>
      </c>
      <c r="E389" s="5" t="s">
        <v>2276</v>
      </c>
      <c r="F389" s="5" t="s">
        <v>2256</v>
      </c>
      <c r="G389" s="5" t="s">
        <v>2277</v>
      </c>
      <c r="J389" s="5" t="s">
        <v>3030</v>
      </c>
    </row>
    <row r="390" spans="1:10" ht="11.25">
      <c r="A390" s="5">
        <v>389</v>
      </c>
      <c r="B390" s="5" t="s">
        <v>988</v>
      </c>
      <c r="C390" s="5" t="s">
        <v>153</v>
      </c>
      <c r="D390" s="5" t="s">
        <v>2278</v>
      </c>
      <c r="E390" s="5" t="s">
        <v>2279</v>
      </c>
      <c r="F390" s="5" t="s">
        <v>2256</v>
      </c>
      <c r="G390" s="5" t="s">
        <v>2280</v>
      </c>
      <c r="J390" s="5" t="s">
        <v>3030</v>
      </c>
    </row>
    <row r="391" spans="1:10" ht="11.25">
      <c r="A391" s="5">
        <v>390</v>
      </c>
      <c r="B391" s="5" t="s">
        <v>988</v>
      </c>
      <c r="C391" s="5" t="s">
        <v>153</v>
      </c>
      <c r="D391" s="5" t="s">
        <v>2281</v>
      </c>
      <c r="E391" s="5" t="s">
        <v>2282</v>
      </c>
      <c r="F391" s="5" t="s">
        <v>2256</v>
      </c>
      <c r="G391" s="5" t="s">
        <v>2283</v>
      </c>
      <c r="J391" s="5" t="s">
        <v>3030</v>
      </c>
    </row>
    <row r="392" spans="1:10" ht="11.25">
      <c r="A392" s="5">
        <v>391</v>
      </c>
      <c r="B392" s="5" t="s">
        <v>988</v>
      </c>
      <c r="C392" s="5" t="s">
        <v>153</v>
      </c>
      <c r="D392" s="5" t="s">
        <v>2284</v>
      </c>
      <c r="E392" s="5" t="s">
        <v>2285</v>
      </c>
      <c r="F392" s="5" t="s">
        <v>2286</v>
      </c>
      <c r="G392" s="5" t="s">
        <v>1371</v>
      </c>
      <c r="H392" s="5" t="s">
        <v>2287</v>
      </c>
      <c r="J392" s="5" t="s">
        <v>3030</v>
      </c>
    </row>
    <row r="393" spans="1:10" ht="11.25">
      <c r="A393" s="5">
        <v>392</v>
      </c>
      <c r="B393" s="5" t="s">
        <v>988</v>
      </c>
      <c r="C393" s="5" t="s">
        <v>153</v>
      </c>
      <c r="D393" s="5" t="s">
        <v>2288</v>
      </c>
      <c r="E393" s="5" t="s">
        <v>2289</v>
      </c>
      <c r="F393" s="5" t="s">
        <v>2286</v>
      </c>
      <c r="G393" s="5" t="s">
        <v>2290</v>
      </c>
      <c r="H393" s="5" t="s">
        <v>2287</v>
      </c>
      <c r="J393" s="5" t="s">
        <v>3030</v>
      </c>
    </row>
    <row r="394" spans="1:10" ht="11.25">
      <c r="A394" s="5">
        <v>393</v>
      </c>
      <c r="B394" s="5" t="s">
        <v>988</v>
      </c>
      <c r="C394" s="5" t="s">
        <v>153</v>
      </c>
      <c r="D394" s="5" t="s">
        <v>2291</v>
      </c>
      <c r="E394" s="5" t="s">
        <v>2292</v>
      </c>
      <c r="F394" s="5" t="s">
        <v>2293</v>
      </c>
      <c r="G394" s="5" t="s">
        <v>1665</v>
      </c>
      <c r="J394" s="5" t="s">
        <v>3030</v>
      </c>
    </row>
    <row r="395" spans="1:10" ht="11.25">
      <c r="A395" s="5">
        <v>394</v>
      </c>
      <c r="B395" s="5" t="s">
        <v>988</v>
      </c>
      <c r="C395" s="5" t="s">
        <v>153</v>
      </c>
      <c r="D395" s="5" t="s">
        <v>2294</v>
      </c>
      <c r="E395" s="5" t="s">
        <v>2295</v>
      </c>
      <c r="F395" s="5" t="s">
        <v>2296</v>
      </c>
      <c r="G395" s="5" t="s">
        <v>1262</v>
      </c>
      <c r="J395" s="5" t="s">
        <v>3030</v>
      </c>
    </row>
    <row r="396" spans="1:10" ht="11.25">
      <c r="A396" s="5">
        <v>395</v>
      </c>
      <c r="B396" s="5" t="s">
        <v>988</v>
      </c>
      <c r="C396" s="5" t="s">
        <v>153</v>
      </c>
      <c r="D396" s="5" t="s">
        <v>2297</v>
      </c>
      <c r="E396" s="5" t="s">
        <v>2298</v>
      </c>
      <c r="F396" s="5" t="s">
        <v>2299</v>
      </c>
      <c r="G396" s="5" t="s">
        <v>1067</v>
      </c>
      <c r="H396" s="5" t="s">
        <v>2300</v>
      </c>
      <c r="J396" s="5" t="s">
        <v>3030</v>
      </c>
    </row>
    <row r="397" spans="1:10" ht="11.25">
      <c r="A397" s="5">
        <v>396</v>
      </c>
      <c r="B397" s="5" t="s">
        <v>988</v>
      </c>
      <c r="C397" s="5" t="s">
        <v>153</v>
      </c>
      <c r="D397" s="5" t="s">
        <v>2301</v>
      </c>
      <c r="E397" s="5" t="s">
        <v>2302</v>
      </c>
      <c r="F397" s="5" t="s">
        <v>2303</v>
      </c>
      <c r="G397" s="5" t="s">
        <v>1193</v>
      </c>
      <c r="J397" s="5" t="s">
        <v>3030</v>
      </c>
    </row>
    <row r="398" spans="1:10" ht="11.25">
      <c r="A398" s="5">
        <v>397</v>
      </c>
      <c r="B398" s="5" t="s">
        <v>988</v>
      </c>
      <c r="C398" s="5" t="s">
        <v>153</v>
      </c>
      <c r="D398" s="5" t="s">
        <v>2304</v>
      </c>
      <c r="E398" s="5" t="s">
        <v>2305</v>
      </c>
      <c r="F398" s="5" t="s">
        <v>2306</v>
      </c>
      <c r="G398" s="5" t="s">
        <v>2307</v>
      </c>
      <c r="J398" s="5" t="s">
        <v>3030</v>
      </c>
    </row>
    <row r="399" spans="1:10" ht="11.25">
      <c r="A399" s="5">
        <v>398</v>
      </c>
      <c r="B399" s="5" t="s">
        <v>988</v>
      </c>
      <c r="C399" s="5" t="s">
        <v>153</v>
      </c>
      <c r="D399" s="5" t="s">
        <v>2308</v>
      </c>
      <c r="E399" s="5" t="s">
        <v>2309</v>
      </c>
      <c r="F399" s="5" t="s">
        <v>2310</v>
      </c>
      <c r="G399" s="5" t="s">
        <v>1762</v>
      </c>
      <c r="J399" s="5" t="s">
        <v>3030</v>
      </c>
    </row>
    <row r="400" spans="1:10" ht="11.25">
      <c r="A400" s="5">
        <v>399</v>
      </c>
      <c r="B400" s="5" t="s">
        <v>988</v>
      </c>
      <c r="C400" s="5" t="s">
        <v>153</v>
      </c>
      <c r="D400" s="5" t="s">
        <v>2311</v>
      </c>
      <c r="E400" s="5" t="s">
        <v>2312</v>
      </c>
      <c r="F400" s="5" t="s">
        <v>2313</v>
      </c>
      <c r="G400" s="5" t="s">
        <v>1596</v>
      </c>
      <c r="J400" s="5" t="s">
        <v>3030</v>
      </c>
    </row>
    <row r="401" spans="1:10" ht="11.25">
      <c r="A401" s="5">
        <v>400</v>
      </c>
      <c r="B401" s="5" t="s">
        <v>988</v>
      </c>
      <c r="C401" s="5" t="s">
        <v>153</v>
      </c>
      <c r="D401" s="5" t="s">
        <v>2314</v>
      </c>
      <c r="E401" s="5" t="s">
        <v>2315</v>
      </c>
      <c r="F401" s="5" t="s">
        <v>2316</v>
      </c>
      <c r="G401" s="5" t="s">
        <v>1097</v>
      </c>
      <c r="H401" s="5" t="s">
        <v>2317</v>
      </c>
      <c r="J401" s="5" t="s">
        <v>3030</v>
      </c>
    </row>
    <row r="402" spans="1:10" ht="11.25">
      <c r="A402" s="5">
        <v>401</v>
      </c>
      <c r="B402" s="5" t="s">
        <v>988</v>
      </c>
      <c r="C402" s="5" t="s">
        <v>153</v>
      </c>
      <c r="D402" s="5" t="s">
        <v>2318</v>
      </c>
      <c r="E402" s="5" t="s">
        <v>2319</v>
      </c>
      <c r="F402" s="5" t="s">
        <v>2320</v>
      </c>
      <c r="G402" s="5" t="s">
        <v>1027</v>
      </c>
      <c r="J402" s="5" t="s">
        <v>3030</v>
      </c>
    </row>
    <row r="403" spans="1:10" ht="11.25">
      <c r="A403" s="5">
        <v>402</v>
      </c>
      <c r="B403" s="5" t="s">
        <v>988</v>
      </c>
      <c r="C403" s="5" t="s">
        <v>153</v>
      </c>
      <c r="D403" s="5" t="s">
        <v>2321</v>
      </c>
      <c r="E403" s="5" t="s">
        <v>2322</v>
      </c>
      <c r="F403" s="5" t="s">
        <v>2323</v>
      </c>
      <c r="G403" s="5" t="s">
        <v>2324</v>
      </c>
      <c r="J403" s="5" t="s">
        <v>3030</v>
      </c>
    </row>
    <row r="404" spans="1:10" ht="11.25">
      <c r="A404" s="5">
        <v>403</v>
      </c>
      <c r="B404" s="5" t="s">
        <v>988</v>
      </c>
      <c r="C404" s="5" t="s">
        <v>153</v>
      </c>
      <c r="D404" s="5" t="s">
        <v>2325</v>
      </c>
      <c r="E404" s="5" t="s">
        <v>2326</v>
      </c>
      <c r="F404" s="5" t="s">
        <v>2327</v>
      </c>
      <c r="G404" s="5" t="s">
        <v>1027</v>
      </c>
      <c r="J404" s="5" t="s">
        <v>3030</v>
      </c>
    </row>
    <row r="405" spans="1:10" ht="11.25">
      <c r="A405" s="5">
        <v>404</v>
      </c>
      <c r="B405" s="5" t="s">
        <v>988</v>
      </c>
      <c r="C405" s="5" t="s">
        <v>153</v>
      </c>
      <c r="D405" s="5" t="s">
        <v>2328</v>
      </c>
      <c r="E405" s="5" t="s">
        <v>2329</v>
      </c>
      <c r="F405" s="5" t="s">
        <v>2330</v>
      </c>
      <c r="G405" s="5" t="s">
        <v>1034</v>
      </c>
      <c r="H405" s="5" t="s">
        <v>1434</v>
      </c>
      <c r="J405" s="5" t="s">
        <v>3030</v>
      </c>
    </row>
    <row r="406" spans="1:10" ht="11.25">
      <c r="A406" s="5">
        <v>405</v>
      </c>
      <c r="B406" s="5" t="s">
        <v>988</v>
      </c>
      <c r="C406" s="5" t="s">
        <v>153</v>
      </c>
      <c r="D406" s="5" t="s">
        <v>2331</v>
      </c>
      <c r="E406" s="5" t="s">
        <v>2332</v>
      </c>
      <c r="F406" s="5" t="s">
        <v>2333</v>
      </c>
      <c r="G406" s="5" t="s">
        <v>1067</v>
      </c>
      <c r="J406" s="5" t="s">
        <v>3030</v>
      </c>
    </row>
    <row r="407" spans="1:10" ht="11.25">
      <c r="A407" s="5">
        <v>406</v>
      </c>
      <c r="B407" s="5" t="s">
        <v>988</v>
      </c>
      <c r="C407" s="5" t="s">
        <v>153</v>
      </c>
      <c r="D407" s="5" t="s">
        <v>2334</v>
      </c>
      <c r="E407" s="5" t="s">
        <v>2335</v>
      </c>
      <c r="F407" s="5" t="s">
        <v>2336</v>
      </c>
      <c r="G407" s="5" t="s">
        <v>1071</v>
      </c>
      <c r="H407" s="5" t="s">
        <v>1773</v>
      </c>
      <c r="J407" s="5" t="s">
        <v>3030</v>
      </c>
    </row>
    <row r="408" spans="1:10" ht="11.25">
      <c r="A408" s="5">
        <v>407</v>
      </c>
      <c r="B408" s="5" t="s">
        <v>988</v>
      </c>
      <c r="C408" s="5" t="s">
        <v>153</v>
      </c>
      <c r="D408" s="5" t="s">
        <v>2337</v>
      </c>
      <c r="E408" s="5" t="s">
        <v>2338</v>
      </c>
      <c r="F408" s="5" t="s">
        <v>2339</v>
      </c>
      <c r="G408" s="5" t="s">
        <v>1034</v>
      </c>
      <c r="H408" s="5" t="s">
        <v>2340</v>
      </c>
      <c r="J408" s="5" t="s">
        <v>3030</v>
      </c>
    </row>
    <row r="409" spans="1:10" ht="11.25">
      <c r="A409" s="5">
        <v>408</v>
      </c>
      <c r="B409" s="5" t="s">
        <v>988</v>
      </c>
      <c r="C409" s="5" t="s">
        <v>153</v>
      </c>
      <c r="D409" s="5" t="s">
        <v>2341</v>
      </c>
      <c r="E409" s="5" t="s">
        <v>2342</v>
      </c>
      <c r="F409" s="5" t="s">
        <v>2343</v>
      </c>
      <c r="G409" s="5" t="s">
        <v>1487</v>
      </c>
      <c r="J409" s="5" t="s">
        <v>3030</v>
      </c>
    </row>
    <row r="410" spans="1:10" ht="11.25">
      <c r="A410" s="5">
        <v>409</v>
      </c>
      <c r="B410" s="5" t="s">
        <v>988</v>
      </c>
      <c r="C410" s="5" t="s">
        <v>153</v>
      </c>
      <c r="D410" s="5" t="s">
        <v>2344</v>
      </c>
      <c r="E410" s="5" t="s">
        <v>2345</v>
      </c>
      <c r="F410" s="5" t="s">
        <v>2346</v>
      </c>
      <c r="G410" s="5" t="s">
        <v>1262</v>
      </c>
      <c r="H410" s="5" t="s">
        <v>1679</v>
      </c>
      <c r="J410" s="5" t="s">
        <v>3030</v>
      </c>
    </row>
    <row r="411" spans="1:10" ht="11.25">
      <c r="A411" s="5">
        <v>410</v>
      </c>
      <c r="B411" s="5" t="s">
        <v>988</v>
      </c>
      <c r="C411" s="5" t="s">
        <v>153</v>
      </c>
      <c r="D411" s="5" t="s">
        <v>2347</v>
      </c>
      <c r="E411" s="5" t="s">
        <v>2348</v>
      </c>
      <c r="F411" s="5" t="s">
        <v>2349</v>
      </c>
      <c r="G411" s="5" t="s">
        <v>1034</v>
      </c>
      <c r="J411" s="5" t="s">
        <v>3030</v>
      </c>
    </row>
    <row r="412" spans="1:10" ht="11.25">
      <c r="A412" s="5">
        <v>411</v>
      </c>
      <c r="B412" s="5" t="s">
        <v>988</v>
      </c>
      <c r="C412" s="5" t="s">
        <v>153</v>
      </c>
      <c r="D412" s="5" t="s">
        <v>2350</v>
      </c>
      <c r="E412" s="5" t="s">
        <v>2351</v>
      </c>
      <c r="F412" s="5" t="s">
        <v>2352</v>
      </c>
      <c r="G412" s="5" t="s">
        <v>2353</v>
      </c>
      <c r="J412" s="5" t="s">
        <v>3030</v>
      </c>
    </row>
    <row r="413" spans="1:10" ht="11.25">
      <c r="A413" s="5">
        <v>412</v>
      </c>
      <c r="B413" s="5" t="s">
        <v>988</v>
      </c>
      <c r="C413" s="5" t="s">
        <v>153</v>
      </c>
      <c r="D413" s="5" t="s">
        <v>2354</v>
      </c>
      <c r="E413" s="5" t="s">
        <v>2355</v>
      </c>
      <c r="F413" s="5" t="s">
        <v>2356</v>
      </c>
      <c r="G413" s="5" t="s">
        <v>1262</v>
      </c>
      <c r="H413" s="5" t="s">
        <v>2357</v>
      </c>
      <c r="J413" s="5" t="s">
        <v>3030</v>
      </c>
    </row>
    <row r="414" spans="1:10" ht="11.25">
      <c r="A414" s="5">
        <v>413</v>
      </c>
      <c r="B414" s="5" t="s">
        <v>988</v>
      </c>
      <c r="C414" s="5" t="s">
        <v>153</v>
      </c>
      <c r="D414" s="5" t="s">
        <v>2358</v>
      </c>
      <c r="E414" s="5" t="s">
        <v>2359</v>
      </c>
      <c r="F414" s="5" t="s">
        <v>2360</v>
      </c>
      <c r="G414" s="5" t="s">
        <v>2361</v>
      </c>
      <c r="J414" s="5" t="s">
        <v>3030</v>
      </c>
    </row>
    <row r="415" spans="1:10" ht="11.25">
      <c r="A415" s="5">
        <v>414</v>
      </c>
      <c r="B415" s="5" t="s">
        <v>988</v>
      </c>
      <c r="C415" s="5" t="s">
        <v>153</v>
      </c>
      <c r="D415" s="5" t="s">
        <v>2362</v>
      </c>
      <c r="E415" s="5" t="s">
        <v>2363</v>
      </c>
      <c r="F415" s="5" t="s">
        <v>2364</v>
      </c>
      <c r="G415" s="5" t="s">
        <v>1097</v>
      </c>
      <c r="J415" s="5" t="s">
        <v>3030</v>
      </c>
    </row>
    <row r="416" spans="1:10" ht="11.25">
      <c r="A416" s="5">
        <v>415</v>
      </c>
      <c r="B416" s="5" t="s">
        <v>988</v>
      </c>
      <c r="C416" s="5" t="s">
        <v>153</v>
      </c>
      <c r="D416" s="5" t="s">
        <v>2365</v>
      </c>
      <c r="E416" s="5" t="s">
        <v>2366</v>
      </c>
      <c r="F416" s="5" t="s">
        <v>2367</v>
      </c>
      <c r="G416" s="5" t="s">
        <v>1034</v>
      </c>
      <c r="J416" s="5" t="s">
        <v>3030</v>
      </c>
    </row>
    <row r="417" spans="1:10" ht="11.25">
      <c r="A417" s="5">
        <v>416</v>
      </c>
      <c r="B417" s="5" t="s">
        <v>988</v>
      </c>
      <c r="C417" s="5" t="s">
        <v>153</v>
      </c>
      <c r="D417" s="5" t="s">
        <v>2368</v>
      </c>
      <c r="E417" s="5" t="s">
        <v>2369</v>
      </c>
      <c r="F417" s="5" t="s">
        <v>2370</v>
      </c>
      <c r="G417" s="5" t="s">
        <v>1050</v>
      </c>
      <c r="J417" s="5" t="s">
        <v>3030</v>
      </c>
    </row>
    <row r="418" spans="1:10" ht="11.25">
      <c r="A418" s="5">
        <v>417</v>
      </c>
      <c r="B418" s="5" t="s">
        <v>988</v>
      </c>
      <c r="C418" s="5" t="s">
        <v>153</v>
      </c>
      <c r="D418" s="5" t="s">
        <v>2371</v>
      </c>
      <c r="E418" s="5" t="s">
        <v>2372</v>
      </c>
      <c r="F418" s="5" t="s">
        <v>2373</v>
      </c>
      <c r="G418" s="5" t="s">
        <v>1071</v>
      </c>
      <c r="J418" s="5" t="s">
        <v>3030</v>
      </c>
    </row>
    <row r="419" spans="1:10" ht="11.25">
      <c r="A419" s="5">
        <v>418</v>
      </c>
      <c r="B419" s="5" t="s">
        <v>988</v>
      </c>
      <c r="C419" s="5" t="s">
        <v>153</v>
      </c>
      <c r="D419" s="5" t="s">
        <v>2374</v>
      </c>
      <c r="E419" s="5" t="s">
        <v>2375</v>
      </c>
      <c r="F419" s="5" t="s">
        <v>2376</v>
      </c>
      <c r="G419" s="5" t="s">
        <v>1042</v>
      </c>
      <c r="H419" s="5" t="s">
        <v>2377</v>
      </c>
      <c r="J419" s="5" t="s">
        <v>3030</v>
      </c>
    </row>
    <row r="420" spans="1:10" ht="11.25">
      <c r="A420" s="5">
        <v>419</v>
      </c>
      <c r="B420" s="5" t="s">
        <v>988</v>
      </c>
      <c r="C420" s="5" t="s">
        <v>153</v>
      </c>
      <c r="D420" s="5" t="s">
        <v>2378</v>
      </c>
      <c r="E420" s="5" t="s">
        <v>2379</v>
      </c>
      <c r="F420" s="5" t="s">
        <v>2380</v>
      </c>
      <c r="G420" s="5" t="s">
        <v>1390</v>
      </c>
      <c r="J420" s="5" t="s">
        <v>3030</v>
      </c>
    </row>
    <row r="421" spans="1:10" ht="11.25">
      <c r="A421" s="5">
        <v>420</v>
      </c>
      <c r="B421" s="5" t="s">
        <v>988</v>
      </c>
      <c r="C421" s="5" t="s">
        <v>153</v>
      </c>
      <c r="D421" s="5" t="s">
        <v>2381</v>
      </c>
      <c r="E421" s="5" t="s">
        <v>2382</v>
      </c>
      <c r="F421" s="5" t="s">
        <v>2383</v>
      </c>
      <c r="G421" s="5" t="s">
        <v>1193</v>
      </c>
      <c r="J421" s="5" t="s">
        <v>3030</v>
      </c>
    </row>
    <row r="422" spans="1:10" ht="11.25">
      <c r="A422" s="5">
        <v>421</v>
      </c>
      <c r="B422" s="5" t="s">
        <v>988</v>
      </c>
      <c r="C422" s="5" t="s">
        <v>153</v>
      </c>
      <c r="D422" s="5" t="s">
        <v>2384</v>
      </c>
      <c r="E422" s="5" t="s">
        <v>2385</v>
      </c>
      <c r="F422" s="5" t="s">
        <v>2386</v>
      </c>
      <c r="G422" s="5" t="s">
        <v>1193</v>
      </c>
      <c r="J422" s="5" t="s">
        <v>3030</v>
      </c>
    </row>
    <row r="423" spans="1:10" ht="11.25">
      <c r="A423" s="5">
        <v>422</v>
      </c>
      <c r="B423" s="5" t="s">
        <v>988</v>
      </c>
      <c r="C423" s="5" t="s">
        <v>153</v>
      </c>
      <c r="D423" s="5" t="s">
        <v>2387</v>
      </c>
      <c r="E423" s="5" t="s">
        <v>2388</v>
      </c>
      <c r="F423" s="5" t="s">
        <v>2389</v>
      </c>
      <c r="G423" s="5" t="s">
        <v>1071</v>
      </c>
      <c r="J423" s="5" t="s">
        <v>3030</v>
      </c>
    </row>
    <row r="424" spans="1:10" ht="11.25">
      <c r="A424" s="5">
        <v>423</v>
      </c>
      <c r="B424" s="5" t="s">
        <v>988</v>
      </c>
      <c r="C424" s="5" t="s">
        <v>153</v>
      </c>
      <c r="D424" s="5" t="s">
        <v>2390</v>
      </c>
      <c r="E424" s="5" t="s">
        <v>2391</v>
      </c>
      <c r="F424" s="5" t="s">
        <v>2392</v>
      </c>
      <c r="G424" s="5" t="s">
        <v>1097</v>
      </c>
      <c r="J424" s="5" t="s">
        <v>3030</v>
      </c>
    </row>
    <row r="425" spans="1:10" ht="11.25">
      <c r="A425" s="5">
        <v>424</v>
      </c>
      <c r="B425" s="5" t="s">
        <v>988</v>
      </c>
      <c r="C425" s="5" t="s">
        <v>153</v>
      </c>
      <c r="D425" s="5" t="s">
        <v>2393</v>
      </c>
      <c r="E425" s="5" t="s">
        <v>2394</v>
      </c>
      <c r="F425" s="5" t="s">
        <v>2395</v>
      </c>
      <c r="G425" s="5" t="s">
        <v>1075</v>
      </c>
      <c r="J425" s="5" t="s">
        <v>3030</v>
      </c>
    </row>
    <row r="426" spans="1:10" ht="11.25">
      <c r="A426" s="5">
        <v>425</v>
      </c>
      <c r="B426" s="5" t="s">
        <v>988</v>
      </c>
      <c r="C426" s="5" t="s">
        <v>153</v>
      </c>
      <c r="D426" s="5" t="s">
        <v>2396</v>
      </c>
      <c r="E426" s="5" t="s">
        <v>2397</v>
      </c>
      <c r="F426" s="5" t="s">
        <v>2398</v>
      </c>
      <c r="G426" s="5" t="s">
        <v>1097</v>
      </c>
      <c r="H426" s="5" t="s">
        <v>2399</v>
      </c>
      <c r="J426" s="5" t="s">
        <v>3030</v>
      </c>
    </row>
    <row r="427" spans="1:10" ht="11.25">
      <c r="A427" s="5">
        <v>426</v>
      </c>
      <c r="B427" s="5" t="s">
        <v>988</v>
      </c>
      <c r="C427" s="5" t="s">
        <v>153</v>
      </c>
      <c r="D427" s="5" t="s">
        <v>2400</v>
      </c>
      <c r="E427" s="5" t="s">
        <v>2401</v>
      </c>
      <c r="F427" s="5" t="s">
        <v>2402</v>
      </c>
      <c r="G427" s="5" t="s">
        <v>1071</v>
      </c>
      <c r="H427" s="5" t="s">
        <v>2403</v>
      </c>
      <c r="J427" s="5" t="s">
        <v>3030</v>
      </c>
    </row>
    <row r="428" spans="1:10" ht="11.25">
      <c r="A428" s="5">
        <v>427</v>
      </c>
      <c r="B428" s="5" t="s">
        <v>988</v>
      </c>
      <c r="C428" s="5" t="s">
        <v>153</v>
      </c>
      <c r="D428" s="5" t="s">
        <v>2404</v>
      </c>
      <c r="E428" s="5" t="s">
        <v>2405</v>
      </c>
      <c r="F428" s="5" t="s">
        <v>2406</v>
      </c>
      <c r="G428" s="5" t="s">
        <v>1067</v>
      </c>
      <c r="H428" s="5" t="s">
        <v>2407</v>
      </c>
      <c r="J428" s="5" t="s">
        <v>3030</v>
      </c>
    </row>
    <row r="429" spans="1:10" ht="11.25">
      <c r="A429" s="5">
        <v>428</v>
      </c>
      <c r="B429" s="5" t="s">
        <v>988</v>
      </c>
      <c r="C429" s="5" t="s">
        <v>153</v>
      </c>
      <c r="D429" s="5" t="s">
        <v>2408</v>
      </c>
      <c r="E429" s="5" t="s">
        <v>2409</v>
      </c>
      <c r="F429" s="5" t="s">
        <v>2410</v>
      </c>
      <c r="G429" s="5" t="s">
        <v>1046</v>
      </c>
      <c r="J429" s="5" t="s">
        <v>3030</v>
      </c>
    </row>
    <row r="430" spans="1:10" ht="11.25">
      <c r="A430" s="5">
        <v>429</v>
      </c>
      <c r="B430" s="5" t="s">
        <v>988</v>
      </c>
      <c r="C430" s="5" t="s">
        <v>153</v>
      </c>
      <c r="D430" s="5" t="s">
        <v>2411</v>
      </c>
      <c r="E430" s="5" t="s">
        <v>2412</v>
      </c>
      <c r="F430" s="5" t="s">
        <v>2413</v>
      </c>
      <c r="G430" s="5" t="s">
        <v>2414</v>
      </c>
      <c r="J430" s="5" t="s">
        <v>3030</v>
      </c>
    </row>
    <row r="431" spans="1:10" ht="11.25">
      <c r="A431" s="5">
        <v>430</v>
      </c>
      <c r="B431" s="5" t="s">
        <v>988</v>
      </c>
      <c r="C431" s="5" t="s">
        <v>153</v>
      </c>
      <c r="D431" s="5" t="s">
        <v>2415</v>
      </c>
      <c r="E431" s="5" t="s">
        <v>2416</v>
      </c>
      <c r="F431" s="5" t="s">
        <v>2417</v>
      </c>
      <c r="G431" s="5" t="s">
        <v>2418</v>
      </c>
      <c r="J431" s="5" t="s">
        <v>3030</v>
      </c>
    </row>
    <row r="432" spans="1:10" ht="11.25">
      <c r="A432" s="5">
        <v>431</v>
      </c>
      <c r="B432" s="5" t="s">
        <v>988</v>
      </c>
      <c r="C432" s="5" t="s">
        <v>153</v>
      </c>
      <c r="D432" s="5" t="s">
        <v>2419</v>
      </c>
      <c r="E432" s="5" t="s">
        <v>2420</v>
      </c>
      <c r="F432" s="5" t="s">
        <v>2421</v>
      </c>
      <c r="G432" s="5" t="s">
        <v>1287</v>
      </c>
      <c r="H432" s="5" t="s">
        <v>2422</v>
      </c>
      <c r="J432" s="5" t="s">
        <v>3030</v>
      </c>
    </row>
    <row r="433" spans="1:10" ht="11.25">
      <c r="A433" s="5">
        <v>432</v>
      </c>
      <c r="B433" s="5" t="s">
        <v>988</v>
      </c>
      <c r="C433" s="5" t="s">
        <v>153</v>
      </c>
      <c r="D433" s="5" t="s">
        <v>2423</v>
      </c>
      <c r="E433" s="5" t="s">
        <v>2424</v>
      </c>
      <c r="F433" s="5" t="s">
        <v>2425</v>
      </c>
      <c r="G433" s="5" t="s">
        <v>1046</v>
      </c>
      <c r="J433" s="5" t="s">
        <v>3030</v>
      </c>
    </row>
    <row r="434" spans="1:10" ht="11.25">
      <c r="A434" s="5">
        <v>433</v>
      </c>
      <c r="B434" s="5" t="s">
        <v>988</v>
      </c>
      <c r="C434" s="5" t="s">
        <v>153</v>
      </c>
      <c r="D434" s="5" t="s">
        <v>2426</v>
      </c>
      <c r="E434" s="5" t="s">
        <v>2427</v>
      </c>
      <c r="F434" s="5" t="s">
        <v>2428</v>
      </c>
      <c r="G434" s="5" t="s">
        <v>1287</v>
      </c>
      <c r="J434" s="5" t="s">
        <v>3030</v>
      </c>
    </row>
    <row r="435" spans="1:10" ht="11.25">
      <c r="A435" s="5">
        <v>434</v>
      </c>
      <c r="B435" s="5" t="s">
        <v>988</v>
      </c>
      <c r="C435" s="5" t="s">
        <v>153</v>
      </c>
      <c r="D435" s="5" t="s">
        <v>2429</v>
      </c>
      <c r="E435" s="5" t="s">
        <v>2430</v>
      </c>
      <c r="F435" s="5" t="s">
        <v>2431</v>
      </c>
      <c r="G435" s="5" t="s">
        <v>1193</v>
      </c>
      <c r="J435" s="5" t="s">
        <v>3030</v>
      </c>
    </row>
    <row r="436" spans="1:10" ht="11.25">
      <c r="A436" s="5">
        <v>435</v>
      </c>
      <c r="B436" s="5" t="s">
        <v>988</v>
      </c>
      <c r="C436" s="5" t="s">
        <v>153</v>
      </c>
      <c r="D436" s="5" t="s">
        <v>2432</v>
      </c>
      <c r="E436" s="5" t="s">
        <v>2433</v>
      </c>
      <c r="F436" s="5" t="s">
        <v>2434</v>
      </c>
      <c r="G436" s="5" t="s">
        <v>1071</v>
      </c>
      <c r="J436" s="5" t="s">
        <v>3030</v>
      </c>
    </row>
    <row r="437" spans="1:10" ht="11.25">
      <c r="A437" s="5">
        <v>436</v>
      </c>
      <c r="B437" s="5" t="s">
        <v>988</v>
      </c>
      <c r="C437" s="5" t="s">
        <v>153</v>
      </c>
      <c r="D437" s="5" t="s">
        <v>2435</v>
      </c>
      <c r="E437" s="5" t="s">
        <v>2436</v>
      </c>
      <c r="F437" s="5" t="s">
        <v>2437</v>
      </c>
      <c r="G437" s="5" t="s">
        <v>1559</v>
      </c>
      <c r="J437" s="5" t="s">
        <v>3030</v>
      </c>
    </row>
    <row r="438" spans="1:10" ht="11.25">
      <c r="A438" s="5">
        <v>437</v>
      </c>
      <c r="B438" s="5" t="s">
        <v>988</v>
      </c>
      <c r="C438" s="5" t="s">
        <v>153</v>
      </c>
      <c r="D438" s="5" t="s">
        <v>2438</v>
      </c>
      <c r="E438" s="5" t="s">
        <v>2439</v>
      </c>
      <c r="F438" s="5" t="s">
        <v>2440</v>
      </c>
      <c r="G438" s="5" t="s">
        <v>1071</v>
      </c>
      <c r="J438" s="5" t="s">
        <v>3030</v>
      </c>
    </row>
    <row r="439" spans="1:10" ht="11.25">
      <c r="A439" s="5">
        <v>438</v>
      </c>
      <c r="B439" s="5" t="s">
        <v>988</v>
      </c>
      <c r="C439" s="5" t="s">
        <v>153</v>
      </c>
      <c r="D439" s="5" t="s">
        <v>2441</v>
      </c>
      <c r="E439" s="5" t="s">
        <v>2442</v>
      </c>
      <c r="F439" s="5" t="s">
        <v>2443</v>
      </c>
      <c r="G439" s="5" t="s">
        <v>2444</v>
      </c>
      <c r="J439" s="5" t="s">
        <v>3030</v>
      </c>
    </row>
    <row r="440" spans="1:10" ht="11.25">
      <c r="A440" s="5">
        <v>439</v>
      </c>
      <c r="B440" s="5" t="s">
        <v>988</v>
      </c>
      <c r="C440" s="5" t="s">
        <v>153</v>
      </c>
      <c r="D440" s="5" t="s">
        <v>2445</v>
      </c>
      <c r="E440" s="5" t="s">
        <v>2446</v>
      </c>
      <c r="F440" s="5" t="s">
        <v>2447</v>
      </c>
      <c r="G440" s="5" t="s">
        <v>1262</v>
      </c>
      <c r="J440" s="5" t="s">
        <v>3030</v>
      </c>
    </row>
    <row r="441" spans="1:10" ht="11.25">
      <c r="A441" s="5">
        <v>440</v>
      </c>
      <c r="B441" s="5" t="s">
        <v>988</v>
      </c>
      <c r="C441" s="5" t="s">
        <v>153</v>
      </c>
      <c r="D441" s="5" t="s">
        <v>2448</v>
      </c>
      <c r="E441" s="5" t="s">
        <v>2449</v>
      </c>
      <c r="F441" s="5" t="s">
        <v>2450</v>
      </c>
      <c r="G441" s="5" t="s">
        <v>1023</v>
      </c>
      <c r="J441" s="5" t="s">
        <v>3030</v>
      </c>
    </row>
    <row r="442" spans="1:10" ht="11.25">
      <c r="A442" s="5">
        <v>441</v>
      </c>
      <c r="B442" s="5" t="s">
        <v>988</v>
      </c>
      <c r="C442" s="5" t="s">
        <v>153</v>
      </c>
      <c r="D442" s="5" t="s">
        <v>2451</v>
      </c>
      <c r="E442" s="5" t="s">
        <v>2452</v>
      </c>
      <c r="F442" s="5" t="s">
        <v>2453</v>
      </c>
      <c r="G442" s="5" t="s">
        <v>2324</v>
      </c>
      <c r="H442" s="5" t="s">
        <v>2454</v>
      </c>
      <c r="J442" s="5" t="s">
        <v>3030</v>
      </c>
    </row>
    <row r="443" spans="1:10" ht="11.25">
      <c r="A443" s="5">
        <v>442</v>
      </c>
      <c r="B443" s="5" t="s">
        <v>988</v>
      </c>
      <c r="C443" s="5" t="s">
        <v>153</v>
      </c>
      <c r="D443" s="5" t="s">
        <v>2455</v>
      </c>
      <c r="E443" s="5" t="s">
        <v>2456</v>
      </c>
      <c r="F443" s="5" t="s">
        <v>2457</v>
      </c>
      <c r="G443" s="5" t="s">
        <v>1023</v>
      </c>
      <c r="H443" s="5" t="s">
        <v>2458</v>
      </c>
      <c r="J443" s="5" t="s">
        <v>3030</v>
      </c>
    </row>
    <row r="444" spans="1:10" ht="11.25">
      <c r="A444" s="5">
        <v>443</v>
      </c>
      <c r="B444" s="5" t="s">
        <v>988</v>
      </c>
      <c r="C444" s="5" t="s">
        <v>153</v>
      </c>
      <c r="D444" s="5" t="s">
        <v>2459</v>
      </c>
      <c r="E444" s="5" t="s">
        <v>2460</v>
      </c>
      <c r="F444" s="5" t="s">
        <v>2461</v>
      </c>
      <c r="G444" s="5" t="s">
        <v>1042</v>
      </c>
      <c r="J444" s="5" t="s">
        <v>3030</v>
      </c>
    </row>
    <row r="445" spans="1:10" ht="11.25">
      <c r="A445" s="5">
        <v>444</v>
      </c>
      <c r="B445" s="5" t="s">
        <v>988</v>
      </c>
      <c r="C445" s="5" t="s">
        <v>153</v>
      </c>
      <c r="D445" s="5" t="s">
        <v>2462</v>
      </c>
      <c r="E445" s="5" t="s">
        <v>2463</v>
      </c>
      <c r="F445" s="5" t="s">
        <v>2464</v>
      </c>
      <c r="G445" s="5" t="s">
        <v>1262</v>
      </c>
      <c r="J445" s="5" t="s">
        <v>3030</v>
      </c>
    </row>
    <row r="446" spans="1:10" ht="11.25">
      <c r="A446" s="5">
        <v>445</v>
      </c>
      <c r="B446" s="5" t="s">
        <v>988</v>
      </c>
      <c r="C446" s="5" t="s">
        <v>153</v>
      </c>
      <c r="D446" s="5" t="s">
        <v>2465</v>
      </c>
      <c r="E446" s="5" t="s">
        <v>2466</v>
      </c>
      <c r="F446" s="5" t="s">
        <v>2467</v>
      </c>
      <c r="G446" s="5" t="s">
        <v>1262</v>
      </c>
      <c r="H446" s="5" t="s">
        <v>2468</v>
      </c>
      <c r="J446" s="5" t="s">
        <v>3030</v>
      </c>
    </row>
    <row r="447" spans="1:10" ht="11.25">
      <c r="A447" s="5">
        <v>446</v>
      </c>
      <c r="B447" s="5" t="s">
        <v>988</v>
      </c>
      <c r="C447" s="5" t="s">
        <v>153</v>
      </c>
      <c r="D447" s="5" t="s">
        <v>2469</v>
      </c>
      <c r="E447" s="5" t="s">
        <v>2470</v>
      </c>
      <c r="F447" s="5" t="s">
        <v>2471</v>
      </c>
      <c r="G447" s="5" t="s">
        <v>1262</v>
      </c>
      <c r="J447" s="5" t="s">
        <v>3030</v>
      </c>
    </row>
    <row r="448" spans="1:10" ht="11.25">
      <c r="A448" s="5">
        <v>447</v>
      </c>
      <c r="B448" s="5" t="s">
        <v>988</v>
      </c>
      <c r="C448" s="5" t="s">
        <v>153</v>
      </c>
      <c r="D448" s="5" t="s">
        <v>2472</v>
      </c>
      <c r="E448" s="5" t="s">
        <v>2473</v>
      </c>
      <c r="F448" s="5" t="s">
        <v>2474</v>
      </c>
      <c r="G448" s="5" t="s">
        <v>1027</v>
      </c>
      <c r="J448" s="5" t="s">
        <v>3030</v>
      </c>
    </row>
    <row r="449" spans="1:10" ht="11.25">
      <c r="A449" s="5">
        <v>448</v>
      </c>
      <c r="B449" s="5" t="s">
        <v>988</v>
      </c>
      <c r="C449" s="5" t="s">
        <v>153</v>
      </c>
      <c r="D449" s="5" t="s">
        <v>2475</v>
      </c>
      <c r="E449" s="5" t="s">
        <v>2476</v>
      </c>
      <c r="F449" s="5" t="s">
        <v>2477</v>
      </c>
      <c r="G449" s="5" t="s">
        <v>1046</v>
      </c>
      <c r="J449" s="5" t="s">
        <v>3030</v>
      </c>
    </row>
    <row r="450" spans="1:10" ht="11.25">
      <c r="A450" s="5">
        <v>449</v>
      </c>
      <c r="B450" s="5" t="s">
        <v>988</v>
      </c>
      <c r="C450" s="5" t="s">
        <v>153</v>
      </c>
      <c r="D450" s="5" t="s">
        <v>2478</v>
      </c>
      <c r="E450" s="5" t="s">
        <v>2479</v>
      </c>
      <c r="F450" s="5" t="s">
        <v>2480</v>
      </c>
      <c r="G450" s="5" t="s">
        <v>1480</v>
      </c>
      <c r="H450" s="5" t="s">
        <v>2481</v>
      </c>
      <c r="J450" s="5" t="s">
        <v>3030</v>
      </c>
    </row>
    <row r="451" spans="1:10" ht="11.25">
      <c r="A451" s="5">
        <v>450</v>
      </c>
      <c r="B451" s="5" t="s">
        <v>988</v>
      </c>
      <c r="C451" s="5" t="s">
        <v>153</v>
      </c>
      <c r="D451" s="5" t="s">
        <v>2482</v>
      </c>
      <c r="E451" s="5" t="s">
        <v>2483</v>
      </c>
      <c r="F451" s="5" t="s">
        <v>2484</v>
      </c>
      <c r="G451" s="5" t="s">
        <v>1097</v>
      </c>
      <c r="J451" s="5" t="s">
        <v>3030</v>
      </c>
    </row>
    <row r="452" spans="1:10" ht="11.25">
      <c r="A452" s="5">
        <v>451</v>
      </c>
      <c r="B452" s="5" t="s">
        <v>988</v>
      </c>
      <c r="C452" s="5" t="s">
        <v>153</v>
      </c>
      <c r="D452" s="5" t="s">
        <v>2485</v>
      </c>
      <c r="E452" s="5" t="s">
        <v>2486</v>
      </c>
      <c r="F452" s="5" t="s">
        <v>2487</v>
      </c>
      <c r="G452" s="5" t="s">
        <v>1062</v>
      </c>
      <c r="H452" s="5" t="s">
        <v>1650</v>
      </c>
      <c r="J452" s="5" t="s">
        <v>3030</v>
      </c>
    </row>
    <row r="453" spans="1:10" ht="11.25">
      <c r="A453" s="5">
        <v>452</v>
      </c>
      <c r="B453" s="5" t="s">
        <v>988</v>
      </c>
      <c r="C453" s="5" t="s">
        <v>153</v>
      </c>
      <c r="D453" s="5" t="s">
        <v>2488</v>
      </c>
      <c r="E453" s="5" t="s">
        <v>2489</v>
      </c>
      <c r="F453" s="5" t="s">
        <v>2490</v>
      </c>
      <c r="G453" s="5" t="s">
        <v>1896</v>
      </c>
      <c r="H453" s="5" t="s">
        <v>2491</v>
      </c>
      <c r="J453" s="5" t="s">
        <v>3030</v>
      </c>
    </row>
    <row r="454" spans="1:10" ht="11.25">
      <c r="A454" s="5">
        <v>453</v>
      </c>
      <c r="B454" s="5" t="s">
        <v>988</v>
      </c>
      <c r="C454" s="5" t="s">
        <v>153</v>
      </c>
      <c r="D454" s="5" t="s">
        <v>2492</v>
      </c>
      <c r="E454" s="5" t="s">
        <v>2493</v>
      </c>
      <c r="F454" s="5" t="s">
        <v>2494</v>
      </c>
      <c r="G454" s="5" t="s">
        <v>1279</v>
      </c>
      <c r="H454" s="5" t="s">
        <v>2495</v>
      </c>
      <c r="J454" s="5" t="s">
        <v>3030</v>
      </c>
    </row>
    <row r="455" spans="1:10" ht="11.25">
      <c r="A455" s="5">
        <v>454</v>
      </c>
      <c r="B455" s="5" t="s">
        <v>988</v>
      </c>
      <c r="C455" s="5" t="s">
        <v>153</v>
      </c>
      <c r="D455" s="5" t="s">
        <v>2496</v>
      </c>
      <c r="E455" s="5" t="s">
        <v>2497</v>
      </c>
      <c r="F455" s="5" t="s">
        <v>2498</v>
      </c>
      <c r="G455" s="5" t="s">
        <v>1071</v>
      </c>
      <c r="H455" s="5" t="s">
        <v>2499</v>
      </c>
      <c r="J455" s="5" t="s">
        <v>3030</v>
      </c>
    </row>
    <row r="456" spans="1:10" ht="11.25">
      <c r="A456" s="5">
        <v>455</v>
      </c>
      <c r="B456" s="5" t="s">
        <v>988</v>
      </c>
      <c r="C456" s="5" t="s">
        <v>153</v>
      </c>
      <c r="D456" s="5" t="s">
        <v>2500</v>
      </c>
      <c r="E456" s="5" t="s">
        <v>2501</v>
      </c>
      <c r="F456" s="5" t="s">
        <v>2502</v>
      </c>
      <c r="G456" s="5" t="s">
        <v>1262</v>
      </c>
      <c r="H456" s="5" t="s">
        <v>2503</v>
      </c>
      <c r="J456" s="5" t="s">
        <v>3030</v>
      </c>
    </row>
    <row r="457" spans="1:10" ht="11.25">
      <c r="A457" s="5">
        <v>456</v>
      </c>
      <c r="B457" s="5" t="s">
        <v>988</v>
      </c>
      <c r="C457" s="5" t="s">
        <v>153</v>
      </c>
      <c r="D457" s="5" t="s">
        <v>2504</v>
      </c>
      <c r="E457" s="5" t="s">
        <v>2505</v>
      </c>
      <c r="F457" s="5" t="s">
        <v>2506</v>
      </c>
      <c r="G457" s="5" t="s">
        <v>1038</v>
      </c>
      <c r="J457" s="5" t="s">
        <v>3030</v>
      </c>
    </row>
    <row r="458" spans="1:10" ht="11.25">
      <c r="A458" s="5">
        <v>457</v>
      </c>
      <c r="B458" s="5" t="s">
        <v>988</v>
      </c>
      <c r="C458" s="5" t="s">
        <v>153</v>
      </c>
      <c r="D458" s="5" t="s">
        <v>2507</v>
      </c>
      <c r="E458" s="5" t="s">
        <v>2508</v>
      </c>
      <c r="F458" s="5" t="s">
        <v>2509</v>
      </c>
      <c r="G458" s="5" t="s">
        <v>1071</v>
      </c>
      <c r="H458" s="5" t="s">
        <v>2510</v>
      </c>
      <c r="J458" s="5" t="s">
        <v>3030</v>
      </c>
    </row>
    <row r="459" spans="1:10" ht="11.25">
      <c r="A459" s="5">
        <v>458</v>
      </c>
      <c r="B459" s="5" t="s">
        <v>988</v>
      </c>
      <c r="C459" s="5" t="s">
        <v>153</v>
      </c>
      <c r="D459" s="5" t="s">
        <v>2511</v>
      </c>
      <c r="E459" s="5" t="s">
        <v>2512</v>
      </c>
      <c r="F459" s="5" t="s">
        <v>2513</v>
      </c>
      <c r="G459" s="5" t="s">
        <v>1429</v>
      </c>
      <c r="J459" s="5" t="s">
        <v>3030</v>
      </c>
    </row>
    <row r="460" spans="1:10" ht="11.25">
      <c r="A460" s="5">
        <v>459</v>
      </c>
      <c r="B460" s="5" t="s">
        <v>988</v>
      </c>
      <c r="C460" s="5" t="s">
        <v>153</v>
      </c>
      <c r="D460" s="5" t="s">
        <v>2514</v>
      </c>
      <c r="E460" s="5" t="s">
        <v>2515</v>
      </c>
      <c r="F460" s="5" t="s">
        <v>2516</v>
      </c>
      <c r="G460" s="5" t="s">
        <v>1596</v>
      </c>
      <c r="J460" s="5" t="s">
        <v>3030</v>
      </c>
    </row>
    <row r="461" spans="1:10" ht="11.25">
      <c r="A461" s="5">
        <v>460</v>
      </c>
      <c r="B461" s="5" t="s">
        <v>988</v>
      </c>
      <c r="C461" s="5" t="s">
        <v>153</v>
      </c>
      <c r="D461" s="5" t="s">
        <v>2520</v>
      </c>
      <c r="E461" s="5" t="s">
        <v>2521</v>
      </c>
      <c r="F461" s="5" t="s">
        <v>2522</v>
      </c>
      <c r="G461" s="5" t="s">
        <v>1097</v>
      </c>
      <c r="J461" s="5" t="s">
        <v>3030</v>
      </c>
    </row>
    <row r="462" spans="1:10" ht="11.25">
      <c r="A462" s="5">
        <v>461</v>
      </c>
      <c r="B462" s="5" t="s">
        <v>988</v>
      </c>
      <c r="C462" s="5" t="s">
        <v>153</v>
      </c>
      <c r="D462" s="5" t="s">
        <v>2523</v>
      </c>
      <c r="E462" s="5" t="s">
        <v>2524</v>
      </c>
      <c r="F462" s="5" t="s">
        <v>2525</v>
      </c>
      <c r="G462" s="5" t="s">
        <v>1193</v>
      </c>
      <c r="J462" s="5" t="s">
        <v>3030</v>
      </c>
    </row>
    <row r="463" spans="1:10" ht="11.25">
      <c r="A463" s="5">
        <v>462</v>
      </c>
      <c r="B463" s="5" t="s">
        <v>988</v>
      </c>
      <c r="C463" s="5" t="s">
        <v>153</v>
      </c>
      <c r="D463" s="5" t="s">
        <v>2526</v>
      </c>
      <c r="E463" s="5" t="s">
        <v>2527</v>
      </c>
      <c r="F463" s="5" t="s">
        <v>2528</v>
      </c>
      <c r="G463" s="5" t="s">
        <v>1071</v>
      </c>
      <c r="J463" s="5" t="s">
        <v>3030</v>
      </c>
    </row>
    <row r="464" spans="1:10" ht="11.25">
      <c r="A464" s="5">
        <v>463</v>
      </c>
      <c r="B464" s="5" t="s">
        <v>988</v>
      </c>
      <c r="C464" s="5" t="s">
        <v>153</v>
      </c>
      <c r="D464" s="5" t="s">
        <v>2529</v>
      </c>
      <c r="E464" s="5" t="s">
        <v>2530</v>
      </c>
      <c r="F464" s="5" t="s">
        <v>2531</v>
      </c>
      <c r="G464" s="5" t="s">
        <v>1023</v>
      </c>
      <c r="H464" s="5" t="s">
        <v>2532</v>
      </c>
      <c r="J464" s="5" t="s">
        <v>3030</v>
      </c>
    </row>
    <row r="465" spans="1:10" ht="11.25">
      <c r="A465" s="5">
        <v>464</v>
      </c>
      <c r="B465" s="5" t="s">
        <v>988</v>
      </c>
      <c r="C465" s="5" t="s">
        <v>153</v>
      </c>
      <c r="D465" s="5" t="s">
        <v>2517</v>
      </c>
      <c r="E465" s="5" t="s">
        <v>3088</v>
      </c>
      <c r="F465" s="5" t="s">
        <v>2518</v>
      </c>
      <c r="G465" s="5" t="s">
        <v>1287</v>
      </c>
      <c r="H465" s="5" t="s">
        <v>2519</v>
      </c>
      <c r="J465" s="5" t="s">
        <v>3030</v>
      </c>
    </row>
    <row r="466" spans="1:10" ht="11.25">
      <c r="A466" s="5">
        <v>465</v>
      </c>
      <c r="B466" s="5" t="s">
        <v>988</v>
      </c>
      <c r="C466" s="5" t="s">
        <v>153</v>
      </c>
      <c r="D466" s="5" t="s">
        <v>2533</v>
      </c>
      <c r="E466" s="5" t="s">
        <v>2534</v>
      </c>
      <c r="F466" s="5" t="s">
        <v>2535</v>
      </c>
      <c r="G466" s="5" t="s">
        <v>1038</v>
      </c>
      <c r="J466" s="5" t="s">
        <v>3030</v>
      </c>
    </row>
    <row r="467" spans="1:10" ht="11.25">
      <c r="A467" s="5">
        <v>466</v>
      </c>
      <c r="B467" s="5" t="s">
        <v>988</v>
      </c>
      <c r="C467" s="5" t="s">
        <v>153</v>
      </c>
      <c r="D467" s="5" t="s">
        <v>2536</v>
      </c>
      <c r="E467" s="5" t="s">
        <v>2537</v>
      </c>
      <c r="F467" s="5" t="s">
        <v>2538</v>
      </c>
      <c r="G467" s="5" t="s">
        <v>1279</v>
      </c>
      <c r="J467" s="5" t="s">
        <v>3030</v>
      </c>
    </row>
    <row r="468" spans="1:10" ht="11.25">
      <c r="A468" s="5">
        <v>467</v>
      </c>
      <c r="B468" s="5" t="s">
        <v>988</v>
      </c>
      <c r="C468" s="5" t="s">
        <v>153</v>
      </c>
      <c r="D468" s="5" t="s">
        <v>2539</v>
      </c>
      <c r="E468" s="5" t="s">
        <v>2540</v>
      </c>
      <c r="F468" s="5" t="s">
        <v>2541</v>
      </c>
      <c r="G468" s="5" t="s">
        <v>1097</v>
      </c>
      <c r="H468" s="5" t="s">
        <v>2542</v>
      </c>
      <c r="J468" s="5" t="s">
        <v>3030</v>
      </c>
    </row>
    <row r="469" spans="1:10" ht="11.25">
      <c r="A469" s="5">
        <v>468</v>
      </c>
      <c r="B469" s="5" t="s">
        <v>988</v>
      </c>
      <c r="C469" s="5" t="s">
        <v>153</v>
      </c>
      <c r="D469" s="5" t="s">
        <v>2543</v>
      </c>
      <c r="E469" s="5" t="s">
        <v>2544</v>
      </c>
      <c r="F469" s="5" t="s">
        <v>2545</v>
      </c>
      <c r="G469" s="5" t="s">
        <v>1071</v>
      </c>
      <c r="H469" s="5" t="s">
        <v>2546</v>
      </c>
      <c r="J469" s="5" t="s">
        <v>3030</v>
      </c>
    </row>
    <row r="470" spans="1:10" ht="11.25">
      <c r="A470" s="5">
        <v>469</v>
      </c>
      <c r="B470" s="5" t="s">
        <v>988</v>
      </c>
      <c r="C470" s="5" t="s">
        <v>153</v>
      </c>
      <c r="D470" s="5" t="s">
        <v>2547</v>
      </c>
      <c r="E470" s="5" t="s">
        <v>2548</v>
      </c>
      <c r="F470" s="5" t="s">
        <v>2549</v>
      </c>
      <c r="G470" s="5" t="s">
        <v>1888</v>
      </c>
      <c r="H470" s="5" t="s">
        <v>2550</v>
      </c>
      <c r="J470" s="5" t="s">
        <v>3030</v>
      </c>
    </row>
    <row r="471" spans="1:10" ht="11.25">
      <c r="A471" s="5">
        <v>470</v>
      </c>
      <c r="B471" s="5" t="s">
        <v>988</v>
      </c>
      <c r="C471" s="5" t="s">
        <v>153</v>
      </c>
      <c r="D471" s="5" t="s">
        <v>2551</v>
      </c>
      <c r="E471" s="5" t="s">
        <v>2552</v>
      </c>
      <c r="F471" s="5" t="s">
        <v>2553</v>
      </c>
      <c r="G471" s="5" t="s">
        <v>1390</v>
      </c>
      <c r="J471" s="5" t="s">
        <v>3030</v>
      </c>
    </row>
    <row r="472" spans="1:10" ht="11.25">
      <c r="A472" s="5">
        <v>471</v>
      </c>
      <c r="B472" s="5" t="s">
        <v>988</v>
      </c>
      <c r="C472" s="5" t="s">
        <v>153</v>
      </c>
      <c r="D472" s="5" t="s">
        <v>2554</v>
      </c>
      <c r="E472" s="5" t="s">
        <v>2555</v>
      </c>
      <c r="F472" s="5" t="s">
        <v>2556</v>
      </c>
      <c r="G472" s="5" t="s">
        <v>1038</v>
      </c>
      <c r="J472" s="5" t="s">
        <v>3030</v>
      </c>
    </row>
    <row r="473" spans="1:10" ht="11.25">
      <c r="A473" s="5">
        <v>472</v>
      </c>
      <c r="B473" s="5" t="s">
        <v>988</v>
      </c>
      <c r="C473" s="5" t="s">
        <v>153</v>
      </c>
      <c r="D473" s="5" t="s">
        <v>2557</v>
      </c>
      <c r="E473" s="5" t="s">
        <v>2558</v>
      </c>
      <c r="F473" s="5" t="s">
        <v>2559</v>
      </c>
      <c r="G473" s="5" t="s">
        <v>1390</v>
      </c>
      <c r="J473" s="5" t="s">
        <v>3030</v>
      </c>
    </row>
    <row r="474" spans="1:10" ht="11.25">
      <c r="A474" s="5">
        <v>473</v>
      </c>
      <c r="B474" s="5" t="s">
        <v>988</v>
      </c>
      <c r="C474" s="5" t="s">
        <v>153</v>
      </c>
      <c r="D474" s="5" t="s">
        <v>2560</v>
      </c>
      <c r="E474" s="5" t="s">
        <v>2561</v>
      </c>
      <c r="F474" s="5" t="s">
        <v>2562</v>
      </c>
      <c r="G474" s="5" t="s">
        <v>1600</v>
      </c>
      <c r="J474" s="5" t="s">
        <v>3030</v>
      </c>
    </row>
    <row r="475" spans="1:10" ht="11.25">
      <c r="A475" s="5">
        <v>474</v>
      </c>
      <c r="B475" s="5" t="s">
        <v>988</v>
      </c>
      <c r="C475" s="5" t="s">
        <v>153</v>
      </c>
      <c r="D475" s="5" t="s">
        <v>2563</v>
      </c>
      <c r="E475" s="5" t="s">
        <v>2564</v>
      </c>
      <c r="F475" s="5" t="s">
        <v>2565</v>
      </c>
      <c r="G475" s="5" t="s">
        <v>1193</v>
      </c>
      <c r="J475" s="5" t="s">
        <v>3030</v>
      </c>
    </row>
    <row r="476" spans="1:10" ht="11.25">
      <c r="A476" s="5">
        <v>475</v>
      </c>
      <c r="B476" s="5" t="s">
        <v>988</v>
      </c>
      <c r="C476" s="5" t="s">
        <v>153</v>
      </c>
      <c r="D476" s="5" t="s">
        <v>2566</v>
      </c>
      <c r="E476" s="5" t="s">
        <v>2567</v>
      </c>
      <c r="F476" s="5" t="s">
        <v>2568</v>
      </c>
      <c r="G476" s="5" t="s">
        <v>1071</v>
      </c>
      <c r="H476" s="5" t="s">
        <v>1355</v>
      </c>
      <c r="J476" s="5" t="s">
        <v>3030</v>
      </c>
    </row>
    <row r="477" spans="1:10" ht="11.25">
      <c r="A477" s="5">
        <v>476</v>
      </c>
      <c r="B477" s="5" t="s">
        <v>988</v>
      </c>
      <c r="C477" s="5" t="s">
        <v>153</v>
      </c>
      <c r="D477" s="5" t="s">
        <v>2569</v>
      </c>
      <c r="E477" s="5" t="s">
        <v>2570</v>
      </c>
      <c r="F477" s="5" t="s">
        <v>2571</v>
      </c>
      <c r="G477" s="5" t="s">
        <v>1193</v>
      </c>
      <c r="H477" s="5" t="s">
        <v>2407</v>
      </c>
      <c r="J477" s="5" t="s">
        <v>3030</v>
      </c>
    </row>
    <row r="478" spans="1:10" ht="11.25">
      <c r="A478" s="5">
        <v>477</v>
      </c>
      <c r="B478" s="5" t="s">
        <v>988</v>
      </c>
      <c r="C478" s="5" t="s">
        <v>153</v>
      </c>
      <c r="D478" s="5" t="s">
        <v>2572</v>
      </c>
      <c r="E478" s="5" t="s">
        <v>2573</v>
      </c>
      <c r="F478" s="5" t="s">
        <v>2574</v>
      </c>
      <c r="G478" s="5" t="s">
        <v>1193</v>
      </c>
      <c r="H478" s="5" t="s">
        <v>2575</v>
      </c>
      <c r="J478" s="5" t="s">
        <v>3030</v>
      </c>
    </row>
    <row r="479" spans="1:10" ht="11.25">
      <c r="A479" s="5">
        <v>478</v>
      </c>
      <c r="B479" s="5" t="s">
        <v>988</v>
      </c>
      <c r="C479" s="5" t="s">
        <v>153</v>
      </c>
      <c r="D479" s="5" t="s">
        <v>2576</v>
      </c>
      <c r="E479" s="5" t="s">
        <v>2577</v>
      </c>
      <c r="F479" s="5" t="s">
        <v>2578</v>
      </c>
      <c r="G479" s="5" t="s">
        <v>1262</v>
      </c>
      <c r="J479" s="5" t="s">
        <v>3030</v>
      </c>
    </row>
    <row r="480" spans="1:10" ht="11.25">
      <c r="A480" s="5">
        <v>479</v>
      </c>
      <c r="B480" s="5" t="s">
        <v>988</v>
      </c>
      <c r="C480" s="5" t="s">
        <v>153</v>
      </c>
      <c r="D480" s="5" t="s">
        <v>2579</v>
      </c>
      <c r="E480" s="5" t="s">
        <v>2580</v>
      </c>
      <c r="F480" s="5" t="s">
        <v>2581</v>
      </c>
      <c r="G480" s="5" t="s">
        <v>1071</v>
      </c>
      <c r="J480" s="5" t="s">
        <v>3030</v>
      </c>
    </row>
    <row r="481" spans="1:10" ht="11.25">
      <c r="A481" s="5">
        <v>480</v>
      </c>
      <c r="B481" s="5" t="s">
        <v>988</v>
      </c>
      <c r="C481" s="5" t="s">
        <v>153</v>
      </c>
      <c r="D481" s="5" t="s">
        <v>2582</v>
      </c>
      <c r="E481" s="5" t="s">
        <v>2583</v>
      </c>
      <c r="F481" s="5" t="s">
        <v>2584</v>
      </c>
      <c r="G481" s="5" t="s">
        <v>1034</v>
      </c>
      <c r="J481" s="5" t="s">
        <v>3030</v>
      </c>
    </row>
    <row r="482" spans="1:10" ht="11.25">
      <c r="A482" s="5">
        <v>481</v>
      </c>
      <c r="B482" s="5" t="s">
        <v>988</v>
      </c>
      <c r="C482" s="5" t="s">
        <v>153</v>
      </c>
      <c r="D482" s="5" t="s">
        <v>2585</v>
      </c>
      <c r="E482" s="5" t="s">
        <v>2586</v>
      </c>
      <c r="F482" s="5" t="s">
        <v>2587</v>
      </c>
      <c r="G482" s="5" t="s">
        <v>1071</v>
      </c>
      <c r="H482" s="5" t="s">
        <v>2588</v>
      </c>
      <c r="J482" s="5" t="s">
        <v>3030</v>
      </c>
    </row>
    <row r="483" spans="1:10" ht="11.25">
      <c r="A483" s="5">
        <v>482</v>
      </c>
      <c r="B483" s="5" t="s">
        <v>988</v>
      </c>
      <c r="C483" s="5" t="s">
        <v>153</v>
      </c>
      <c r="D483" s="5" t="s">
        <v>2589</v>
      </c>
      <c r="E483" s="5" t="s">
        <v>2590</v>
      </c>
      <c r="F483" s="5" t="s">
        <v>2591</v>
      </c>
      <c r="G483" s="5" t="s">
        <v>1050</v>
      </c>
      <c r="H483" s="5" t="s">
        <v>2592</v>
      </c>
      <c r="J483" s="5" t="s">
        <v>3030</v>
      </c>
    </row>
    <row r="484" spans="1:10" ht="11.25">
      <c r="A484" s="5">
        <v>483</v>
      </c>
      <c r="B484" s="5" t="s">
        <v>988</v>
      </c>
      <c r="C484" s="5" t="s">
        <v>153</v>
      </c>
      <c r="D484" s="5" t="s">
        <v>2593</v>
      </c>
      <c r="E484" s="5" t="s">
        <v>2594</v>
      </c>
      <c r="F484" s="5" t="s">
        <v>2595</v>
      </c>
      <c r="G484" s="5" t="s">
        <v>1097</v>
      </c>
      <c r="H484" s="5" t="s">
        <v>2596</v>
      </c>
      <c r="J484" s="5" t="s">
        <v>3030</v>
      </c>
    </row>
    <row r="485" spans="1:10" ht="11.25">
      <c r="A485" s="5">
        <v>484</v>
      </c>
      <c r="B485" s="5" t="s">
        <v>988</v>
      </c>
      <c r="C485" s="5" t="s">
        <v>153</v>
      </c>
      <c r="D485" s="5" t="s">
        <v>2597</v>
      </c>
      <c r="E485" s="5" t="s">
        <v>2598</v>
      </c>
      <c r="F485" s="5" t="s">
        <v>2599</v>
      </c>
      <c r="G485" s="5" t="s">
        <v>1097</v>
      </c>
      <c r="H485" s="5" t="s">
        <v>2600</v>
      </c>
      <c r="J485" s="5" t="s">
        <v>3030</v>
      </c>
    </row>
    <row r="486" spans="1:10" ht="11.25">
      <c r="A486" s="5">
        <v>485</v>
      </c>
      <c r="B486" s="5" t="s">
        <v>988</v>
      </c>
      <c r="C486" s="5" t="s">
        <v>153</v>
      </c>
      <c r="D486" s="5" t="s">
        <v>2601</v>
      </c>
      <c r="E486" s="5" t="s">
        <v>2602</v>
      </c>
      <c r="F486" s="5" t="s">
        <v>2603</v>
      </c>
      <c r="G486" s="5" t="s">
        <v>1097</v>
      </c>
      <c r="J486" s="5" t="s">
        <v>3030</v>
      </c>
    </row>
    <row r="487" spans="1:10" ht="11.25">
      <c r="A487" s="5">
        <v>486</v>
      </c>
      <c r="B487" s="5" t="s">
        <v>988</v>
      </c>
      <c r="C487" s="5" t="s">
        <v>153</v>
      </c>
      <c r="D487" s="5" t="s">
        <v>2604</v>
      </c>
      <c r="E487" s="5" t="s">
        <v>2605</v>
      </c>
      <c r="F487" s="5" t="s">
        <v>2606</v>
      </c>
      <c r="G487" s="5" t="s">
        <v>1279</v>
      </c>
      <c r="H487" s="5" t="s">
        <v>2607</v>
      </c>
      <c r="J487" s="5" t="s">
        <v>3030</v>
      </c>
    </row>
    <row r="488" spans="1:10" ht="11.25">
      <c r="A488" s="5">
        <v>487</v>
      </c>
      <c r="B488" s="5" t="s">
        <v>988</v>
      </c>
      <c r="C488" s="5" t="s">
        <v>153</v>
      </c>
      <c r="D488" s="5" t="s">
        <v>2608</v>
      </c>
      <c r="E488" s="5" t="s">
        <v>2609</v>
      </c>
      <c r="F488" s="5" t="s">
        <v>2610</v>
      </c>
      <c r="G488" s="5" t="s">
        <v>1038</v>
      </c>
      <c r="J488" s="5" t="s">
        <v>3030</v>
      </c>
    </row>
    <row r="489" spans="1:10" ht="11.25">
      <c r="A489" s="5">
        <v>488</v>
      </c>
      <c r="B489" s="5" t="s">
        <v>988</v>
      </c>
      <c r="C489" s="5" t="s">
        <v>153</v>
      </c>
      <c r="D489" s="5" t="s">
        <v>2611</v>
      </c>
      <c r="E489" s="5" t="s">
        <v>2612</v>
      </c>
      <c r="F489" s="5" t="s">
        <v>2613</v>
      </c>
      <c r="G489" s="5" t="s">
        <v>1034</v>
      </c>
      <c r="J489" s="5" t="s">
        <v>3030</v>
      </c>
    </row>
    <row r="490" spans="1:10" ht="11.25">
      <c r="A490" s="5">
        <v>489</v>
      </c>
      <c r="B490" s="5" t="s">
        <v>988</v>
      </c>
      <c r="C490" s="5" t="s">
        <v>153</v>
      </c>
      <c r="D490" s="5" t="s">
        <v>2614</v>
      </c>
      <c r="E490" s="5" t="s">
        <v>2615</v>
      </c>
      <c r="F490" s="5" t="s">
        <v>2616</v>
      </c>
      <c r="G490" s="5" t="s">
        <v>1193</v>
      </c>
      <c r="J490" s="5" t="s">
        <v>3030</v>
      </c>
    </row>
    <row r="491" spans="1:10" ht="11.25">
      <c r="A491" s="5">
        <v>490</v>
      </c>
      <c r="B491" s="5" t="s">
        <v>988</v>
      </c>
      <c r="C491" s="5" t="s">
        <v>153</v>
      </c>
      <c r="D491" s="5" t="s">
        <v>2617</v>
      </c>
      <c r="E491" s="5" t="s">
        <v>2618</v>
      </c>
      <c r="F491" s="5" t="s">
        <v>2619</v>
      </c>
      <c r="G491" s="5" t="s">
        <v>1450</v>
      </c>
      <c r="H491" s="5" t="s">
        <v>2620</v>
      </c>
      <c r="J491" s="5" t="s">
        <v>3030</v>
      </c>
    </row>
    <row r="492" spans="1:10" ht="11.25">
      <c r="A492" s="5">
        <v>491</v>
      </c>
      <c r="B492" s="5" t="s">
        <v>988</v>
      </c>
      <c r="C492" s="5" t="s">
        <v>153</v>
      </c>
      <c r="D492" s="5" t="s">
        <v>2621</v>
      </c>
      <c r="E492" s="5" t="s">
        <v>2622</v>
      </c>
      <c r="F492" s="5" t="s">
        <v>2623</v>
      </c>
      <c r="G492" s="5" t="s">
        <v>1038</v>
      </c>
      <c r="J492" s="5" t="s">
        <v>3030</v>
      </c>
    </row>
    <row r="493" spans="1:10" ht="11.25">
      <c r="A493" s="5">
        <v>492</v>
      </c>
      <c r="B493" s="5" t="s">
        <v>988</v>
      </c>
      <c r="C493" s="5" t="s">
        <v>153</v>
      </c>
      <c r="D493" s="5" t="s">
        <v>2624</v>
      </c>
      <c r="E493" s="5" t="s">
        <v>2625</v>
      </c>
      <c r="F493" s="5" t="s">
        <v>2626</v>
      </c>
      <c r="G493" s="5" t="s">
        <v>1461</v>
      </c>
      <c r="J493" s="5" t="s">
        <v>3030</v>
      </c>
    </row>
    <row r="494" spans="1:10" ht="11.25">
      <c r="A494" s="5">
        <v>493</v>
      </c>
      <c r="B494" s="5" t="s">
        <v>988</v>
      </c>
      <c r="C494" s="5" t="s">
        <v>153</v>
      </c>
      <c r="D494" s="5" t="s">
        <v>2627</v>
      </c>
      <c r="E494" s="5" t="s">
        <v>2628</v>
      </c>
      <c r="F494" s="5" t="s">
        <v>2629</v>
      </c>
      <c r="G494" s="5" t="s">
        <v>1038</v>
      </c>
      <c r="H494" s="5" t="s">
        <v>2630</v>
      </c>
      <c r="J494" s="5" t="s">
        <v>3030</v>
      </c>
    </row>
    <row r="495" spans="1:10" ht="11.25">
      <c r="A495" s="5">
        <v>494</v>
      </c>
      <c r="B495" s="5" t="s">
        <v>988</v>
      </c>
      <c r="C495" s="5" t="s">
        <v>153</v>
      </c>
      <c r="D495" s="5" t="s">
        <v>2631</v>
      </c>
      <c r="E495" s="5" t="s">
        <v>2632</v>
      </c>
      <c r="F495" s="5" t="s">
        <v>2633</v>
      </c>
      <c r="G495" s="5" t="s">
        <v>1193</v>
      </c>
      <c r="H495" s="5" t="s">
        <v>2454</v>
      </c>
      <c r="J495" s="5" t="s">
        <v>3030</v>
      </c>
    </row>
    <row r="496" spans="1:10" ht="11.25">
      <c r="A496" s="5">
        <v>495</v>
      </c>
      <c r="B496" s="5" t="s">
        <v>988</v>
      </c>
      <c r="C496" s="5" t="s">
        <v>153</v>
      </c>
      <c r="D496" s="5" t="s">
        <v>2634</v>
      </c>
      <c r="E496" s="5" t="s">
        <v>2635</v>
      </c>
      <c r="F496" s="5" t="s">
        <v>2636</v>
      </c>
      <c r="G496" s="5" t="s">
        <v>1896</v>
      </c>
      <c r="J496" s="5" t="s">
        <v>3030</v>
      </c>
    </row>
    <row r="497" spans="1:10" ht="11.25">
      <c r="A497" s="5">
        <v>496</v>
      </c>
      <c r="B497" s="5" t="s">
        <v>988</v>
      </c>
      <c r="C497" s="5" t="s">
        <v>153</v>
      </c>
      <c r="D497" s="5" t="s">
        <v>2637</v>
      </c>
      <c r="E497" s="5" t="s">
        <v>2638</v>
      </c>
      <c r="F497" s="5" t="s">
        <v>2639</v>
      </c>
      <c r="G497" s="5" t="s">
        <v>1262</v>
      </c>
      <c r="J497" s="5" t="s">
        <v>3030</v>
      </c>
    </row>
    <row r="498" spans="1:10" ht="11.25">
      <c r="A498" s="5">
        <v>497</v>
      </c>
      <c r="B498" s="5" t="s">
        <v>988</v>
      </c>
      <c r="C498" s="5" t="s">
        <v>153</v>
      </c>
      <c r="D498" s="5" t="s">
        <v>2640</v>
      </c>
      <c r="E498" s="5" t="s">
        <v>2641</v>
      </c>
      <c r="F498" s="5" t="s">
        <v>2642</v>
      </c>
      <c r="G498" s="5" t="s">
        <v>1034</v>
      </c>
      <c r="H498" s="5" t="s">
        <v>2643</v>
      </c>
      <c r="J498" s="5" t="s">
        <v>3030</v>
      </c>
    </row>
    <row r="499" spans="1:10" ht="11.25">
      <c r="A499" s="5">
        <v>498</v>
      </c>
      <c r="B499" s="5" t="s">
        <v>988</v>
      </c>
      <c r="C499" s="5" t="s">
        <v>153</v>
      </c>
      <c r="D499" s="5" t="s">
        <v>2644</v>
      </c>
      <c r="E499" s="5" t="s">
        <v>2645</v>
      </c>
      <c r="F499" s="5" t="s">
        <v>2646</v>
      </c>
      <c r="G499" s="5" t="s">
        <v>1097</v>
      </c>
      <c r="H499" s="5" t="s">
        <v>2647</v>
      </c>
      <c r="J499" s="5" t="s">
        <v>3030</v>
      </c>
    </row>
    <row r="500" spans="1:10" ht="11.25">
      <c r="A500" s="5">
        <v>499</v>
      </c>
      <c r="B500" s="5" t="s">
        <v>988</v>
      </c>
      <c r="C500" s="5" t="s">
        <v>153</v>
      </c>
      <c r="D500" s="5" t="s">
        <v>2648</v>
      </c>
      <c r="E500" s="5" t="s">
        <v>2649</v>
      </c>
      <c r="F500" s="5" t="s">
        <v>2650</v>
      </c>
      <c r="G500" s="5" t="s">
        <v>1262</v>
      </c>
      <c r="H500" s="5" t="s">
        <v>2651</v>
      </c>
      <c r="J500" s="5" t="s">
        <v>3030</v>
      </c>
    </row>
    <row r="501" spans="1:10" ht="11.25">
      <c r="A501" s="5">
        <v>500</v>
      </c>
      <c r="B501" s="5" t="s">
        <v>988</v>
      </c>
      <c r="C501" s="5" t="s">
        <v>153</v>
      </c>
      <c r="D501" s="5" t="s">
        <v>2652</v>
      </c>
      <c r="E501" s="5" t="s">
        <v>2653</v>
      </c>
      <c r="F501" s="5" t="s">
        <v>2654</v>
      </c>
      <c r="G501" s="5" t="s">
        <v>1193</v>
      </c>
      <c r="J501" s="5" t="s">
        <v>3030</v>
      </c>
    </row>
    <row r="502" spans="1:10" ht="11.25">
      <c r="A502" s="5">
        <v>501</v>
      </c>
      <c r="B502" s="5" t="s">
        <v>988</v>
      </c>
      <c r="C502" s="5" t="s">
        <v>153</v>
      </c>
      <c r="D502" s="5" t="s">
        <v>2655</v>
      </c>
      <c r="E502" s="5" t="s">
        <v>2656</v>
      </c>
      <c r="F502" s="5" t="s">
        <v>2657</v>
      </c>
      <c r="G502" s="5" t="s">
        <v>1071</v>
      </c>
      <c r="J502" s="5" t="s">
        <v>3030</v>
      </c>
    </row>
    <row r="503" spans="1:10" ht="11.25">
      <c r="A503" s="5">
        <v>502</v>
      </c>
      <c r="B503" s="5" t="s">
        <v>988</v>
      </c>
      <c r="C503" s="5" t="s">
        <v>153</v>
      </c>
      <c r="D503" s="5" t="s">
        <v>2658</v>
      </c>
      <c r="E503" s="5" t="s">
        <v>2659</v>
      </c>
      <c r="F503" s="5" t="s">
        <v>2660</v>
      </c>
      <c r="G503" s="5" t="s">
        <v>1193</v>
      </c>
      <c r="J503" s="5" t="s">
        <v>3030</v>
      </c>
    </row>
    <row r="504" spans="1:10" ht="11.25">
      <c r="A504" s="5">
        <v>503</v>
      </c>
      <c r="B504" s="5" t="s">
        <v>988</v>
      </c>
      <c r="C504" s="5" t="s">
        <v>153</v>
      </c>
      <c r="D504" s="5" t="s">
        <v>2661</v>
      </c>
      <c r="E504" s="5" t="s">
        <v>2662</v>
      </c>
      <c r="F504" s="5" t="s">
        <v>2663</v>
      </c>
      <c r="G504" s="5" t="s">
        <v>1034</v>
      </c>
      <c r="J504" s="5" t="s">
        <v>3030</v>
      </c>
    </row>
    <row r="505" spans="1:10" ht="11.25">
      <c r="A505" s="5">
        <v>504</v>
      </c>
      <c r="B505" s="5" t="s">
        <v>988</v>
      </c>
      <c r="C505" s="5" t="s">
        <v>153</v>
      </c>
      <c r="D505" s="5" t="s">
        <v>2664</v>
      </c>
      <c r="E505" s="5" t="s">
        <v>2665</v>
      </c>
      <c r="F505" s="5" t="s">
        <v>2666</v>
      </c>
      <c r="G505" s="5" t="s">
        <v>1262</v>
      </c>
      <c r="J505" s="5" t="s">
        <v>3030</v>
      </c>
    </row>
    <row r="506" spans="1:10" ht="11.25">
      <c r="A506" s="5">
        <v>505</v>
      </c>
      <c r="B506" s="5" t="s">
        <v>988</v>
      </c>
      <c r="C506" s="5" t="s">
        <v>153</v>
      </c>
      <c r="D506" s="5" t="s">
        <v>2667</v>
      </c>
      <c r="E506" s="5" t="s">
        <v>2668</v>
      </c>
      <c r="F506" s="5" t="s">
        <v>2669</v>
      </c>
      <c r="G506" s="5" t="s">
        <v>1422</v>
      </c>
      <c r="J506" s="5" t="s">
        <v>3030</v>
      </c>
    </row>
    <row r="507" spans="1:10" ht="11.25">
      <c r="A507" s="5">
        <v>506</v>
      </c>
      <c r="B507" s="5" t="s">
        <v>988</v>
      </c>
      <c r="C507" s="5" t="s">
        <v>153</v>
      </c>
      <c r="D507" s="5" t="s">
        <v>2670</v>
      </c>
      <c r="E507" s="5" t="s">
        <v>2671</v>
      </c>
      <c r="F507" s="5" t="s">
        <v>2672</v>
      </c>
      <c r="G507" s="5" t="s">
        <v>1050</v>
      </c>
      <c r="J507" s="5" t="s">
        <v>3030</v>
      </c>
    </row>
    <row r="508" spans="1:10" ht="11.25">
      <c r="A508" s="5">
        <v>507</v>
      </c>
      <c r="B508" s="5" t="s">
        <v>988</v>
      </c>
      <c r="C508" s="5" t="s">
        <v>153</v>
      </c>
      <c r="D508" s="5" t="s">
        <v>2673</v>
      </c>
      <c r="E508" s="5" t="s">
        <v>2674</v>
      </c>
      <c r="F508" s="5" t="s">
        <v>2121</v>
      </c>
      <c r="G508" s="5" t="s">
        <v>1193</v>
      </c>
      <c r="H508" s="5" t="s">
        <v>2675</v>
      </c>
      <c r="J508" s="5" t="s">
        <v>3030</v>
      </c>
    </row>
    <row r="509" spans="1:10" ht="11.25">
      <c r="A509" s="5">
        <v>508</v>
      </c>
      <c r="B509" s="5" t="s">
        <v>988</v>
      </c>
      <c r="C509" s="5" t="s">
        <v>153</v>
      </c>
      <c r="D509" s="5" t="s">
        <v>2676</v>
      </c>
      <c r="E509" s="5" t="s">
        <v>2677</v>
      </c>
      <c r="F509" s="5" t="s">
        <v>2678</v>
      </c>
      <c r="G509" s="5" t="s">
        <v>1193</v>
      </c>
      <c r="J509" s="5" t="s">
        <v>3030</v>
      </c>
    </row>
    <row r="510" spans="1:10" ht="11.25">
      <c r="A510" s="5">
        <v>509</v>
      </c>
      <c r="B510" s="5" t="s">
        <v>988</v>
      </c>
      <c r="C510" s="5" t="s">
        <v>153</v>
      </c>
      <c r="D510" s="5" t="s">
        <v>2679</v>
      </c>
      <c r="E510" s="5" t="s">
        <v>2680</v>
      </c>
      <c r="F510" s="5" t="s">
        <v>2681</v>
      </c>
      <c r="G510" s="5" t="s">
        <v>1279</v>
      </c>
      <c r="J510" s="5" t="s">
        <v>3030</v>
      </c>
    </row>
    <row r="511" spans="1:10" ht="11.25">
      <c r="A511" s="5">
        <v>510</v>
      </c>
      <c r="B511" s="5" t="s">
        <v>988</v>
      </c>
      <c r="C511" s="5" t="s">
        <v>153</v>
      </c>
      <c r="D511" s="5" t="s">
        <v>2682</v>
      </c>
      <c r="E511" s="5" t="s">
        <v>2683</v>
      </c>
      <c r="F511" s="5" t="s">
        <v>2684</v>
      </c>
      <c r="G511" s="5" t="s">
        <v>1193</v>
      </c>
      <c r="J511" s="5" t="s">
        <v>3030</v>
      </c>
    </row>
    <row r="512" spans="1:10" ht="11.25">
      <c r="A512" s="5">
        <v>511</v>
      </c>
      <c r="B512" s="5" t="s">
        <v>988</v>
      </c>
      <c r="C512" s="5" t="s">
        <v>153</v>
      </c>
      <c r="D512" s="5" t="s">
        <v>2685</v>
      </c>
      <c r="E512" s="5" t="s">
        <v>2686</v>
      </c>
      <c r="F512" s="5" t="s">
        <v>2687</v>
      </c>
      <c r="G512" s="5" t="s">
        <v>1038</v>
      </c>
      <c r="H512" s="5" t="s">
        <v>3089</v>
      </c>
      <c r="J512" s="5" t="s">
        <v>3030</v>
      </c>
    </row>
    <row r="513" spans="1:10" ht="11.25">
      <c r="A513" s="5">
        <v>512</v>
      </c>
      <c r="B513" s="5" t="s">
        <v>988</v>
      </c>
      <c r="C513" s="5" t="s">
        <v>153</v>
      </c>
      <c r="D513" s="5" t="s">
        <v>2688</v>
      </c>
      <c r="E513" s="5" t="s">
        <v>2689</v>
      </c>
      <c r="F513" s="5" t="s">
        <v>2690</v>
      </c>
      <c r="G513" s="5" t="s">
        <v>1046</v>
      </c>
      <c r="J513" s="5" t="s">
        <v>3030</v>
      </c>
    </row>
    <row r="514" spans="1:10" ht="11.25">
      <c r="A514" s="5">
        <v>513</v>
      </c>
      <c r="B514" s="5" t="s">
        <v>988</v>
      </c>
      <c r="C514" s="5" t="s">
        <v>153</v>
      </c>
      <c r="D514" s="5" t="s">
        <v>2691</v>
      </c>
      <c r="E514" s="5" t="s">
        <v>2692</v>
      </c>
      <c r="F514" s="5" t="s">
        <v>2693</v>
      </c>
      <c r="G514" s="5" t="s">
        <v>1578</v>
      </c>
      <c r="H514" s="5" t="s">
        <v>2694</v>
      </c>
      <c r="J514" s="5" t="s">
        <v>3030</v>
      </c>
    </row>
    <row r="515" spans="1:10" ht="11.25">
      <c r="A515" s="5">
        <v>514</v>
      </c>
      <c r="B515" s="5" t="s">
        <v>988</v>
      </c>
      <c r="C515" s="5" t="s">
        <v>153</v>
      </c>
      <c r="D515" s="5" t="s">
        <v>2695</v>
      </c>
      <c r="E515" s="5" t="s">
        <v>2696</v>
      </c>
      <c r="F515" s="5" t="s">
        <v>2697</v>
      </c>
      <c r="G515" s="5" t="s">
        <v>1578</v>
      </c>
      <c r="J515" s="5" t="s">
        <v>3030</v>
      </c>
    </row>
    <row r="516" spans="1:10" ht="11.25">
      <c r="A516" s="5">
        <v>515</v>
      </c>
      <c r="B516" s="5" t="s">
        <v>988</v>
      </c>
      <c r="C516" s="5" t="s">
        <v>153</v>
      </c>
      <c r="D516" s="5" t="s">
        <v>2698</v>
      </c>
      <c r="E516" s="5" t="s">
        <v>2699</v>
      </c>
      <c r="F516" s="5" t="s">
        <v>2700</v>
      </c>
      <c r="G516" s="5" t="s">
        <v>2701</v>
      </c>
      <c r="H516" s="5" t="s">
        <v>2702</v>
      </c>
      <c r="J516" s="5" t="s">
        <v>3030</v>
      </c>
    </row>
    <row r="517" spans="1:10" ht="11.25">
      <c r="A517" s="5">
        <v>516</v>
      </c>
      <c r="B517" s="5" t="s">
        <v>988</v>
      </c>
      <c r="C517" s="5" t="s">
        <v>153</v>
      </c>
      <c r="D517" s="5" t="s">
        <v>2703</v>
      </c>
      <c r="E517" s="5" t="s">
        <v>2704</v>
      </c>
      <c r="F517" s="5" t="s">
        <v>2705</v>
      </c>
      <c r="G517" s="5" t="s">
        <v>2706</v>
      </c>
      <c r="J517" s="5" t="s">
        <v>3030</v>
      </c>
    </row>
    <row r="518" spans="1:10" ht="11.25">
      <c r="A518" s="5">
        <v>517</v>
      </c>
      <c r="B518" s="5" t="s">
        <v>988</v>
      </c>
      <c r="C518" s="5" t="s">
        <v>153</v>
      </c>
      <c r="D518" s="5" t="s">
        <v>2707</v>
      </c>
      <c r="E518" s="5" t="s">
        <v>2708</v>
      </c>
      <c r="F518" s="5" t="s">
        <v>2256</v>
      </c>
      <c r="G518" s="5" t="s">
        <v>1368</v>
      </c>
      <c r="J518" s="5" t="s">
        <v>3030</v>
      </c>
    </row>
    <row r="519" spans="1:10" ht="11.25">
      <c r="A519" s="5">
        <v>518</v>
      </c>
      <c r="B519" s="5" t="s">
        <v>988</v>
      </c>
      <c r="C519" s="5" t="s">
        <v>153</v>
      </c>
      <c r="D519" s="5" t="s">
        <v>2709</v>
      </c>
      <c r="E519" s="5" t="s">
        <v>2710</v>
      </c>
      <c r="F519" s="5" t="s">
        <v>2711</v>
      </c>
      <c r="G519" s="5" t="s">
        <v>1067</v>
      </c>
      <c r="H519" s="5" t="s">
        <v>2712</v>
      </c>
      <c r="J519" s="5" t="s">
        <v>3030</v>
      </c>
    </row>
    <row r="520" spans="1:10" ht="11.25">
      <c r="A520" s="5">
        <v>519</v>
      </c>
      <c r="B520" s="5" t="s">
        <v>988</v>
      </c>
      <c r="C520" s="5" t="s">
        <v>153</v>
      </c>
      <c r="D520" s="5" t="s">
        <v>2713</v>
      </c>
      <c r="E520" s="5" t="s">
        <v>2714</v>
      </c>
      <c r="F520" s="5" t="s">
        <v>2715</v>
      </c>
      <c r="G520" s="5" t="s">
        <v>1038</v>
      </c>
      <c r="J520" s="5" t="s">
        <v>3030</v>
      </c>
    </row>
    <row r="521" spans="1:10" ht="11.25">
      <c r="A521" s="5">
        <v>520</v>
      </c>
      <c r="B521" s="5" t="s">
        <v>988</v>
      </c>
      <c r="C521" s="5" t="s">
        <v>153</v>
      </c>
      <c r="D521" s="5" t="s">
        <v>2716</v>
      </c>
      <c r="E521" s="5" t="s">
        <v>2717</v>
      </c>
      <c r="F521" s="5" t="s">
        <v>2718</v>
      </c>
      <c r="G521" s="5" t="s">
        <v>1038</v>
      </c>
      <c r="J521" s="5" t="s">
        <v>3030</v>
      </c>
    </row>
    <row r="522" spans="1:10" ht="11.25">
      <c r="A522" s="5">
        <v>521</v>
      </c>
      <c r="B522" s="5" t="s">
        <v>988</v>
      </c>
      <c r="C522" s="5" t="s">
        <v>153</v>
      </c>
      <c r="D522" s="5" t="s">
        <v>2719</v>
      </c>
      <c r="E522" s="5" t="s">
        <v>2720</v>
      </c>
      <c r="F522" s="5" t="s">
        <v>2721</v>
      </c>
      <c r="G522" s="5" t="s">
        <v>1034</v>
      </c>
      <c r="J522" s="5" t="s">
        <v>3030</v>
      </c>
    </row>
    <row r="523" spans="1:10" ht="11.25">
      <c r="A523" s="5">
        <v>522</v>
      </c>
      <c r="B523" s="5" t="s">
        <v>988</v>
      </c>
      <c r="C523" s="5" t="s">
        <v>153</v>
      </c>
      <c r="D523" s="5" t="s">
        <v>2722</v>
      </c>
      <c r="E523" s="5" t="s">
        <v>2723</v>
      </c>
      <c r="F523" s="5" t="s">
        <v>2724</v>
      </c>
      <c r="G523" s="5" t="s">
        <v>1071</v>
      </c>
      <c r="J523" s="5" t="s">
        <v>3030</v>
      </c>
    </row>
    <row r="524" spans="1:10" ht="11.25">
      <c r="A524" s="5">
        <v>523</v>
      </c>
      <c r="B524" s="5" t="s">
        <v>988</v>
      </c>
      <c r="C524" s="5" t="s">
        <v>153</v>
      </c>
      <c r="D524" s="5" t="s">
        <v>2725</v>
      </c>
      <c r="E524" s="5" t="s">
        <v>2726</v>
      </c>
      <c r="F524" s="5" t="s">
        <v>2727</v>
      </c>
      <c r="G524" s="5" t="s">
        <v>1109</v>
      </c>
      <c r="H524" s="5" t="s">
        <v>2728</v>
      </c>
      <c r="J524" s="5" t="s">
        <v>3030</v>
      </c>
    </row>
    <row r="525" spans="1:10" ht="11.25">
      <c r="A525" s="5">
        <v>524</v>
      </c>
      <c r="B525" s="5" t="s">
        <v>988</v>
      </c>
      <c r="C525" s="5" t="s">
        <v>153</v>
      </c>
      <c r="D525" s="5" t="s">
        <v>2729</v>
      </c>
      <c r="E525" s="5" t="s">
        <v>2730</v>
      </c>
      <c r="F525" s="5" t="s">
        <v>2731</v>
      </c>
      <c r="G525" s="5" t="s">
        <v>1193</v>
      </c>
      <c r="J525" s="5" t="s">
        <v>3030</v>
      </c>
    </row>
    <row r="526" spans="1:10" ht="11.25">
      <c r="A526" s="5">
        <v>525</v>
      </c>
      <c r="B526" s="5" t="s">
        <v>988</v>
      </c>
      <c r="C526" s="5" t="s">
        <v>153</v>
      </c>
      <c r="D526" s="5" t="s">
        <v>2732</v>
      </c>
      <c r="E526" s="5" t="s">
        <v>2733</v>
      </c>
      <c r="F526" s="5" t="s">
        <v>2734</v>
      </c>
      <c r="G526" s="5" t="s">
        <v>1046</v>
      </c>
      <c r="H526" s="5" t="s">
        <v>2735</v>
      </c>
      <c r="J526" s="5" t="s">
        <v>3030</v>
      </c>
    </row>
    <row r="527" spans="1:10" ht="11.25">
      <c r="A527" s="5">
        <v>526</v>
      </c>
      <c r="B527" s="5" t="s">
        <v>988</v>
      </c>
      <c r="C527" s="5" t="s">
        <v>153</v>
      </c>
      <c r="D527" s="5" t="s">
        <v>2736</v>
      </c>
      <c r="E527" s="5" t="s">
        <v>2737</v>
      </c>
      <c r="F527" s="5" t="s">
        <v>2738</v>
      </c>
      <c r="G527" s="5" t="s">
        <v>1410</v>
      </c>
      <c r="I527" s="5" t="s">
        <v>3090</v>
      </c>
      <c r="J527" s="5" t="s">
        <v>3030</v>
      </c>
    </row>
    <row r="528" spans="1:10" ht="11.25">
      <c r="A528" s="5">
        <v>527</v>
      </c>
      <c r="B528" s="5" t="s">
        <v>988</v>
      </c>
      <c r="C528" s="5" t="s">
        <v>153</v>
      </c>
      <c r="D528" s="5" t="s">
        <v>2739</v>
      </c>
      <c r="E528" s="5" t="s">
        <v>2740</v>
      </c>
      <c r="F528" s="5" t="s">
        <v>2741</v>
      </c>
      <c r="G528" s="5" t="s">
        <v>1262</v>
      </c>
      <c r="J528" s="5" t="s">
        <v>3030</v>
      </c>
    </row>
    <row r="529" spans="1:10" ht="11.25">
      <c r="A529" s="5">
        <v>528</v>
      </c>
      <c r="B529" s="5" t="s">
        <v>988</v>
      </c>
      <c r="C529" s="5" t="s">
        <v>153</v>
      </c>
      <c r="D529" s="5" t="s">
        <v>2742</v>
      </c>
      <c r="E529" s="5" t="s">
        <v>2743</v>
      </c>
      <c r="F529" s="5" t="s">
        <v>2744</v>
      </c>
      <c r="G529" s="5" t="s">
        <v>1287</v>
      </c>
      <c r="J529" s="5" t="s">
        <v>3030</v>
      </c>
    </row>
    <row r="530" spans="1:10" ht="11.25">
      <c r="A530" s="5">
        <v>529</v>
      </c>
      <c r="B530" s="5" t="s">
        <v>988</v>
      </c>
      <c r="C530" s="5" t="s">
        <v>153</v>
      </c>
      <c r="D530" s="5" t="s">
        <v>2745</v>
      </c>
      <c r="E530" s="5" t="s">
        <v>2746</v>
      </c>
      <c r="F530" s="5" t="s">
        <v>2747</v>
      </c>
      <c r="G530" s="5" t="s">
        <v>1480</v>
      </c>
      <c r="J530" s="5" t="s">
        <v>3030</v>
      </c>
    </row>
    <row r="531" spans="1:10" ht="11.25">
      <c r="A531" s="5">
        <v>530</v>
      </c>
      <c r="B531" s="5" t="s">
        <v>988</v>
      </c>
      <c r="C531" s="5" t="s">
        <v>153</v>
      </c>
      <c r="D531" s="5" t="s">
        <v>2748</v>
      </c>
      <c r="E531" s="5" t="s">
        <v>2749</v>
      </c>
      <c r="F531" s="5" t="s">
        <v>2750</v>
      </c>
      <c r="G531" s="5" t="s">
        <v>1888</v>
      </c>
      <c r="H531" s="5" t="s">
        <v>2751</v>
      </c>
      <c r="J531" s="5" t="s">
        <v>3030</v>
      </c>
    </row>
    <row r="532" spans="1:10" ht="11.25">
      <c r="A532" s="5">
        <v>531</v>
      </c>
      <c r="B532" s="5" t="s">
        <v>988</v>
      </c>
      <c r="C532" s="5" t="s">
        <v>153</v>
      </c>
      <c r="D532" s="5" t="s">
        <v>2752</v>
      </c>
      <c r="E532" s="5" t="s">
        <v>2753</v>
      </c>
      <c r="F532" s="5" t="s">
        <v>2754</v>
      </c>
      <c r="G532" s="5" t="s">
        <v>1287</v>
      </c>
      <c r="H532" s="5" t="s">
        <v>2755</v>
      </c>
      <c r="J532" s="5" t="s">
        <v>3030</v>
      </c>
    </row>
    <row r="533" spans="1:10" ht="11.25">
      <c r="A533" s="5">
        <v>532</v>
      </c>
      <c r="B533" s="5" t="s">
        <v>988</v>
      </c>
      <c r="C533" s="5" t="s">
        <v>153</v>
      </c>
      <c r="D533" s="5" t="s">
        <v>2756</v>
      </c>
      <c r="E533" s="5" t="s">
        <v>2757</v>
      </c>
      <c r="F533" s="5" t="s">
        <v>2758</v>
      </c>
      <c r="G533" s="5" t="s">
        <v>1086</v>
      </c>
      <c r="J533" s="5" t="s">
        <v>3030</v>
      </c>
    </row>
    <row r="534" spans="1:10" ht="11.25">
      <c r="A534" s="5">
        <v>533</v>
      </c>
      <c r="B534" s="5" t="s">
        <v>988</v>
      </c>
      <c r="C534" s="5" t="s">
        <v>153</v>
      </c>
      <c r="D534" s="5" t="s">
        <v>2759</v>
      </c>
      <c r="E534" s="5" t="s">
        <v>2760</v>
      </c>
      <c r="F534" s="5" t="s">
        <v>2761</v>
      </c>
      <c r="G534" s="5" t="s">
        <v>1058</v>
      </c>
      <c r="J534" s="5" t="s">
        <v>3030</v>
      </c>
    </row>
    <row r="535" spans="1:10" ht="11.25">
      <c r="A535" s="5">
        <v>534</v>
      </c>
      <c r="B535" s="5" t="s">
        <v>988</v>
      </c>
      <c r="C535" s="5" t="s">
        <v>153</v>
      </c>
      <c r="D535" s="5" t="s">
        <v>2762</v>
      </c>
      <c r="E535" s="5" t="s">
        <v>2763</v>
      </c>
      <c r="F535" s="5" t="s">
        <v>2764</v>
      </c>
      <c r="G535" s="5" t="s">
        <v>1071</v>
      </c>
      <c r="J535" s="5" t="s">
        <v>3030</v>
      </c>
    </row>
    <row r="536" spans="1:10" ht="11.25">
      <c r="A536" s="5">
        <v>535</v>
      </c>
      <c r="B536" s="5" t="s">
        <v>988</v>
      </c>
      <c r="C536" s="5" t="s">
        <v>153</v>
      </c>
      <c r="D536" s="5" t="s">
        <v>2765</v>
      </c>
      <c r="E536" s="5" t="s">
        <v>2766</v>
      </c>
      <c r="F536" s="5" t="s">
        <v>2767</v>
      </c>
      <c r="G536" s="5" t="s">
        <v>1193</v>
      </c>
      <c r="J536" s="5" t="s">
        <v>3030</v>
      </c>
    </row>
    <row r="537" spans="1:10" ht="11.25">
      <c r="A537" s="5">
        <v>536</v>
      </c>
      <c r="B537" s="5" t="s">
        <v>988</v>
      </c>
      <c r="C537" s="5" t="s">
        <v>153</v>
      </c>
      <c r="D537" s="5" t="s">
        <v>2768</v>
      </c>
      <c r="E537" s="5" t="s">
        <v>2769</v>
      </c>
      <c r="F537" s="5" t="s">
        <v>2770</v>
      </c>
      <c r="G537" s="5" t="s">
        <v>1559</v>
      </c>
      <c r="H537" s="5" t="s">
        <v>2771</v>
      </c>
      <c r="J537" s="5" t="s">
        <v>3030</v>
      </c>
    </row>
    <row r="538" spans="1:10" ht="11.25">
      <c r="A538" s="5">
        <v>537</v>
      </c>
      <c r="B538" s="5" t="s">
        <v>988</v>
      </c>
      <c r="C538" s="5" t="s">
        <v>153</v>
      </c>
      <c r="D538" s="5" t="s">
        <v>2772</v>
      </c>
      <c r="E538" s="5" t="s">
        <v>2773</v>
      </c>
      <c r="F538" s="5" t="s">
        <v>2774</v>
      </c>
      <c r="G538" s="5" t="s">
        <v>1279</v>
      </c>
      <c r="J538" s="5" t="s">
        <v>3030</v>
      </c>
    </row>
    <row r="539" spans="1:10" ht="11.25">
      <c r="A539" s="5">
        <v>538</v>
      </c>
      <c r="B539" s="5" t="s">
        <v>988</v>
      </c>
      <c r="C539" s="5" t="s">
        <v>153</v>
      </c>
      <c r="D539" s="5" t="s">
        <v>2775</v>
      </c>
      <c r="E539" s="5" t="s">
        <v>2776</v>
      </c>
      <c r="F539" s="5" t="s">
        <v>2777</v>
      </c>
      <c r="G539" s="5" t="s">
        <v>1082</v>
      </c>
      <c r="J539" s="5" t="s">
        <v>3030</v>
      </c>
    </row>
    <row r="540" spans="1:10" ht="11.25">
      <c r="A540" s="5">
        <v>539</v>
      </c>
      <c r="B540" s="5" t="s">
        <v>988</v>
      </c>
      <c r="C540" s="5" t="s">
        <v>153</v>
      </c>
      <c r="D540" s="5" t="s">
        <v>2778</v>
      </c>
      <c r="E540" s="5" t="s">
        <v>2779</v>
      </c>
      <c r="F540" s="5" t="s">
        <v>2780</v>
      </c>
      <c r="G540" s="5" t="s">
        <v>1480</v>
      </c>
      <c r="J540" s="5" t="s">
        <v>3030</v>
      </c>
    </row>
    <row r="541" spans="1:10" ht="11.25">
      <c r="A541" s="5">
        <v>540</v>
      </c>
      <c r="B541" s="5" t="s">
        <v>988</v>
      </c>
      <c r="C541" s="5" t="s">
        <v>153</v>
      </c>
      <c r="D541" s="5" t="s">
        <v>2781</v>
      </c>
      <c r="E541" s="5" t="s">
        <v>2782</v>
      </c>
      <c r="F541" s="5" t="s">
        <v>2783</v>
      </c>
      <c r="G541" s="5" t="s">
        <v>1262</v>
      </c>
      <c r="J541" s="5" t="s">
        <v>3030</v>
      </c>
    </row>
    <row r="542" spans="1:10" ht="11.25">
      <c r="A542" s="5">
        <v>541</v>
      </c>
      <c r="B542" s="5" t="s">
        <v>988</v>
      </c>
      <c r="C542" s="5" t="s">
        <v>153</v>
      </c>
      <c r="D542" s="5" t="s">
        <v>2784</v>
      </c>
      <c r="E542" s="5" t="s">
        <v>2785</v>
      </c>
      <c r="F542" s="5" t="s">
        <v>2786</v>
      </c>
      <c r="G542" s="5" t="s">
        <v>1472</v>
      </c>
      <c r="J542" s="5" t="s">
        <v>3030</v>
      </c>
    </row>
    <row r="543" spans="1:10" ht="11.25">
      <c r="A543" s="5">
        <v>542</v>
      </c>
      <c r="B543" s="5" t="s">
        <v>988</v>
      </c>
      <c r="C543" s="5" t="s">
        <v>153</v>
      </c>
      <c r="D543" s="5" t="s">
        <v>2787</v>
      </c>
      <c r="E543" s="5" t="s">
        <v>2788</v>
      </c>
      <c r="F543" s="5" t="s">
        <v>2789</v>
      </c>
      <c r="G543" s="5" t="s">
        <v>2790</v>
      </c>
      <c r="J543" s="5" t="s">
        <v>3030</v>
      </c>
    </row>
    <row r="544" spans="1:10" ht="11.25">
      <c r="A544" s="5">
        <v>543</v>
      </c>
      <c r="B544" s="5" t="s">
        <v>988</v>
      </c>
      <c r="C544" s="5" t="s">
        <v>153</v>
      </c>
      <c r="D544" s="5" t="s">
        <v>2791</v>
      </c>
      <c r="E544" s="5" t="s">
        <v>2792</v>
      </c>
      <c r="F544" s="5" t="s">
        <v>2793</v>
      </c>
      <c r="G544" s="5" t="s">
        <v>1027</v>
      </c>
      <c r="H544" s="5" t="s">
        <v>1919</v>
      </c>
      <c r="J544" s="5" t="s">
        <v>3030</v>
      </c>
    </row>
    <row r="545" spans="1:10" ht="11.25">
      <c r="A545" s="5">
        <v>544</v>
      </c>
      <c r="B545" s="5" t="s">
        <v>988</v>
      </c>
      <c r="C545" s="5" t="s">
        <v>153</v>
      </c>
      <c r="D545" s="5" t="s">
        <v>2794</v>
      </c>
      <c r="E545" s="5" t="s">
        <v>2795</v>
      </c>
      <c r="F545" s="5" t="s">
        <v>2796</v>
      </c>
      <c r="G545" s="5" t="s">
        <v>1262</v>
      </c>
      <c r="H545" s="5" t="s">
        <v>2797</v>
      </c>
      <c r="J545" s="5" t="s">
        <v>3030</v>
      </c>
    </row>
    <row r="546" spans="1:10" ht="11.25">
      <c r="A546" s="5">
        <v>545</v>
      </c>
      <c r="B546" s="5" t="s">
        <v>988</v>
      </c>
      <c r="C546" s="5" t="s">
        <v>153</v>
      </c>
      <c r="D546" s="5" t="s">
        <v>2800</v>
      </c>
      <c r="E546" s="5" t="s">
        <v>2801</v>
      </c>
      <c r="F546" s="5" t="s">
        <v>1244</v>
      </c>
      <c r="G546" s="5" t="s">
        <v>2802</v>
      </c>
      <c r="J546" s="5" t="s">
        <v>3030</v>
      </c>
    </row>
    <row r="547" spans="1:10" ht="11.25">
      <c r="A547" s="5">
        <v>546</v>
      </c>
      <c r="B547" s="5" t="s">
        <v>988</v>
      </c>
      <c r="C547" s="5" t="s">
        <v>153</v>
      </c>
      <c r="D547" s="5" t="s">
        <v>2803</v>
      </c>
      <c r="E547" s="5" t="s">
        <v>2804</v>
      </c>
      <c r="F547" s="5" t="s">
        <v>1244</v>
      </c>
      <c r="G547" s="5" t="s">
        <v>2805</v>
      </c>
      <c r="J547" s="5" t="s">
        <v>3030</v>
      </c>
    </row>
    <row r="548" spans="1:10" ht="11.25">
      <c r="A548" s="5">
        <v>547</v>
      </c>
      <c r="B548" s="5" t="s">
        <v>988</v>
      </c>
      <c r="C548" s="5" t="s">
        <v>153</v>
      </c>
      <c r="D548" s="5" t="s">
        <v>2806</v>
      </c>
      <c r="E548" s="5" t="s">
        <v>2807</v>
      </c>
      <c r="F548" s="5" t="s">
        <v>2808</v>
      </c>
      <c r="G548" s="5" t="s">
        <v>1287</v>
      </c>
      <c r="H548" s="5" t="s">
        <v>2809</v>
      </c>
      <c r="J548" s="5" t="s">
        <v>3030</v>
      </c>
    </row>
    <row r="549" spans="1:10" ht="11.25">
      <c r="A549" s="5">
        <v>548</v>
      </c>
      <c r="B549" s="5" t="s">
        <v>988</v>
      </c>
      <c r="C549" s="5" t="s">
        <v>153</v>
      </c>
      <c r="D549" s="5" t="s">
        <v>2810</v>
      </c>
      <c r="E549" s="5" t="s">
        <v>2811</v>
      </c>
      <c r="F549" s="5" t="s">
        <v>2812</v>
      </c>
      <c r="G549" s="5" t="s">
        <v>1038</v>
      </c>
      <c r="J549" s="5" t="s">
        <v>3030</v>
      </c>
    </row>
    <row r="550" spans="1:10" ht="11.25">
      <c r="A550" s="5">
        <v>549</v>
      </c>
      <c r="B550" s="5" t="s">
        <v>988</v>
      </c>
      <c r="C550" s="5" t="s">
        <v>153</v>
      </c>
      <c r="D550" s="5" t="s">
        <v>2813</v>
      </c>
      <c r="E550" s="5" t="s">
        <v>2814</v>
      </c>
      <c r="F550" s="5" t="s">
        <v>2815</v>
      </c>
      <c r="G550" s="5" t="s">
        <v>1450</v>
      </c>
      <c r="J550" s="5" t="s">
        <v>3030</v>
      </c>
    </row>
    <row r="551" spans="1:10" ht="11.25">
      <c r="A551" s="5">
        <v>550</v>
      </c>
      <c r="B551" s="5" t="s">
        <v>988</v>
      </c>
      <c r="C551" s="5" t="s">
        <v>153</v>
      </c>
      <c r="D551" s="5" t="s">
        <v>2816</v>
      </c>
      <c r="E551" s="5" t="s">
        <v>2817</v>
      </c>
      <c r="F551" s="5" t="s">
        <v>2818</v>
      </c>
      <c r="G551" s="5" t="s">
        <v>1067</v>
      </c>
      <c r="H551" s="5" t="s">
        <v>2399</v>
      </c>
      <c r="J551" s="5" t="s">
        <v>3030</v>
      </c>
    </row>
    <row r="552" spans="1:10" ht="11.25">
      <c r="A552" s="5">
        <v>551</v>
      </c>
      <c r="B552" s="5" t="s">
        <v>988</v>
      </c>
      <c r="C552" s="5" t="s">
        <v>153</v>
      </c>
      <c r="D552" s="5" t="s">
        <v>2819</v>
      </c>
      <c r="E552" s="5" t="s">
        <v>2820</v>
      </c>
      <c r="F552" s="5" t="s">
        <v>2821</v>
      </c>
      <c r="G552" s="5" t="s">
        <v>1071</v>
      </c>
      <c r="J552" s="5" t="s">
        <v>3030</v>
      </c>
    </row>
    <row r="553" spans="1:10" ht="11.25">
      <c r="A553" s="5">
        <v>552</v>
      </c>
      <c r="B553" s="5" t="s">
        <v>988</v>
      </c>
      <c r="C553" s="5" t="s">
        <v>153</v>
      </c>
      <c r="D553" s="5" t="s">
        <v>2825</v>
      </c>
      <c r="E553" s="5" t="s">
        <v>2826</v>
      </c>
      <c r="F553" s="5" t="s">
        <v>2827</v>
      </c>
      <c r="G553" s="5" t="s">
        <v>1287</v>
      </c>
      <c r="J553" s="5" t="s">
        <v>3030</v>
      </c>
    </row>
    <row r="554" spans="1:10" ht="11.25">
      <c r="A554" s="5">
        <v>553</v>
      </c>
      <c r="B554" s="5" t="s">
        <v>988</v>
      </c>
      <c r="C554" s="5" t="s">
        <v>153</v>
      </c>
      <c r="D554" s="5" t="s">
        <v>2828</v>
      </c>
      <c r="E554" s="5" t="s">
        <v>2829</v>
      </c>
      <c r="F554" s="5" t="s">
        <v>2830</v>
      </c>
      <c r="G554" s="5" t="s">
        <v>1429</v>
      </c>
      <c r="J554" s="5" t="s">
        <v>3030</v>
      </c>
    </row>
    <row r="555" spans="1:10" ht="11.25">
      <c r="A555" s="5">
        <v>554</v>
      </c>
      <c r="B555" s="5" t="s">
        <v>988</v>
      </c>
      <c r="C555" s="5" t="s">
        <v>153</v>
      </c>
      <c r="D555" s="5" t="s">
        <v>2831</v>
      </c>
      <c r="E555" s="5" t="s">
        <v>2832</v>
      </c>
      <c r="F555" s="5" t="s">
        <v>2833</v>
      </c>
      <c r="G555" s="5" t="s">
        <v>1034</v>
      </c>
      <c r="J555" s="5" t="s">
        <v>3030</v>
      </c>
    </row>
    <row r="556" spans="1:10" ht="11.25">
      <c r="A556" s="5">
        <v>555</v>
      </c>
      <c r="B556" s="5" t="s">
        <v>988</v>
      </c>
      <c r="C556" s="5" t="s">
        <v>153</v>
      </c>
      <c r="D556" s="5" t="s">
        <v>2834</v>
      </c>
      <c r="E556" s="5" t="s">
        <v>2835</v>
      </c>
      <c r="F556" s="5" t="s">
        <v>2836</v>
      </c>
      <c r="G556" s="5" t="s">
        <v>1058</v>
      </c>
      <c r="J556" s="5" t="s">
        <v>3030</v>
      </c>
    </row>
    <row r="557" spans="1:10" ht="11.25">
      <c r="A557" s="5">
        <v>556</v>
      </c>
      <c r="B557" s="5" t="s">
        <v>988</v>
      </c>
      <c r="C557" s="5" t="s">
        <v>153</v>
      </c>
      <c r="D557" s="5" t="s">
        <v>2837</v>
      </c>
      <c r="E557" s="5" t="s">
        <v>2838</v>
      </c>
      <c r="F557" s="5" t="s">
        <v>2839</v>
      </c>
      <c r="G557" s="5" t="s">
        <v>1596</v>
      </c>
      <c r="J557" s="5" t="s">
        <v>3030</v>
      </c>
    </row>
    <row r="558" spans="1:10" ht="11.25">
      <c r="A558" s="5">
        <v>557</v>
      </c>
      <c r="B558" s="5" t="s">
        <v>988</v>
      </c>
      <c r="C558" s="5" t="s">
        <v>153</v>
      </c>
      <c r="D558" s="5" t="s">
        <v>2840</v>
      </c>
      <c r="E558" s="5" t="s">
        <v>2841</v>
      </c>
      <c r="F558" s="5" t="s">
        <v>2842</v>
      </c>
      <c r="G558" s="5" t="s">
        <v>1888</v>
      </c>
      <c r="J558" s="5" t="s">
        <v>3030</v>
      </c>
    </row>
    <row r="559" spans="1:10" ht="11.25">
      <c r="A559" s="5">
        <v>558</v>
      </c>
      <c r="B559" s="5" t="s">
        <v>988</v>
      </c>
      <c r="C559" s="5" t="s">
        <v>153</v>
      </c>
      <c r="D559" s="5" t="s">
        <v>2843</v>
      </c>
      <c r="E559" s="5" t="s">
        <v>2844</v>
      </c>
      <c r="F559" s="5" t="s">
        <v>2845</v>
      </c>
      <c r="G559" s="5" t="s">
        <v>1193</v>
      </c>
      <c r="J559" s="5" t="s">
        <v>3030</v>
      </c>
    </row>
    <row r="560" spans="1:10" ht="11.25">
      <c r="A560" s="5">
        <v>559</v>
      </c>
      <c r="B560" s="5" t="s">
        <v>988</v>
      </c>
      <c r="C560" s="5" t="s">
        <v>153</v>
      </c>
      <c r="D560" s="5" t="s">
        <v>2846</v>
      </c>
      <c r="E560" s="5" t="s">
        <v>2847</v>
      </c>
      <c r="F560" s="5" t="s">
        <v>2848</v>
      </c>
      <c r="G560" s="5" t="s">
        <v>2849</v>
      </c>
      <c r="J560" s="5" t="s">
        <v>3030</v>
      </c>
    </row>
    <row r="561" spans="1:10" ht="11.25">
      <c r="A561" s="5">
        <v>560</v>
      </c>
      <c r="B561" s="5" t="s">
        <v>988</v>
      </c>
      <c r="C561" s="5" t="s">
        <v>153</v>
      </c>
      <c r="D561" s="5" t="s">
        <v>2850</v>
      </c>
      <c r="E561" s="5" t="s">
        <v>2851</v>
      </c>
      <c r="F561" s="5" t="s">
        <v>2852</v>
      </c>
      <c r="G561" s="5" t="s">
        <v>2853</v>
      </c>
      <c r="J561" s="5" t="s">
        <v>3030</v>
      </c>
    </row>
    <row r="562" spans="1:10" ht="11.25">
      <c r="A562" s="5">
        <v>561</v>
      </c>
      <c r="B562" s="5" t="s">
        <v>988</v>
      </c>
      <c r="C562" s="5" t="s">
        <v>153</v>
      </c>
      <c r="D562" s="5" t="s">
        <v>2854</v>
      </c>
      <c r="E562" s="5" t="s">
        <v>2855</v>
      </c>
      <c r="F562" s="5" t="s">
        <v>2856</v>
      </c>
      <c r="G562" s="5" t="s">
        <v>1279</v>
      </c>
      <c r="H562" s="5" t="s">
        <v>2399</v>
      </c>
      <c r="J562" s="5" t="s">
        <v>3030</v>
      </c>
    </row>
    <row r="563" spans="1:10" ht="11.25">
      <c r="A563" s="5">
        <v>562</v>
      </c>
      <c r="B563" s="5" t="s">
        <v>988</v>
      </c>
      <c r="C563" s="5" t="s">
        <v>153</v>
      </c>
      <c r="D563" s="5" t="s">
        <v>3091</v>
      </c>
      <c r="E563" s="5" t="s">
        <v>3092</v>
      </c>
      <c r="F563" s="5" t="s">
        <v>3093</v>
      </c>
      <c r="G563" s="5" t="s">
        <v>3094</v>
      </c>
      <c r="J563" s="5" t="s">
        <v>3030</v>
      </c>
    </row>
    <row r="564" spans="1:10" ht="11.25">
      <c r="A564" s="5">
        <v>563</v>
      </c>
      <c r="B564" s="5" t="s">
        <v>988</v>
      </c>
      <c r="C564" s="5" t="s">
        <v>153</v>
      </c>
      <c r="D564" s="5" t="s">
        <v>2857</v>
      </c>
      <c r="E564" s="5" t="s">
        <v>2858</v>
      </c>
      <c r="F564" s="5" t="s">
        <v>2859</v>
      </c>
      <c r="G564" s="5" t="s">
        <v>2701</v>
      </c>
      <c r="H564" s="5" t="s">
        <v>2860</v>
      </c>
      <c r="J564" s="5" t="s">
        <v>3030</v>
      </c>
    </row>
    <row r="565" spans="1:10" ht="11.25">
      <c r="A565" s="5">
        <v>564</v>
      </c>
      <c r="B565" s="5" t="s">
        <v>988</v>
      </c>
      <c r="C565" s="5" t="s">
        <v>153</v>
      </c>
      <c r="D565" s="5" t="s">
        <v>2861</v>
      </c>
      <c r="E565" s="5" t="s">
        <v>2862</v>
      </c>
      <c r="F565" s="5" t="s">
        <v>2863</v>
      </c>
      <c r="G565" s="5" t="s">
        <v>1027</v>
      </c>
      <c r="H565" s="5" t="s">
        <v>2864</v>
      </c>
      <c r="J565" s="5" t="s">
        <v>3030</v>
      </c>
    </row>
    <row r="566" spans="1:10" ht="11.25">
      <c r="A566" s="5">
        <v>565</v>
      </c>
      <c r="B566" s="5" t="s">
        <v>988</v>
      </c>
      <c r="C566" s="5" t="s">
        <v>153</v>
      </c>
      <c r="D566" s="5" t="s">
        <v>2865</v>
      </c>
      <c r="E566" s="5" t="s">
        <v>2866</v>
      </c>
      <c r="F566" s="5" t="s">
        <v>2867</v>
      </c>
      <c r="G566" s="5" t="s">
        <v>1027</v>
      </c>
      <c r="J566" s="5" t="s">
        <v>3030</v>
      </c>
    </row>
    <row r="567" spans="1:10" ht="11.25">
      <c r="A567" s="5">
        <v>566</v>
      </c>
      <c r="B567" s="5" t="s">
        <v>988</v>
      </c>
      <c r="C567" s="5" t="s">
        <v>153</v>
      </c>
      <c r="D567" s="5" t="s">
        <v>2868</v>
      </c>
      <c r="E567" s="5" t="s">
        <v>2869</v>
      </c>
      <c r="F567" s="5" t="s">
        <v>2870</v>
      </c>
      <c r="G567" s="5" t="s">
        <v>1422</v>
      </c>
      <c r="J567" s="5" t="s">
        <v>3030</v>
      </c>
    </row>
    <row r="568" spans="1:10" ht="11.25">
      <c r="A568" s="5">
        <v>567</v>
      </c>
      <c r="B568" s="5" t="s">
        <v>988</v>
      </c>
      <c r="C568" s="5" t="s">
        <v>153</v>
      </c>
      <c r="D568" s="5" t="s">
        <v>2871</v>
      </c>
      <c r="E568" s="5" t="s">
        <v>2872</v>
      </c>
      <c r="F568" s="5" t="s">
        <v>2873</v>
      </c>
      <c r="G568" s="5" t="s">
        <v>1422</v>
      </c>
      <c r="J568" s="5" t="s">
        <v>3030</v>
      </c>
    </row>
    <row r="569" spans="1:10" ht="11.25">
      <c r="A569" s="5">
        <v>568</v>
      </c>
      <c r="B569" s="5" t="s">
        <v>988</v>
      </c>
      <c r="C569" s="5" t="s">
        <v>153</v>
      </c>
      <c r="D569" s="5" t="s">
        <v>2874</v>
      </c>
      <c r="E569" s="5" t="s">
        <v>2875</v>
      </c>
      <c r="F569" s="5" t="s">
        <v>2876</v>
      </c>
      <c r="G569" s="5" t="s">
        <v>1034</v>
      </c>
      <c r="H569" s="5" t="s">
        <v>2877</v>
      </c>
      <c r="J569" s="5" t="s">
        <v>3030</v>
      </c>
    </row>
    <row r="570" spans="1:10" ht="11.25">
      <c r="A570" s="5">
        <v>569</v>
      </c>
      <c r="B570" s="5" t="s">
        <v>988</v>
      </c>
      <c r="C570" s="5" t="s">
        <v>153</v>
      </c>
      <c r="D570" s="5" t="s">
        <v>2878</v>
      </c>
      <c r="E570" s="5" t="s">
        <v>2879</v>
      </c>
      <c r="F570" s="5" t="s">
        <v>2880</v>
      </c>
      <c r="G570" s="5" t="s">
        <v>1262</v>
      </c>
      <c r="H570" s="5" t="s">
        <v>2881</v>
      </c>
      <c r="J570" s="5" t="s">
        <v>3030</v>
      </c>
    </row>
    <row r="571" spans="1:10" ht="11.25">
      <c r="A571" s="5">
        <v>570</v>
      </c>
      <c r="B571" s="5" t="s">
        <v>988</v>
      </c>
      <c r="C571" s="5" t="s">
        <v>153</v>
      </c>
      <c r="D571" s="5" t="s">
        <v>2882</v>
      </c>
      <c r="E571" s="5" t="s">
        <v>2883</v>
      </c>
      <c r="F571" s="5" t="s">
        <v>2884</v>
      </c>
      <c r="G571" s="5" t="s">
        <v>1082</v>
      </c>
      <c r="J571" s="5" t="s">
        <v>3030</v>
      </c>
    </row>
    <row r="572" spans="1:10" ht="11.25">
      <c r="A572" s="5">
        <v>571</v>
      </c>
      <c r="B572" s="5" t="s">
        <v>988</v>
      </c>
      <c r="C572" s="5" t="s">
        <v>153</v>
      </c>
      <c r="D572" s="5" t="s">
        <v>2885</v>
      </c>
      <c r="E572" s="5" t="s">
        <v>2886</v>
      </c>
      <c r="F572" s="5" t="s">
        <v>2887</v>
      </c>
      <c r="G572" s="5" t="s">
        <v>1086</v>
      </c>
      <c r="H572" s="5" t="s">
        <v>2888</v>
      </c>
      <c r="J572" s="5" t="s">
        <v>3030</v>
      </c>
    </row>
    <row r="573" spans="1:10" ht="11.25">
      <c r="A573" s="5">
        <v>572</v>
      </c>
      <c r="B573" s="5" t="s">
        <v>988</v>
      </c>
      <c r="C573" s="5" t="s">
        <v>153</v>
      </c>
      <c r="D573" s="5" t="s">
        <v>2889</v>
      </c>
      <c r="E573" s="5" t="s">
        <v>2890</v>
      </c>
      <c r="F573" s="5" t="s">
        <v>2891</v>
      </c>
      <c r="G573" s="5" t="s">
        <v>1046</v>
      </c>
      <c r="H573" s="5" t="s">
        <v>2892</v>
      </c>
      <c r="J573" s="5" t="s">
        <v>3030</v>
      </c>
    </row>
    <row r="574" spans="1:10" ht="11.25">
      <c r="A574" s="5">
        <v>573</v>
      </c>
      <c r="B574" s="5" t="s">
        <v>988</v>
      </c>
      <c r="C574" s="5" t="s">
        <v>153</v>
      </c>
      <c r="D574" s="5" t="s">
        <v>2893</v>
      </c>
      <c r="E574" s="5" t="s">
        <v>2894</v>
      </c>
      <c r="F574" s="5" t="s">
        <v>2895</v>
      </c>
      <c r="G574" s="5" t="s">
        <v>1896</v>
      </c>
      <c r="H574" s="5" t="s">
        <v>2896</v>
      </c>
      <c r="J574" s="5" t="s">
        <v>3030</v>
      </c>
    </row>
    <row r="575" spans="1:10" ht="11.25">
      <c r="A575" s="5">
        <v>574</v>
      </c>
      <c r="B575" s="5" t="s">
        <v>988</v>
      </c>
      <c r="C575" s="5" t="s">
        <v>153</v>
      </c>
      <c r="D575" s="5" t="s">
        <v>2899</v>
      </c>
      <c r="E575" s="5" t="s">
        <v>2900</v>
      </c>
      <c r="F575" s="5" t="s">
        <v>2901</v>
      </c>
      <c r="G575" s="5" t="s">
        <v>1027</v>
      </c>
      <c r="H575" s="5" t="s">
        <v>2902</v>
      </c>
      <c r="J575" s="5" t="s">
        <v>3030</v>
      </c>
    </row>
    <row r="576" spans="1:10" ht="11.25">
      <c r="A576" s="5">
        <v>575</v>
      </c>
      <c r="B576" s="5" t="s">
        <v>988</v>
      </c>
      <c r="C576" s="5" t="s">
        <v>153</v>
      </c>
      <c r="D576" s="5" t="s">
        <v>2903</v>
      </c>
      <c r="E576" s="5" t="s">
        <v>2904</v>
      </c>
      <c r="F576" s="5" t="s">
        <v>2905</v>
      </c>
      <c r="G576" s="5" t="s">
        <v>1462</v>
      </c>
      <c r="H576" s="5" t="s">
        <v>2906</v>
      </c>
      <c r="J576" s="5" t="s">
        <v>3030</v>
      </c>
    </row>
    <row r="577" spans="1:10" ht="11.25">
      <c r="A577" s="5">
        <v>576</v>
      </c>
      <c r="B577" s="5" t="s">
        <v>988</v>
      </c>
      <c r="C577" s="5" t="s">
        <v>153</v>
      </c>
      <c r="D577" s="5" t="s">
        <v>2907</v>
      </c>
      <c r="E577" s="5" t="s">
        <v>2908</v>
      </c>
      <c r="F577" s="5" t="s">
        <v>2909</v>
      </c>
      <c r="G577" s="5" t="s">
        <v>1023</v>
      </c>
      <c r="H577" s="5" t="s">
        <v>2910</v>
      </c>
      <c r="J577" s="5" t="s">
        <v>3030</v>
      </c>
    </row>
    <row r="578" spans="1:10" ht="11.25">
      <c r="A578" s="5">
        <v>577</v>
      </c>
      <c r="B578" s="5" t="s">
        <v>988</v>
      </c>
      <c r="C578" s="5" t="s">
        <v>153</v>
      </c>
      <c r="D578" s="5" t="s">
        <v>2911</v>
      </c>
      <c r="E578" s="5" t="s">
        <v>2912</v>
      </c>
      <c r="F578" s="5" t="s">
        <v>2913</v>
      </c>
      <c r="G578" s="5" t="s">
        <v>1262</v>
      </c>
      <c r="J578" s="5" t="s">
        <v>3030</v>
      </c>
    </row>
    <row r="579" spans="1:10" ht="11.25">
      <c r="A579" s="5">
        <v>578</v>
      </c>
      <c r="B579" s="5" t="s">
        <v>988</v>
      </c>
      <c r="C579" s="5" t="s">
        <v>153</v>
      </c>
      <c r="D579" s="5" t="s">
        <v>2914</v>
      </c>
      <c r="E579" s="5" t="s">
        <v>2915</v>
      </c>
      <c r="F579" s="5" t="s">
        <v>2916</v>
      </c>
      <c r="G579" s="5" t="s">
        <v>1097</v>
      </c>
      <c r="J579" s="5" t="s">
        <v>3030</v>
      </c>
    </row>
    <row r="580" spans="1:10" ht="11.25">
      <c r="A580" s="5">
        <v>579</v>
      </c>
      <c r="B580" s="5" t="s">
        <v>988</v>
      </c>
      <c r="C580" s="5" t="s">
        <v>153</v>
      </c>
      <c r="D580" s="5" t="s">
        <v>2917</v>
      </c>
      <c r="E580" s="5" t="s">
        <v>2918</v>
      </c>
      <c r="F580" s="5" t="s">
        <v>2916</v>
      </c>
      <c r="G580" s="5" t="s">
        <v>2919</v>
      </c>
      <c r="J580" s="5" t="s">
        <v>3030</v>
      </c>
    </row>
    <row r="581" spans="1:10" ht="11.25">
      <c r="A581" s="5">
        <v>580</v>
      </c>
      <c r="B581" s="5" t="s">
        <v>988</v>
      </c>
      <c r="C581" s="5" t="s">
        <v>153</v>
      </c>
      <c r="D581" s="5" t="s">
        <v>2920</v>
      </c>
      <c r="E581" s="5" t="s">
        <v>2921</v>
      </c>
      <c r="F581" s="5" t="s">
        <v>2916</v>
      </c>
      <c r="G581" s="5" t="s">
        <v>1555</v>
      </c>
      <c r="H581" s="5" t="s">
        <v>2922</v>
      </c>
      <c r="J581" s="5" t="s">
        <v>3030</v>
      </c>
    </row>
    <row r="582" spans="1:10" ht="11.25">
      <c r="A582" s="5">
        <v>581</v>
      </c>
      <c r="B582" s="5" t="s">
        <v>988</v>
      </c>
      <c r="C582" s="5" t="s">
        <v>153</v>
      </c>
      <c r="D582" s="5" t="s">
        <v>2923</v>
      </c>
      <c r="E582" s="5" t="s">
        <v>2924</v>
      </c>
      <c r="F582" s="5" t="s">
        <v>2925</v>
      </c>
      <c r="G582" s="5" t="s">
        <v>1241</v>
      </c>
      <c r="J582" s="5" t="s">
        <v>3030</v>
      </c>
    </row>
    <row r="583" spans="1:10" ht="11.25">
      <c r="A583" s="5">
        <v>582</v>
      </c>
      <c r="B583" s="5" t="s">
        <v>988</v>
      </c>
      <c r="C583" s="5" t="s">
        <v>153</v>
      </c>
      <c r="D583" s="5" t="s">
        <v>2926</v>
      </c>
      <c r="E583" s="5" t="s">
        <v>2927</v>
      </c>
      <c r="F583" s="5" t="s">
        <v>2928</v>
      </c>
      <c r="G583" s="5" t="s">
        <v>1014</v>
      </c>
      <c r="H583" s="5" t="s">
        <v>2929</v>
      </c>
      <c r="J583" s="5" t="s">
        <v>3030</v>
      </c>
    </row>
    <row r="584" spans="1:10" ht="11.25">
      <c r="A584" s="5">
        <v>583</v>
      </c>
      <c r="B584" s="5" t="s">
        <v>988</v>
      </c>
      <c r="C584" s="5" t="s">
        <v>153</v>
      </c>
      <c r="D584" s="5" t="s">
        <v>2930</v>
      </c>
      <c r="E584" s="5" t="s">
        <v>2931</v>
      </c>
      <c r="F584" s="5" t="s">
        <v>2932</v>
      </c>
      <c r="G584" s="5" t="s">
        <v>1461</v>
      </c>
      <c r="J584" s="5" t="s">
        <v>3030</v>
      </c>
    </row>
    <row r="585" spans="1:10" ht="11.25">
      <c r="A585" s="5">
        <v>584</v>
      </c>
      <c r="B585" s="5" t="s">
        <v>988</v>
      </c>
      <c r="C585" s="5" t="s">
        <v>153</v>
      </c>
      <c r="D585" s="5" t="s">
        <v>2933</v>
      </c>
      <c r="E585" s="5" t="s">
        <v>2934</v>
      </c>
      <c r="F585" s="5" t="s">
        <v>2935</v>
      </c>
      <c r="G585" s="5" t="s">
        <v>1429</v>
      </c>
      <c r="J585" s="5" t="s">
        <v>3030</v>
      </c>
    </row>
    <row r="586" spans="1:10" ht="11.25">
      <c r="A586" s="5">
        <v>585</v>
      </c>
      <c r="B586" s="5" t="s">
        <v>988</v>
      </c>
      <c r="C586" s="5" t="s">
        <v>153</v>
      </c>
      <c r="D586" s="5" t="s">
        <v>2936</v>
      </c>
      <c r="E586" s="5" t="s">
        <v>2937</v>
      </c>
      <c r="F586" s="5" t="s">
        <v>2938</v>
      </c>
      <c r="G586" s="5" t="s">
        <v>1034</v>
      </c>
      <c r="J586" s="5" t="s">
        <v>3030</v>
      </c>
    </row>
    <row r="587" spans="1:10" ht="11.25">
      <c r="A587" s="5">
        <v>586</v>
      </c>
      <c r="B587" s="5" t="s">
        <v>988</v>
      </c>
      <c r="C587" s="5" t="s">
        <v>153</v>
      </c>
      <c r="D587" s="5" t="s">
        <v>2939</v>
      </c>
      <c r="E587" s="5" t="s">
        <v>2940</v>
      </c>
      <c r="F587" s="5" t="s">
        <v>2941</v>
      </c>
      <c r="G587" s="5" t="s">
        <v>1487</v>
      </c>
      <c r="J587" s="5" t="s">
        <v>3030</v>
      </c>
    </row>
    <row r="588" spans="1:10" ht="11.25">
      <c r="A588" s="5">
        <v>587</v>
      </c>
      <c r="B588" s="5" t="s">
        <v>988</v>
      </c>
      <c r="C588" s="5" t="s">
        <v>153</v>
      </c>
      <c r="D588" s="5" t="s">
        <v>2942</v>
      </c>
      <c r="E588" s="5" t="s">
        <v>2943</v>
      </c>
      <c r="F588" s="5" t="s">
        <v>2944</v>
      </c>
      <c r="G588" s="5" t="s">
        <v>1046</v>
      </c>
      <c r="J588" s="5" t="s">
        <v>3030</v>
      </c>
    </row>
    <row r="589" spans="1:10" ht="11.25">
      <c r="A589" s="5">
        <v>588</v>
      </c>
      <c r="B589" s="5" t="s">
        <v>988</v>
      </c>
      <c r="C589" s="5" t="s">
        <v>153</v>
      </c>
      <c r="D589" s="5" t="s">
        <v>2945</v>
      </c>
      <c r="E589" s="5" t="s">
        <v>2946</v>
      </c>
      <c r="F589" s="5" t="s">
        <v>2947</v>
      </c>
      <c r="G589" s="5" t="s">
        <v>1034</v>
      </c>
      <c r="H589" s="5" t="s">
        <v>2948</v>
      </c>
      <c r="J589" s="5" t="s">
        <v>3030</v>
      </c>
    </row>
    <row r="590" spans="1:10" ht="11.25">
      <c r="A590" s="5">
        <v>589</v>
      </c>
      <c r="B590" s="5" t="s">
        <v>988</v>
      </c>
      <c r="C590" s="5" t="s">
        <v>153</v>
      </c>
      <c r="D590" s="5" t="s">
        <v>2949</v>
      </c>
      <c r="E590" s="5" t="s">
        <v>2950</v>
      </c>
      <c r="F590" s="5" t="s">
        <v>2951</v>
      </c>
      <c r="G590" s="5" t="s">
        <v>2952</v>
      </c>
      <c r="J590" s="5" t="s">
        <v>3030</v>
      </c>
    </row>
    <row r="591" spans="1:10" ht="11.25">
      <c r="A591" s="5">
        <v>590</v>
      </c>
      <c r="B591" s="5" t="s">
        <v>988</v>
      </c>
      <c r="C591" s="5" t="s">
        <v>153</v>
      </c>
      <c r="D591" s="5" t="s">
        <v>2953</v>
      </c>
      <c r="E591" s="5" t="s">
        <v>2954</v>
      </c>
      <c r="F591" s="5" t="s">
        <v>2955</v>
      </c>
      <c r="G591" s="5" t="s">
        <v>2956</v>
      </c>
      <c r="H591" s="5" t="s">
        <v>2957</v>
      </c>
      <c r="J591" s="5" t="s">
        <v>3030</v>
      </c>
    </row>
    <row r="592" spans="1:10" ht="11.25">
      <c r="A592" s="5">
        <v>591</v>
      </c>
      <c r="B592" s="5" t="s">
        <v>988</v>
      </c>
      <c r="C592" s="5" t="s">
        <v>153</v>
      </c>
      <c r="D592" s="5" t="s">
        <v>2958</v>
      </c>
      <c r="E592" s="5" t="s">
        <v>2959</v>
      </c>
      <c r="F592" s="5" t="s">
        <v>2960</v>
      </c>
      <c r="G592" s="5" t="s">
        <v>2961</v>
      </c>
      <c r="J592" s="5" t="s">
        <v>3030</v>
      </c>
    </row>
    <row r="593" spans="1:10" ht="11.25">
      <c r="A593" s="5">
        <v>592</v>
      </c>
      <c r="B593" s="5" t="s">
        <v>988</v>
      </c>
      <c r="C593" s="5" t="s">
        <v>153</v>
      </c>
      <c r="D593" s="5" t="s">
        <v>2962</v>
      </c>
      <c r="E593" s="5" t="s">
        <v>2963</v>
      </c>
      <c r="F593" s="5" t="s">
        <v>2964</v>
      </c>
      <c r="G593" s="5" t="s">
        <v>1034</v>
      </c>
      <c r="J593" s="5" t="s">
        <v>3030</v>
      </c>
    </row>
    <row r="594" spans="1:10" ht="11.25">
      <c r="A594" s="5">
        <v>593</v>
      </c>
      <c r="B594" s="5" t="s">
        <v>988</v>
      </c>
      <c r="C594" s="5" t="s">
        <v>153</v>
      </c>
      <c r="D594" s="5" t="s">
        <v>2965</v>
      </c>
      <c r="E594" s="5" t="s">
        <v>2966</v>
      </c>
      <c r="F594" s="5" t="s">
        <v>2967</v>
      </c>
      <c r="G594" s="5" t="s">
        <v>1034</v>
      </c>
      <c r="H594" s="5" t="s">
        <v>2968</v>
      </c>
      <c r="J594" s="5" t="s">
        <v>3030</v>
      </c>
    </row>
    <row r="595" spans="1:10" ht="11.25">
      <c r="A595" s="5">
        <v>594</v>
      </c>
      <c r="B595" s="5" t="s">
        <v>988</v>
      </c>
      <c r="C595" s="5" t="s">
        <v>153</v>
      </c>
      <c r="D595" s="5" t="s">
        <v>2969</v>
      </c>
      <c r="E595" s="5" t="s">
        <v>2970</v>
      </c>
      <c r="F595" s="5" t="s">
        <v>2971</v>
      </c>
      <c r="G595" s="5" t="s">
        <v>1097</v>
      </c>
      <c r="J595" s="5" t="s">
        <v>3030</v>
      </c>
    </row>
    <row r="596" spans="1:10" ht="11.25">
      <c r="A596" s="5">
        <v>595</v>
      </c>
      <c r="B596" s="5" t="s">
        <v>988</v>
      </c>
      <c r="C596" s="5" t="s">
        <v>153</v>
      </c>
      <c r="D596" s="5" t="s">
        <v>2972</v>
      </c>
      <c r="E596" s="5" t="s">
        <v>2973</v>
      </c>
      <c r="F596" s="5" t="s">
        <v>2974</v>
      </c>
      <c r="G596" s="5" t="s">
        <v>2975</v>
      </c>
      <c r="J596" s="5" t="s">
        <v>3030</v>
      </c>
    </row>
    <row r="597" spans="1:10" ht="11.25">
      <c r="A597" s="5">
        <v>596</v>
      </c>
      <c r="B597" s="5" t="s">
        <v>988</v>
      </c>
      <c r="C597" s="5" t="s">
        <v>153</v>
      </c>
      <c r="D597" s="5" t="s">
        <v>2976</v>
      </c>
      <c r="E597" s="5" t="s">
        <v>2977</v>
      </c>
      <c r="F597" s="5" t="s">
        <v>2978</v>
      </c>
      <c r="G597" s="5" t="s">
        <v>1042</v>
      </c>
      <c r="J597" s="5" t="s">
        <v>3030</v>
      </c>
    </row>
    <row r="598" spans="1:10" ht="11.25">
      <c r="A598" s="5">
        <v>597</v>
      </c>
      <c r="B598" s="5" t="s">
        <v>988</v>
      </c>
      <c r="C598" s="5" t="s">
        <v>153</v>
      </c>
      <c r="D598" s="5" t="s">
        <v>2979</v>
      </c>
      <c r="E598" s="5" t="s">
        <v>2980</v>
      </c>
      <c r="F598" s="5" t="s">
        <v>2981</v>
      </c>
      <c r="G598" s="5" t="s">
        <v>1097</v>
      </c>
      <c r="J598" s="5" t="s">
        <v>3030</v>
      </c>
    </row>
    <row r="599" spans="1:10" ht="11.25">
      <c r="A599" s="5">
        <v>598</v>
      </c>
      <c r="B599" s="5" t="s">
        <v>988</v>
      </c>
      <c r="C599" s="5" t="s">
        <v>153</v>
      </c>
      <c r="D599" s="5" t="s">
        <v>2982</v>
      </c>
      <c r="E599" s="5" t="s">
        <v>2983</v>
      </c>
      <c r="F599" s="5" t="s">
        <v>2984</v>
      </c>
      <c r="G599" s="5" t="s">
        <v>1046</v>
      </c>
      <c r="J599" s="5" t="s">
        <v>3030</v>
      </c>
    </row>
    <row r="600" spans="1:10" ht="11.25">
      <c r="A600" s="5">
        <v>599</v>
      </c>
      <c r="B600" s="5" t="s">
        <v>988</v>
      </c>
      <c r="C600" s="5" t="s">
        <v>153</v>
      </c>
      <c r="D600" s="5" t="s">
        <v>2985</v>
      </c>
      <c r="E600" s="5" t="s">
        <v>2986</v>
      </c>
      <c r="F600" s="5" t="s">
        <v>2987</v>
      </c>
      <c r="G600" s="5" t="s">
        <v>1067</v>
      </c>
      <c r="H600" s="5" t="s">
        <v>2988</v>
      </c>
      <c r="J600" s="5" t="s">
        <v>3030</v>
      </c>
    </row>
    <row r="601" spans="1:10" ht="11.25">
      <c r="A601" s="5">
        <v>600</v>
      </c>
      <c r="B601" s="5" t="s">
        <v>988</v>
      </c>
      <c r="C601" s="5" t="s">
        <v>153</v>
      </c>
      <c r="D601" s="5" t="s">
        <v>2989</v>
      </c>
      <c r="E601" s="5" t="s">
        <v>2990</v>
      </c>
      <c r="F601" s="5" t="s">
        <v>2991</v>
      </c>
      <c r="G601" s="5" t="s">
        <v>1279</v>
      </c>
      <c r="J601" s="5" t="s">
        <v>3030</v>
      </c>
    </row>
    <row r="602" spans="1:10" ht="11.25">
      <c r="A602" s="5">
        <v>601</v>
      </c>
      <c r="B602" s="5" t="s">
        <v>988</v>
      </c>
      <c r="C602" s="5" t="s">
        <v>153</v>
      </c>
      <c r="D602" s="5" t="s">
        <v>2992</v>
      </c>
      <c r="E602" s="5" t="s">
        <v>2993</v>
      </c>
      <c r="F602" s="5" t="s">
        <v>2994</v>
      </c>
      <c r="G602" s="5" t="s">
        <v>1877</v>
      </c>
      <c r="J602" s="5" t="s">
        <v>3030</v>
      </c>
    </row>
    <row r="603" spans="1:10" ht="11.25">
      <c r="A603" s="5">
        <v>602</v>
      </c>
      <c r="B603" s="5" t="s">
        <v>988</v>
      </c>
      <c r="C603" s="5" t="s">
        <v>153</v>
      </c>
      <c r="D603" s="5" t="s">
        <v>2995</v>
      </c>
      <c r="E603" s="5" t="s">
        <v>2996</v>
      </c>
      <c r="F603" s="5" t="s">
        <v>2971</v>
      </c>
      <c r="G603" s="5" t="s">
        <v>1472</v>
      </c>
      <c r="H603" s="5" t="s">
        <v>2997</v>
      </c>
      <c r="J603" s="5" t="s">
        <v>3030</v>
      </c>
    </row>
    <row r="604" spans="1:10" ht="11.25">
      <c r="A604" s="5">
        <v>603</v>
      </c>
      <c r="B604" s="5" t="s">
        <v>988</v>
      </c>
      <c r="C604" s="5" t="s">
        <v>153</v>
      </c>
      <c r="D604" s="5" t="s">
        <v>2998</v>
      </c>
      <c r="E604" s="5" t="s">
        <v>2999</v>
      </c>
      <c r="F604" s="5" t="s">
        <v>3000</v>
      </c>
      <c r="G604" s="5" t="s">
        <v>1896</v>
      </c>
      <c r="J604" s="5" t="s">
        <v>3030</v>
      </c>
    </row>
    <row r="605" spans="1:10" ht="11.25">
      <c r="A605" s="5">
        <v>604</v>
      </c>
      <c r="B605" s="5" t="s">
        <v>988</v>
      </c>
      <c r="C605" s="5" t="s">
        <v>153</v>
      </c>
      <c r="D605" s="5" t="s">
        <v>3001</v>
      </c>
      <c r="E605" s="5" t="s">
        <v>3002</v>
      </c>
      <c r="F605" s="5" t="s">
        <v>2905</v>
      </c>
      <c r="G605" s="5" t="s">
        <v>3003</v>
      </c>
      <c r="H605" s="5" t="s">
        <v>3004</v>
      </c>
      <c r="J605" s="5" t="s">
        <v>3030</v>
      </c>
    </row>
    <row r="606" spans="1:10" ht="11.25">
      <c r="A606" s="5">
        <v>605</v>
      </c>
      <c r="B606" s="5" t="s">
        <v>988</v>
      </c>
      <c r="C606" s="5" t="s">
        <v>153</v>
      </c>
      <c r="D606" s="5" t="s">
        <v>3005</v>
      </c>
      <c r="E606" s="5" t="s">
        <v>3006</v>
      </c>
      <c r="F606" s="5" t="s">
        <v>1278</v>
      </c>
      <c r="G606" s="5" t="s">
        <v>3007</v>
      </c>
      <c r="J606" s="5" t="s">
        <v>3030</v>
      </c>
    </row>
    <row r="607" spans="1:10" ht="11.25">
      <c r="A607" s="5">
        <v>606</v>
      </c>
      <c r="B607" s="5" t="s">
        <v>988</v>
      </c>
      <c r="C607" s="5" t="s">
        <v>153</v>
      </c>
      <c r="D607" s="5" t="s">
        <v>3008</v>
      </c>
      <c r="E607" s="5" t="s">
        <v>3009</v>
      </c>
      <c r="F607" s="5" t="s">
        <v>1278</v>
      </c>
      <c r="G607" s="5" t="s">
        <v>1371</v>
      </c>
      <c r="H607" s="5" t="s">
        <v>3010</v>
      </c>
      <c r="J607" s="5" t="s">
        <v>3030</v>
      </c>
    </row>
    <row r="608" spans="1:10" ht="11.25">
      <c r="A608" s="5">
        <v>607</v>
      </c>
      <c r="B608" s="5" t="s">
        <v>988</v>
      </c>
      <c r="C608" s="5" t="s">
        <v>153</v>
      </c>
      <c r="D608" s="5" t="s">
        <v>3011</v>
      </c>
      <c r="E608" s="5" t="s">
        <v>3012</v>
      </c>
      <c r="F608" s="5" t="s">
        <v>1192</v>
      </c>
      <c r="G608" s="5" t="s">
        <v>3013</v>
      </c>
      <c r="J608" s="5" t="s">
        <v>3030</v>
      </c>
    </row>
    <row r="609" spans="1:10" ht="11.25">
      <c r="A609" s="5">
        <v>608</v>
      </c>
      <c r="B609" s="5" t="s">
        <v>988</v>
      </c>
      <c r="C609" s="5" t="s">
        <v>153</v>
      </c>
      <c r="D609" s="5" t="s">
        <v>3014</v>
      </c>
      <c r="E609" s="5" t="s">
        <v>3015</v>
      </c>
      <c r="F609" s="5" t="s">
        <v>3016</v>
      </c>
      <c r="G609" s="5" t="s">
        <v>3017</v>
      </c>
      <c r="H609" s="5" t="s">
        <v>3018</v>
      </c>
      <c r="J609" s="5" t="s">
        <v>3030</v>
      </c>
    </row>
    <row r="610" spans="1:10" ht="11.25">
      <c r="A610" s="5">
        <v>609</v>
      </c>
      <c r="B610" s="5" t="s">
        <v>988</v>
      </c>
      <c r="C610" s="5" t="s">
        <v>153</v>
      </c>
      <c r="D610" s="5" t="s">
        <v>3019</v>
      </c>
      <c r="E610" s="5" t="s">
        <v>3020</v>
      </c>
      <c r="F610" s="5" t="s">
        <v>3021</v>
      </c>
      <c r="G610" s="5" t="s">
        <v>3022</v>
      </c>
      <c r="J610" s="5" t="s">
        <v>3030</v>
      </c>
    </row>
    <row r="611" spans="1:10" ht="11.25">
      <c r="A611" s="5">
        <v>610</v>
      </c>
      <c r="B611" s="5" t="s">
        <v>988</v>
      </c>
      <c r="C611" s="5" t="s">
        <v>153</v>
      </c>
      <c r="D611" s="5" t="s">
        <v>3023</v>
      </c>
      <c r="E611" s="5" t="s">
        <v>3024</v>
      </c>
      <c r="F611" s="5" t="s">
        <v>1090</v>
      </c>
      <c r="G611" s="5" t="s">
        <v>3025</v>
      </c>
      <c r="J611" s="5" t="s">
        <v>3030</v>
      </c>
    </row>
    <row r="612" spans="1:10" ht="11.25">
      <c r="A612" s="5">
        <v>611</v>
      </c>
      <c r="B612" s="5" t="s">
        <v>988</v>
      </c>
      <c r="C612" s="5" t="s">
        <v>153</v>
      </c>
      <c r="D612" s="5" t="s">
        <v>3026</v>
      </c>
      <c r="E612" s="5" t="s">
        <v>3027</v>
      </c>
      <c r="F612" s="5" t="s">
        <v>3028</v>
      </c>
      <c r="G612" s="5" t="s">
        <v>3029</v>
      </c>
      <c r="J612" s="5" t="s">
        <v>3030</v>
      </c>
    </row>
  </sheetData>
  <sheetProtection formatColumns="0" formatRows="0"/>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87aeadb-28db-45b4-9e2c-f3f8ba0fbe3d}">
  <sheetPr codeName="modClassifierValidat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72b71c0-7307-4dca-9484-81256b4a53c2}">
  <sheetPr codeName="modProv">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51"/>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ae710b4-76fa-4aed-af2a-0650dac6aa52}">
  <sheetPr codeName="modHyp">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3da6960-475a-4d0e-9ac5-447714911896}">
  <sheetPr codeName="modServiceModul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8b10401-0ec1-4432-88a9-c5cdb70dac99}">
  <sheetPr codeName="modList0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sheetProtect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393c669-b353-45ea-acae-e05d515608c4}">
  <sheetPr codeName="modList02">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a2ea920-eb5a-4ad0-8035-eb3c763d5051}">
  <sheetPr codeName="modList0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21"/>
  </cols>
  <sheetData>
    <row r="1" spans="1:1" ht="11.25">
      <c r="A1" s="183"/>
    </row>
  </sheetData>
  <sheetProtection/>
  <pageMargins left="0.7" right="0.7" top="0.75" bottom="0.75" header="0.3" footer="0.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156ce66-2cff-4122-b019-18becbfa40c2}">
  <sheetPr codeName="TSH_REESTR_MO_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794e574-df51-459e-a99b-40682b41da12}">
  <sheetPr codeName="TSH_REESTR_MO">
    <tabColor indexed="47"/>
  </sheetPr>
  <dimension ref="A1:D96"/>
  <sheetViews>
    <sheetView showGridLines="0" workbookViewId="0" topLeftCell="A1">
      <selection pane="topLeft" activeCell="A1" sqref="A1"/>
    </sheetView>
  </sheetViews>
  <sheetFormatPr defaultColWidth="9.14285714285714" defaultRowHeight="11.25"/>
  <cols>
    <col min="1" max="1" width="9.14285714285714" style="1064"/>
  </cols>
  <sheetData>
    <row r="1" spans="1:4" ht="11.25">
      <c r="A1" s="1064" t="s">
        <v>963</v>
      </c>
      <c r="B1" t="s">
        <v>490</v>
      </c>
      <c r="C1" t="s">
        <v>491</v>
      </c>
      <c r="D1" t="s">
        <v>962</v>
      </c>
    </row>
    <row r="2" spans="1:4" ht="11.25">
      <c r="A2" s="1064">
        <v>1</v>
      </c>
      <c r="B2" t="s">
        <v>772</v>
      </c>
      <c r="C2" t="s">
        <v>772</v>
      </c>
      <c r="D2" t="s">
        <v>773</v>
      </c>
    </row>
    <row r="3" spans="1:4" ht="11.25">
      <c r="A3" s="1064">
        <v>2</v>
      </c>
      <c r="B3" t="s">
        <v>774</v>
      </c>
      <c r="C3" t="s">
        <v>774</v>
      </c>
      <c r="D3" t="s">
        <v>775</v>
      </c>
    </row>
    <row r="4" spans="1:4" ht="11.25">
      <c r="A4" s="1064">
        <v>3</v>
      </c>
      <c r="B4" t="s">
        <v>776</v>
      </c>
      <c r="C4" t="s">
        <v>776</v>
      </c>
      <c r="D4" t="s">
        <v>777</v>
      </c>
    </row>
    <row r="5" spans="1:4" ht="11.25">
      <c r="A5" s="1064">
        <v>4</v>
      </c>
      <c r="B5" t="s">
        <v>778</v>
      </c>
      <c r="C5" t="s">
        <v>778</v>
      </c>
      <c r="D5" t="s">
        <v>779</v>
      </c>
    </row>
    <row r="6" spans="1:4" ht="11.25">
      <c r="A6" s="1064">
        <v>5</v>
      </c>
      <c r="B6" t="s">
        <v>780</v>
      </c>
      <c r="C6" t="s">
        <v>780</v>
      </c>
      <c r="D6" t="s">
        <v>781</v>
      </c>
    </row>
    <row r="7" spans="1:4" ht="11.25">
      <c r="A7" s="1064">
        <v>6</v>
      </c>
      <c r="B7" t="s">
        <v>782</v>
      </c>
      <c r="C7" t="s">
        <v>784</v>
      </c>
      <c r="D7" t="s">
        <v>785</v>
      </c>
    </row>
    <row r="8" spans="1:4" ht="11.25">
      <c r="A8" s="1064">
        <v>7</v>
      </c>
      <c r="B8" t="s">
        <v>782</v>
      </c>
      <c r="C8" t="s">
        <v>782</v>
      </c>
      <c r="D8" t="s">
        <v>783</v>
      </c>
    </row>
    <row r="9" spans="1:4" ht="11.25">
      <c r="A9" s="1064">
        <v>8</v>
      </c>
      <c r="B9" t="s">
        <v>782</v>
      </c>
      <c r="C9" t="s">
        <v>786</v>
      </c>
      <c r="D9" t="s">
        <v>787</v>
      </c>
    </row>
    <row r="10" spans="1:4" ht="11.25">
      <c r="A10" s="1064">
        <v>9</v>
      </c>
      <c r="B10" t="s">
        <v>782</v>
      </c>
      <c r="C10" t="s">
        <v>788</v>
      </c>
      <c r="D10" t="s">
        <v>789</v>
      </c>
    </row>
    <row r="11" spans="1:4" ht="11.25">
      <c r="A11" s="1064">
        <v>10</v>
      </c>
      <c r="B11" t="s">
        <v>790</v>
      </c>
      <c r="C11" t="s">
        <v>790</v>
      </c>
      <c r="D11" t="s">
        <v>791</v>
      </c>
    </row>
    <row r="12" spans="1:4" ht="11.25">
      <c r="A12" s="1064">
        <v>11</v>
      </c>
      <c r="B12" t="s">
        <v>792</v>
      </c>
      <c r="C12" t="s">
        <v>792</v>
      </c>
      <c r="D12" t="s">
        <v>793</v>
      </c>
    </row>
    <row r="13" spans="1:4" ht="11.25">
      <c r="A13" s="1064">
        <v>12</v>
      </c>
      <c r="B13" t="s">
        <v>794</v>
      </c>
      <c r="C13" t="s">
        <v>794</v>
      </c>
      <c r="D13" t="s">
        <v>795</v>
      </c>
    </row>
    <row r="14" spans="1:4" ht="11.25">
      <c r="A14" s="1064">
        <v>13</v>
      </c>
      <c r="B14" t="s">
        <v>796</v>
      </c>
      <c r="C14" t="s">
        <v>796</v>
      </c>
      <c r="D14" t="s">
        <v>797</v>
      </c>
    </row>
    <row r="15" spans="1:4" ht="11.25">
      <c r="A15" s="1064">
        <v>14</v>
      </c>
      <c r="B15" t="s">
        <v>798</v>
      </c>
      <c r="C15" t="s">
        <v>798</v>
      </c>
      <c r="D15" t="s">
        <v>799</v>
      </c>
    </row>
    <row r="16" spans="1:4" ht="11.25">
      <c r="A16" s="1064">
        <v>15</v>
      </c>
      <c r="B16" t="s">
        <v>800</v>
      </c>
      <c r="C16" t="s">
        <v>800</v>
      </c>
      <c r="D16" t="s">
        <v>801</v>
      </c>
    </row>
    <row r="17" spans="1:4" ht="11.25">
      <c r="A17" s="1064">
        <v>16</v>
      </c>
      <c r="B17" t="s">
        <v>802</v>
      </c>
      <c r="C17" t="s">
        <v>802</v>
      </c>
      <c r="D17" t="s">
        <v>803</v>
      </c>
    </row>
    <row r="18" spans="1:4" ht="11.25">
      <c r="A18" s="1064">
        <v>17</v>
      </c>
      <c r="B18" t="s">
        <v>804</v>
      </c>
      <c r="C18" t="s">
        <v>804</v>
      </c>
      <c r="D18" t="s">
        <v>805</v>
      </c>
    </row>
    <row r="19" spans="1:4" ht="11.25">
      <c r="A19" s="1064">
        <v>18</v>
      </c>
      <c r="B19" t="s">
        <v>806</v>
      </c>
      <c r="C19" t="s">
        <v>806</v>
      </c>
      <c r="D19" t="s">
        <v>807</v>
      </c>
    </row>
    <row r="20" spans="1:4" ht="11.25">
      <c r="A20" s="1064">
        <v>19</v>
      </c>
      <c r="B20" t="s">
        <v>808</v>
      </c>
      <c r="C20" t="s">
        <v>808</v>
      </c>
      <c r="D20" t="s">
        <v>809</v>
      </c>
    </row>
    <row r="21" spans="1:4" ht="11.25">
      <c r="A21" s="1064">
        <v>20</v>
      </c>
      <c r="B21" t="s">
        <v>810</v>
      </c>
      <c r="C21" t="s">
        <v>810</v>
      </c>
      <c r="D21" t="s">
        <v>811</v>
      </c>
    </row>
    <row r="22" spans="1:4" ht="11.25">
      <c r="A22" s="1064">
        <v>21</v>
      </c>
      <c r="B22" t="s">
        <v>812</v>
      </c>
      <c r="C22" t="s">
        <v>812</v>
      </c>
      <c r="D22" t="s">
        <v>813</v>
      </c>
    </row>
    <row r="23" spans="1:4" ht="11.25">
      <c r="A23" s="1064">
        <v>22</v>
      </c>
      <c r="B23" t="s">
        <v>814</v>
      </c>
      <c r="C23" t="s">
        <v>814</v>
      </c>
      <c r="D23" t="s">
        <v>815</v>
      </c>
    </row>
    <row r="24" spans="1:4" ht="11.25">
      <c r="A24" s="1064">
        <v>23</v>
      </c>
      <c r="B24" t="s">
        <v>816</v>
      </c>
      <c r="C24" t="s">
        <v>816</v>
      </c>
      <c r="D24" t="s">
        <v>817</v>
      </c>
    </row>
    <row r="25" spans="1:4" ht="11.25">
      <c r="A25" s="1064">
        <v>24</v>
      </c>
      <c r="B25" t="s">
        <v>818</v>
      </c>
      <c r="C25" t="s">
        <v>818</v>
      </c>
      <c r="D25" t="s">
        <v>819</v>
      </c>
    </row>
    <row r="26" spans="1:4" ht="11.25">
      <c r="A26" s="1064">
        <v>25</v>
      </c>
      <c r="B26" t="s">
        <v>820</v>
      </c>
      <c r="C26" t="s">
        <v>820</v>
      </c>
      <c r="D26" t="s">
        <v>821</v>
      </c>
    </row>
    <row r="27" spans="1:4" ht="11.25">
      <c r="A27" s="1064">
        <v>26</v>
      </c>
      <c r="B27" t="s">
        <v>822</v>
      </c>
      <c r="C27" t="s">
        <v>822</v>
      </c>
      <c r="D27" t="s">
        <v>823</v>
      </c>
    </row>
    <row r="28" spans="1:4" ht="11.25">
      <c r="A28" s="1064">
        <v>27</v>
      </c>
      <c r="B28" t="s">
        <v>824</v>
      </c>
      <c r="C28" t="s">
        <v>824</v>
      </c>
      <c r="D28" t="s">
        <v>825</v>
      </c>
    </row>
    <row r="29" spans="1:4" ht="11.25">
      <c r="A29" s="1064">
        <v>28</v>
      </c>
      <c r="B29" t="s">
        <v>826</v>
      </c>
      <c r="C29" t="s">
        <v>828</v>
      </c>
      <c r="D29" t="s">
        <v>829</v>
      </c>
    </row>
    <row r="30" spans="1:4" ht="11.25">
      <c r="A30" s="1064">
        <v>29</v>
      </c>
      <c r="B30" t="s">
        <v>826</v>
      </c>
      <c r="C30" t="s">
        <v>830</v>
      </c>
      <c r="D30" t="s">
        <v>831</v>
      </c>
    </row>
    <row r="31" spans="1:4" ht="11.25">
      <c r="A31" s="1064">
        <v>30</v>
      </c>
      <c r="B31" t="s">
        <v>826</v>
      </c>
      <c r="C31" t="s">
        <v>832</v>
      </c>
      <c r="D31" t="s">
        <v>833</v>
      </c>
    </row>
    <row r="32" spans="1:4" ht="11.25">
      <c r="A32" s="1064">
        <v>31</v>
      </c>
      <c r="B32" t="s">
        <v>826</v>
      </c>
      <c r="C32" t="s">
        <v>826</v>
      </c>
      <c r="D32" t="s">
        <v>827</v>
      </c>
    </row>
    <row r="33" spans="1:4" ht="11.25">
      <c r="A33" s="1064">
        <v>32</v>
      </c>
      <c r="B33" t="s">
        <v>826</v>
      </c>
      <c r="C33" t="s">
        <v>834</v>
      </c>
      <c r="D33" t="s">
        <v>835</v>
      </c>
    </row>
    <row r="34" spans="1:4" ht="11.25">
      <c r="A34" s="1064">
        <v>33</v>
      </c>
      <c r="B34" t="s">
        <v>826</v>
      </c>
      <c r="C34" t="s">
        <v>836</v>
      </c>
      <c r="D34" t="s">
        <v>837</v>
      </c>
    </row>
    <row r="35" spans="1:4" ht="11.25">
      <c r="A35" s="1064">
        <v>34</v>
      </c>
      <c r="B35" t="s">
        <v>826</v>
      </c>
      <c r="C35" t="s">
        <v>838</v>
      </c>
      <c r="D35" t="s">
        <v>839</v>
      </c>
    </row>
    <row r="36" spans="1:4" ht="11.25">
      <c r="A36" s="1064">
        <v>35</v>
      </c>
      <c r="B36" t="s">
        <v>840</v>
      </c>
      <c r="C36" t="s">
        <v>840</v>
      </c>
      <c r="D36" t="s">
        <v>841</v>
      </c>
    </row>
    <row r="37" spans="1:4" ht="11.25">
      <c r="A37" s="1064">
        <v>36</v>
      </c>
      <c r="B37" t="s">
        <v>842</v>
      </c>
      <c r="C37" t="s">
        <v>842</v>
      </c>
      <c r="D37" t="s">
        <v>843</v>
      </c>
    </row>
    <row r="38" spans="1:4" ht="11.25">
      <c r="A38" s="1064">
        <v>37</v>
      </c>
      <c r="B38" t="s">
        <v>844</v>
      </c>
      <c r="C38" t="s">
        <v>844</v>
      </c>
      <c r="D38" t="s">
        <v>845</v>
      </c>
    </row>
    <row r="39" spans="1:4" ht="11.25">
      <c r="A39" s="1064">
        <v>38</v>
      </c>
      <c r="B39" t="s">
        <v>846</v>
      </c>
      <c r="C39" t="s">
        <v>846</v>
      </c>
      <c r="D39" t="s">
        <v>847</v>
      </c>
    </row>
    <row r="40" spans="1:4" ht="11.25">
      <c r="A40" s="1064">
        <v>39</v>
      </c>
      <c r="B40" t="s">
        <v>848</v>
      </c>
      <c r="C40" t="s">
        <v>848</v>
      </c>
      <c r="D40" t="s">
        <v>849</v>
      </c>
    </row>
    <row r="41" spans="1:4" ht="11.25">
      <c r="A41" s="1064">
        <v>40</v>
      </c>
      <c r="B41" t="s">
        <v>850</v>
      </c>
      <c r="C41" t="s">
        <v>850</v>
      </c>
      <c r="D41" t="s">
        <v>851</v>
      </c>
    </row>
    <row r="42" spans="1:4" ht="11.25">
      <c r="A42" s="1064">
        <v>41</v>
      </c>
      <c r="B42" t="s">
        <v>852</v>
      </c>
      <c r="C42" t="s">
        <v>852</v>
      </c>
      <c r="D42" t="s">
        <v>853</v>
      </c>
    </row>
    <row r="43" spans="1:4" ht="11.25">
      <c r="A43" s="1064">
        <v>42</v>
      </c>
      <c r="B43" t="s">
        <v>854</v>
      </c>
      <c r="C43" t="s">
        <v>854</v>
      </c>
      <c r="D43" t="s">
        <v>855</v>
      </c>
    </row>
    <row r="44" spans="1:4" ht="11.25">
      <c r="A44" s="1064">
        <v>43</v>
      </c>
      <c r="B44" t="s">
        <v>856</v>
      </c>
      <c r="C44" t="s">
        <v>858</v>
      </c>
      <c r="D44" t="s">
        <v>859</v>
      </c>
    </row>
    <row r="45" spans="1:4" ht="11.25">
      <c r="A45" s="1064">
        <v>44</v>
      </c>
      <c r="B45" t="s">
        <v>856</v>
      </c>
      <c r="C45" t="s">
        <v>860</v>
      </c>
      <c r="D45" t="s">
        <v>861</v>
      </c>
    </row>
    <row r="46" spans="1:4" ht="11.25">
      <c r="A46" s="1064">
        <v>45</v>
      </c>
      <c r="B46" t="s">
        <v>856</v>
      </c>
      <c r="C46" t="s">
        <v>856</v>
      </c>
      <c r="D46" t="s">
        <v>857</v>
      </c>
    </row>
    <row r="47" spans="1:4" ht="11.25">
      <c r="A47" s="1064">
        <v>46</v>
      </c>
      <c r="B47" t="s">
        <v>856</v>
      </c>
      <c r="C47" t="s">
        <v>862</v>
      </c>
      <c r="D47" t="s">
        <v>863</v>
      </c>
    </row>
    <row r="48" spans="1:4" ht="11.25">
      <c r="A48" s="1064">
        <v>47</v>
      </c>
      <c r="B48" t="s">
        <v>856</v>
      </c>
      <c r="C48" t="s">
        <v>864</v>
      </c>
      <c r="D48" t="s">
        <v>865</v>
      </c>
    </row>
    <row r="49" spans="1:4" ht="11.25">
      <c r="A49" s="1064">
        <v>48</v>
      </c>
      <c r="B49" t="s">
        <v>866</v>
      </c>
      <c r="C49" t="s">
        <v>866</v>
      </c>
      <c r="D49" t="s">
        <v>867</v>
      </c>
    </row>
    <row r="50" spans="1:4" ht="11.25">
      <c r="A50" s="1064">
        <v>49</v>
      </c>
      <c r="B50" t="s">
        <v>868</v>
      </c>
      <c r="C50" t="s">
        <v>868</v>
      </c>
      <c r="D50" t="s">
        <v>869</v>
      </c>
    </row>
    <row r="51" spans="1:4" ht="11.25">
      <c r="A51" s="1064">
        <v>50</v>
      </c>
      <c r="B51" t="s">
        <v>870</v>
      </c>
      <c r="C51" t="s">
        <v>872</v>
      </c>
      <c r="D51" t="s">
        <v>873</v>
      </c>
    </row>
    <row r="52" spans="1:4" ht="11.25">
      <c r="A52" s="1064">
        <v>51</v>
      </c>
      <c r="B52" t="s">
        <v>870</v>
      </c>
      <c r="C52" t="s">
        <v>874</v>
      </c>
      <c r="D52" t="s">
        <v>875</v>
      </c>
    </row>
    <row r="53" spans="1:4" ht="11.25">
      <c r="A53" s="1064">
        <v>52</v>
      </c>
      <c r="B53" t="s">
        <v>870</v>
      </c>
      <c r="C53" t="s">
        <v>870</v>
      </c>
      <c r="D53" t="s">
        <v>871</v>
      </c>
    </row>
    <row r="54" spans="1:4" ht="11.25">
      <c r="A54" s="1064">
        <v>53</v>
      </c>
      <c r="B54" t="s">
        <v>870</v>
      </c>
      <c r="C54" t="s">
        <v>876</v>
      </c>
      <c r="D54" t="s">
        <v>877</v>
      </c>
    </row>
    <row r="55" spans="1:4" ht="11.25">
      <c r="A55" s="1064">
        <v>54</v>
      </c>
      <c r="B55" t="s">
        <v>870</v>
      </c>
      <c r="C55" t="s">
        <v>878</v>
      </c>
      <c r="D55" t="s">
        <v>879</v>
      </c>
    </row>
    <row r="56" spans="1:4" ht="11.25">
      <c r="A56" s="1064">
        <v>55</v>
      </c>
      <c r="B56" t="s">
        <v>880</v>
      </c>
      <c r="C56" t="s">
        <v>880</v>
      </c>
      <c r="D56" t="s">
        <v>881</v>
      </c>
    </row>
    <row r="57" spans="1:4" ht="11.25">
      <c r="A57" s="1064">
        <v>56</v>
      </c>
      <c r="B57" t="s">
        <v>882</v>
      </c>
      <c r="C57" t="s">
        <v>882</v>
      </c>
      <c r="D57" t="s">
        <v>883</v>
      </c>
    </row>
    <row r="58" spans="1:4" ht="11.25">
      <c r="A58" s="1064">
        <v>57</v>
      </c>
      <c r="B58" t="s">
        <v>884</v>
      </c>
      <c r="C58" t="s">
        <v>884</v>
      </c>
      <c r="D58" t="s">
        <v>885</v>
      </c>
    </row>
    <row r="59" spans="1:4" ht="11.25">
      <c r="A59" s="1064">
        <v>58</v>
      </c>
      <c r="B59" t="s">
        <v>886</v>
      </c>
      <c r="C59" t="s">
        <v>886</v>
      </c>
      <c r="D59" t="s">
        <v>887</v>
      </c>
    </row>
    <row r="60" spans="1:4" ht="11.25">
      <c r="A60" s="1064">
        <v>59</v>
      </c>
      <c r="B60" t="s">
        <v>888</v>
      </c>
      <c r="C60" t="s">
        <v>888</v>
      </c>
      <c r="D60" t="s">
        <v>889</v>
      </c>
    </row>
    <row r="61" spans="1:4" ht="11.25">
      <c r="A61" s="1064">
        <v>60</v>
      </c>
      <c r="B61" t="s">
        <v>890</v>
      </c>
      <c r="C61" t="s">
        <v>890</v>
      </c>
      <c r="D61" t="s">
        <v>891</v>
      </c>
    </row>
    <row r="62" spans="1:4" ht="11.25">
      <c r="A62" s="1064">
        <v>61</v>
      </c>
      <c r="B62" t="s">
        <v>892</v>
      </c>
      <c r="C62" t="s">
        <v>892</v>
      </c>
      <c r="D62" t="s">
        <v>893</v>
      </c>
    </row>
    <row r="63" spans="1:4" ht="11.25">
      <c r="A63" s="1064">
        <v>62</v>
      </c>
      <c r="B63" t="s">
        <v>894</v>
      </c>
      <c r="C63" t="s">
        <v>894</v>
      </c>
      <c r="D63" t="s">
        <v>895</v>
      </c>
    </row>
    <row r="64" spans="1:4" ht="11.25">
      <c r="A64" s="1064">
        <v>63</v>
      </c>
      <c r="B64" t="s">
        <v>896</v>
      </c>
      <c r="C64" t="s">
        <v>896</v>
      </c>
      <c r="D64" t="s">
        <v>897</v>
      </c>
    </row>
    <row r="65" spans="1:4" ht="11.25">
      <c r="A65" s="1064">
        <v>64</v>
      </c>
      <c r="B65" t="s">
        <v>898</v>
      </c>
      <c r="C65" t="s">
        <v>898</v>
      </c>
      <c r="D65" t="s">
        <v>899</v>
      </c>
    </row>
    <row r="66" spans="1:4" ht="11.25">
      <c r="A66" s="1064">
        <v>65</v>
      </c>
      <c r="B66" t="s">
        <v>900</v>
      </c>
      <c r="C66" t="s">
        <v>900</v>
      </c>
      <c r="D66" t="s">
        <v>901</v>
      </c>
    </row>
    <row r="67" spans="1:4" ht="11.25">
      <c r="A67" s="1064">
        <v>66</v>
      </c>
      <c r="B67" t="s">
        <v>902</v>
      </c>
      <c r="C67" t="s">
        <v>902</v>
      </c>
      <c r="D67" t="s">
        <v>903</v>
      </c>
    </row>
    <row r="68" spans="1:4" ht="11.25">
      <c r="A68" s="1064">
        <v>67</v>
      </c>
      <c r="B68" t="s">
        <v>904</v>
      </c>
      <c r="C68" t="s">
        <v>904</v>
      </c>
      <c r="D68" t="s">
        <v>905</v>
      </c>
    </row>
    <row r="69" spans="1:4" ht="11.25">
      <c r="A69" s="1064">
        <v>68</v>
      </c>
      <c r="B69" t="s">
        <v>906</v>
      </c>
      <c r="C69" t="s">
        <v>906</v>
      </c>
      <c r="D69" t="s">
        <v>907</v>
      </c>
    </row>
    <row r="70" spans="1:4" ht="11.25">
      <c r="A70" s="1064">
        <v>69</v>
      </c>
      <c r="B70" t="s">
        <v>908</v>
      </c>
      <c r="C70" t="s">
        <v>908</v>
      </c>
      <c r="D70" t="s">
        <v>909</v>
      </c>
    </row>
    <row r="71" spans="1:4" ht="11.25">
      <c r="A71" s="1064">
        <v>70</v>
      </c>
      <c r="B71" t="s">
        <v>910</v>
      </c>
      <c r="C71" t="s">
        <v>910</v>
      </c>
      <c r="D71" t="s">
        <v>911</v>
      </c>
    </row>
    <row r="72" spans="1:4" ht="11.25">
      <c r="A72" s="1064">
        <v>71</v>
      </c>
      <c r="B72" t="s">
        <v>912</v>
      </c>
      <c r="C72" t="s">
        <v>912</v>
      </c>
      <c r="D72" t="s">
        <v>913</v>
      </c>
    </row>
    <row r="73" spans="1:4" ht="11.25">
      <c r="A73" s="1064">
        <v>72</v>
      </c>
      <c r="B73" t="s">
        <v>914</v>
      </c>
      <c r="C73" t="s">
        <v>914</v>
      </c>
      <c r="D73" t="s">
        <v>915</v>
      </c>
    </row>
    <row r="74" spans="1:4" ht="11.25">
      <c r="A74" s="1064">
        <v>73</v>
      </c>
      <c r="B74" t="s">
        <v>916</v>
      </c>
      <c r="C74" t="s">
        <v>916</v>
      </c>
      <c r="D74" t="s">
        <v>917</v>
      </c>
    </row>
    <row r="75" spans="1:4" ht="11.25">
      <c r="A75" s="1064">
        <v>74</v>
      </c>
      <c r="B75" t="s">
        <v>918</v>
      </c>
      <c r="C75" t="s">
        <v>918</v>
      </c>
      <c r="D75" t="s">
        <v>919</v>
      </c>
    </row>
    <row r="76" spans="1:4" ht="11.25">
      <c r="A76" s="1064">
        <v>75</v>
      </c>
      <c r="B76" t="s">
        <v>920</v>
      </c>
      <c r="C76" t="s">
        <v>920</v>
      </c>
      <c r="D76" t="s">
        <v>921</v>
      </c>
    </row>
    <row r="77" spans="1:4" ht="11.25">
      <c r="A77" s="1064">
        <v>76</v>
      </c>
      <c r="B77" t="s">
        <v>922</v>
      </c>
      <c r="C77" t="s">
        <v>922</v>
      </c>
      <c r="D77" t="s">
        <v>923</v>
      </c>
    </row>
    <row r="78" spans="1:4" ht="11.25">
      <c r="A78" s="1064">
        <v>77</v>
      </c>
      <c r="B78" t="s">
        <v>924</v>
      </c>
      <c r="C78" t="s">
        <v>924</v>
      </c>
      <c r="D78" t="s">
        <v>925</v>
      </c>
    </row>
    <row r="79" spans="1:4" ht="11.25">
      <c r="A79" s="1064">
        <v>78</v>
      </c>
      <c r="B79" t="s">
        <v>926</v>
      </c>
      <c r="C79" t="s">
        <v>926</v>
      </c>
      <c r="D79" t="s">
        <v>927</v>
      </c>
    </row>
    <row r="80" spans="1:4" ht="11.25">
      <c r="A80" s="1064">
        <v>79</v>
      </c>
      <c r="B80" t="s">
        <v>928</v>
      </c>
      <c r="C80" t="s">
        <v>928</v>
      </c>
      <c r="D80" t="s">
        <v>929</v>
      </c>
    </row>
    <row r="81" spans="1:4" ht="11.25">
      <c r="A81" s="1064">
        <v>80</v>
      </c>
      <c r="B81" t="s">
        <v>930</v>
      </c>
      <c r="C81" t="s">
        <v>930</v>
      </c>
      <c r="D81" t="s">
        <v>931</v>
      </c>
    </row>
    <row r="82" spans="1:4" ht="11.25">
      <c r="A82" s="1064">
        <v>81</v>
      </c>
      <c r="B82" t="s">
        <v>932</v>
      </c>
      <c r="C82" t="s">
        <v>932</v>
      </c>
      <c r="D82" t="s">
        <v>933</v>
      </c>
    </row>
    <row r="83" spans="1:4" ht="11.25">
      <c r="A83" s="1064">
        <v>82</v>
      </c>
      <c r="B83" t="s">
        <v>934</v>
      </c>
      <c r="C83" t="s">
        <v>934</v>
      </c>
      <c r="D83" t="s">
        <v>935</v>
      </c>
    </row>
    <row r="84" spans="1:4" ht="11.25">
      <c r="A84" s="1064">
        <v>83</v>
      </c>
      <c r="B84" t="s">
        <v>936</v>
      </c>
      <c r="C84" t="s">
        <v>936</v>
      </c>
      <c r="D84" t="s">
        <v>937</v>
      </c>
    </row>
    <row r="85" spans="1:4" ht="11.25">
      <c r="A85" s="1064">
        <v>84</v>
      </c>
      <c r="B85" t="s">
        <v>938</v>
      </c>
      <c r="C85" t="s">
        <v>938</v>
      </c>
      <c r="D85" t="s">
        <v>939</v>
      </c>
    </row>
    <row r="86" spans="1:4" ht="11.25">
      <c r="A86" s="1064">
        <v>85</v>
      </c>
      <c r="B86" t="s">
        <v>940</v>
      </c>
      <c r="C86" t="s">
        <v>940</v>
      </c>
      <c r="D86" t="s">
        <v>941</v>
      </c>
    </row>
    <row r="87" spans="1:4" ht="11.25">
      <c r="A87" s="1064">
        <v>86</v>
      </c>
      <c r="B87" t="s">
        <v>942</v>
      </c>
      <c r="C87" t="s">
        <v>944</v>
      </c>
      <c r="D87" t="s">
        <v>945</v>
      </c>
    </row>
    <row r="88" spans="1:4" ht="11.25">
      <c r="A88" s="1064">
        <v>87</v>
      </c>
      <c r="B88" t="s">
        <v>942</v>
      </c>
      <c r="C88" t="s">
        <v>946</v>
      </c>
      <c r="D88" t="s">
        <v>947</v>
      </c>
    </row>
    <row r="89" spans="1:4" ht="11.25">
      <c r="A89" s="1064">
        <v>88</v>
      </c>
      <c r="B89" t="s">
        <v>942</v>
      </c>
      <c r="C89" t="s">
        <v>948</v>
      </c>
      <c r="D89" t="s">
        <v>949</v>
      </c>
    </row>
    <row r="90" spans="1:4" ht="11.25">
      <c r="A90" s="1064">
        <v>89</v>
      </c>
      <c r="B90" t="s">
        <v>942</v>
      </c>
      <c r="C90" t="s">
        <v>950</v>
      </c>
      <c r="D90" t="s">
        <v>951</v>
      </c>
    </row>
    <row r="91" spans="1:4" ht="11.25">
      <c r="A91" s="1064">
        <v>90</v>
      </c>
      <c r="B91" t="s">
        <v>942</v>
      </c>
      <c r="C91" t="s">
        <v>952</v>
      </c>
      <c r="D91" t="s">
        <v>953</v>
      </c>
    </row>
    <row r="92" spans="1:4" ht="11.25">
      <c r="A92" s="1064">
        <v>91</v>
      </c>
      <c r="B92" t="s">
        <v>942</v>
      </c>
      <c r="C92" t="s">
        <v>942</v>
      </c>
      <c r="D92" t="s">
        <v>943</v>
      </c>
    </row>
    <row r="93" spans="1:4" ht="11.25">
      <c r="A93" s="1064">
        <v>92</v>
      </c>
      <c r="B93" t="s">
        <v>954</v>
      </c>
      <c r="C93" t="s">
        <v>954</v>
      </c>
      <c r="D93" t="s">
        <v>955</v>
      </c>
    </row>
    <row r="94" spans="1:4" ht="11.25">
      <c r="A94" s="1064">
        <v>93</v>
      </c>
      <c r="B94" t="s">
        <v>956</v>
      </c>
      <c r="C94" t="s">
        <v>956</v>
      </c>
      <c r="D94" t="s">
        <v>957</v>
      </c>
    </row>
    <row r="95" spans="1:4" ht="11.25">
      <c r="A95" s="1064">
        <v>94</v>
      </c>
      <c r="B95" t="s">
        <v>958</v>
      </c>
      <c r="C95" t="s">
        <v>958</v>
      </c>
      <c r="D95" t="s">
        <v>959</v>
      </c>
    </row>
    <row r="96" spans="1:4" ht="11.25">
      <c r="A96" s="1064">
        <v>95</v>
      </c>
      <c r="B96" t="s">
        <v>960</v>
      </c>
      <c r="C96" t="s">
        <v>960</v>
      </c>
      <c r="D96" t="s">
        <v>961</v>
      </c>
    </row>
  </sheetData>
  <sheetProtect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6569973-6905-40a4-a2c3-72c471fd679f}">
  <sheetPr codeName="List05_1">
    <tabColor indexed="22"/>
  </sheetPr>
  <dimension ref="A1:N19"/>
  <sheetViews>
    <sheetView showGridLines="0" workbookViewId="0" topLeftCell="E1">
      <selection pane="topLeft" activeCell="A1" sqref="A1"/>
    </sheetView>
  </sheetViews>
  <sheetFormatPr defaultColWidth="10.5736607142857" defaultRowHeight="14.25"/>
  <cols>
    <col min="1" max="1" width="3.71428571428571" style="559" hidden="1" customWidth="1"/>
    <col min="2" max="4" width="3.71428571428571" style="553" hidden="1" customWidth="1"/>
    <col min="5" max="5" width="3.71428571428571" style="499" customWidth="1"/>
    <col min="6" max="6" width="9.71428571428571" style="492" customWidth="1"/>
    <col min="7" max="7" width="37.7142857142857" style="492" customWidth="1"/>
    <col min="8" max="8" width="66.8571428571429" style="492" customWidth="1"/>
    <col min="9" max="9" width="115.714285714286" style="492" customWidth="1"/>
    <col min="10" max="11" width="10.5714285714286" style="553"/>
    <col min="12" max="12" width="11.1428571428571" style="553" customWidth="1"/>
    <col min="13" max="14" width="10.5714285714286" style="553"/>
    <col min="15" max="16384" width="10.5714285714286" style="492"/>
  </cols>
  <sheetData>
    <row r="1" spans="1:1" ht="3" customHeight="1">
      <c r="A1" s="559" t="s">
        <v>91</v>
      </c>
    </row>
    <row r="2" spans="6:9" ht="22.5">
      <c r="F2" s="1271" t="s">
        <v>469</v>
      </c>
      <c r="G2" s="1272"/>
      <c r="H2" s="1273"/>
      <c r="I2" s="608"/>
    </row>
    <row r="3" ht="3" customHeight="1"/>
    <row r="4" spans="1:14" s="538" customFormat="1" ht="11.25">
      <c r="A4" s="558"/>
      <c r="B4" s="558"/>
      <c r="C4" s="558"/>
      <c r="D4" s="558"/>
      <c r="F4" s="1225" t="s">
        <v>444</v>
      </c>
      <c r="G4" s="1225"/>
      <c r="H4" s="1225"/>
      <c r="I4" s="1274" t="s">
        <v>445</v>
      </c>
      <c r="J4" s="558"/>
      <c r="K4" s="558"/>
      <c r="L4" s="558"/>
      <c r="M4" s="558"/>
      <c r="N4" s="558"/>
    </row>
    <row r="5" spans="1:14" s="538" customFormat="1" ht="11.25" customHeight="1">
      <c r="A5" s="558"/>
      <c r="B5" s="558"/>
      <c r="C5" s="558"/>
      <c r="D5" s="558"/>
      <c r="F5" s="574" t="s">
        <v>90</v>
      </c>
      <c r="G5" s="586" t="s">
        <v>447</v>
      </c>
      <c r="H5" s="573" t="s">
        <v>438</v>
      </c>
      <c r="I5" s="1274"/>
      <c r="J5" s="558"/>
      <c r="K5" s="558"/>
      <c r="L5" s="558"/>
      <c r="M5" s="558"/>
      <c r="N5" s="558"/>
    </row>
    <row r="6" spans="1:14" s="538" customFormat="1" ht="12" customHeight="1">
      <c r="A6" s="558"/>
      <c r="B6" s="558"/>
      <c r="C6" s="558"/>
      <c r="D6" s="558"/>
      <c r="F6" s="575" t="s">
        <v>91</v>
      </c>
      <c r="G6" s="577">
        <v>2</v>
      </c>
      <c r="H6" s="578">
        <v>3</v>
      </c>
      <c r="I6" s="576">
        <v>4</v>
      </c>
      <c r="J6" s="558">
        <v>4</v>
      </c>
      <c r="K6" s="558"/>
      <c r="L6" s="558"/>
      <c r="M6" s="558"/>
      <c r="N6" s="558"/>
    </row>
    <row r="7" spans="1:14" s="538" customFormat="1" ht="18.75">
      <c r="A7" s="558"/>
      <c r="B7" s="558"/>
      <c r="C7" s="558"/>
      <c r="D7" s="558"/>
      <c r="F7" s="584">
        <v>1</v>
      </c>
      <c r="G7" s="600" t="s">
        <v>470</v>
      </c>
      <c r="H7" s="572" t="str">
        <f>IF(dateCh="","",dateCh)</f>
        <v>03.09.2021</v>
      </c>
      <c r="I7" s="549" t="s">
        <v>471</v>
      </c>
      <c r="J7" s="583"/>
      <c r="K7" s="558"/>
      <c r="L7" s="558"/>
      <c r="M7" s="558"/>
      <c r="N7" s="558"/>
    </row>
    <row r="8" spans="1:14" s="538" customFormat="1" ht="45">
      <c r="A8" s="1275">
        <v>1</v>
      </c>
      <c r="B8" s="558"/>
      <c r="C8" s="558"/>
      <c r="D8" s="558"/>
      <c r="F8" s="584" t="str">
        <f>"2."&amp;mergeValue(A8)</f>
        <v>2.1</v>
      </c>
      <c r="G8" s="600" t="s">
        <v>472</v>
      </c>
      <c r="H8" s="572"/>
      <c r="I8" s="549" t="s">
        <v>567</v>
      </c>
      <c r="J8" s="583"/>
      <c r="K8" s="558"/>
      <c r="L8" s="558"/>
      <c r="M8" s="558"/>
      <c r="N8" s="558"/>
    </row>
    <row r="9" spans="1:14" s="538" customFormat="1" ht="22.5">
      <c r="A9" s="1275"/>
      <c r="B9" s="558"/>
      <c r="C9" s="558"/>
      <c r="D9" s="558"/>
      <c r="F9" s="584" t="str">
        <f>"3."&amp;mergeValue(A9)</f>
        <v>3.1</v>
      </c>
      <c r="G9" s="600" t="s">
        <v>473</v>
      </c>
      <c r="H9" s="572"/>
      <c r="I9" s="549" t="s">
        <v>565</v>
      </c>
      <c r="J9" s="583"/>
      <c r="K9" s="558"/>
      <c r="L9" s="558"/>
      <c r="M9" s="558"/>
      <c r="N9" s="558"/>
    </row>
    <row r="10" spans="1:14" s="538" customFormat="1" ht="22.5">
      <c r="A10" s="1275"/>
      <c r="B10" s="558"/>
      <c r="C10" s="558"/>
      <c r="D10" s="558"/>
      <c r="F10" s="584" t="str">
        <f>"4."&amp;mergeValue(A10)</f>
        <v>4.1</v>
      </c>
      <c r="G10" s="600" t="s">
        <v>474</v>
      </c>
      <c r="H10" s="573" t="s">
        <v>448</v>
      </c>
      <c r="I10" s="549"/>
      <c r="J10" s="583"/>
      <c r="K10" s="558"/>
      <c r="L10" s="558"/>
      <c r="M10" s="558"/>
      <c r="N10" s="558"/>
    </row>
    <row r="11" spans="1:14" s="538" customFormat="1" ht="18.75">
      <c r="A11" s="1275"/>
      <c r="B11" s="1275">
        <v>1</v>
      </c>
      <c r="C11" s="591"/>
      <c r="D11" s="591"/>
      <c r="F11" s="584" t="str">
        <f>"4."&amp;mergeValue(A11)&amp;"."&amp;mergeValue(B11)</f>
        <v>4.1.1</v>
      </c>
      <c r="G11" s="579" t="s">
        <v>569</v>
      </c>
      <c r="H11" s="572" t="str">
        <f>IF(region_name="","",region_name)</f>
        <v>Свердловская область</v>
      </c>
      <c r="I11" s="549" t="s">
        <v>477</v>
      </c>
      <c r="J11" s="583"/>
      <c r="K11" s="558"/>
      <c r="L11" s="558"/>
      <c r="M11" s="558"/>
      <c r="N11" s="558"/>
    </row>
    <row r="12" spans="1:14" s="538" customFormat="1" ht="22.5">
      <c r="A12" s="1275"/>
      <c r="B12" s="1275"/>
      <c r="C12" s="1275">
        <v>1</v>
      </c>
      <c r="D12" s="591"/>
      <c r="F12" s="584" t="str">
        <f>"4."&amp;mergeValue(A12)&amp;"."&amp;mergeValue(B12)&amp;"."&amp;mergeValue(C12)</f>
        <v>4.1.1.1</v>
      </c>
      <c r="G12" s="590" t="s">
        <v>475</v>
      </c>
      <c r="H12" s="572"/>
      <c r="I12" s="549" t="s">
        <v>478</v>
      </c>
      <c r="J12" s="583"/>
      <c r="K12" s="558"/>
      <c r="L12" s="558"/>
      <c r="M12" s="558"/>
      <c r="N12" s="558"/>
    </row>
    <row r="13" spans="1:14" s="538" customFormat="1" ht="39" customHeight="1">
      <c r="A13" s="1275"/>
      <c r="B13" s="1275"/>
      <c r="C13" s="1275"/>
      <c r="D13" s="591">
        <v>1</v>
      </c>
      <c r="F13" s="584" t="str">
        <f>"4."&amp;mergeValue(A13)&amp;"."&amp;mergeValue(B13)&amp;"."&amp;mergeValue(C13)&amp;"."&amp;mergeValue(D13)</f>
        <v>4.1.1.1.1</v>
      </c>
      <c r="G13" s="601" t="s">
        <v>476</v>
      </c>
      <c r="H13" s="572"/>
      <c r="I13" s="1276" t="s">
        <v>568</v>
      </c>
      <c r="J13" s="583"/>
      <c r="K13" s="558"/>
      <c r="L13" s="558"/>
      <c r="M13" s="558"/>
      <c r="N13" s="558"/>
    </row>
    <row r="14" spans="1:14" s="538" customFormat="1" ht="18.75">
      <c r="A14" s="1275"/>
      <c r="B14" s="1275"/>
      <c r="C14" s="1275"/>
      <c r="D14" s="591"/>
      <c r="F14" s="587"/>
      <c r="G14" s="519" t="s">
        <v>4</v>
      </c>
      <c r="H14" s="592"/>
      <c r="I14" s="1276"/>
      <c r="J14" s="583"/>
      <c r="K14" s="558"/>
      <c r="L14" s="558"/>
      <c r="M14" s="558"/>
      <c r="N14" s="558"/>
    </row>
    <row r="15" spans="1:14" s="538" customFormat="1" ht="18.75">
      <c r="A15" s="1275"/>
      <c r="B15" s="1275"/>
      <c r="C15" s="591"/>
      <c r="D15" s="591"/>
      <c r="F15" s="602"/>
      <c r="G15" s="545" t="s">
        <v>400</v>
      </c>
      <c r="H15" s="603"/>
      <c r="I15" s="604"/>
      <c r="J15" s="583"/>
      <c r="K15" s="558"/>
      <c r="L15" s="558"/>
      <c r="M15" s="558"/>
      <c r="N15" s="558"/>
    </row>
    <row r="16" spans="1:14" s="538" customFormat="1" ht="18.75">
      <c r="A16" s="1275"/>
      <c r="B16" s="558"/>
      <c r="C16" s="558"/>
      <c r="D16" s="558"/>
      <c r="F16" s="587"/>
      <c r="G16" s="527" t="s">
        <v>482</v>
      </c>
      <c r="H16" s="588"/>
      <c r="I16" s="589"/>
      <c r="J16" s="583"/>
      <c r="K16" s="558"/>
      <c r="L16" s="558"/>
      <c r="M16" s="558"/>
      <c r="N16" s="558"/>
    </row>
    <row r="17" spans="1:14" s="538" customFormat="1" ht="18.75">
      <c r="A17" s="558"/>
      <c r="B17" s="558"/>
      <c r="C17" s="558"/>
      <c r="D17" s="558"/>
      <c r="F17" s="587"/>
      <c r="G17" s="534" t="s">
        <v>481</v>
      </c>
      <c r="H17" s="588"/>
      <c r="I17" s="589"/>
      <c r="J17" s="583"/>
      <c r="K17" s="558"/>
      <c r="L17" s="558"/>
      <c r="M17" s="558"/>
      <c r="N17" s="558"/>
    </row>
    <row r="18" spans="1:14" s="581" customFormat="1" ht="3" customHeight="1">
      <c r="A18" s="582"/>
      <c r="B18" s="582"/>
      <c r="C18" s="582"/>
      <c r="D18" s="582"/>
      <c r="F18" s="593"/>
      <c r="G18" s="594"/>
      <c r="H18" s="595"/>
      <c r="I18" s="596"/>
      <c r="J18" s="582"/>
      <c r="K18" s="582"/>
      <c r="L18" s="582"/>
      <c r="M18" s="582"/>
      <c r="N18" s="582"/>
    </row>
    <row r="19" spans="1:14" s="581" customFormat="1" ht="15" customHeight="1">
      <c r="A19" s="582"/>
      <c r="B19" s="582"/>
      <c r="C19" s="582"/>
      <c r="D19" s="582"/>
      <c r="F19" s="580"/>
      <c r="G19" s="1270" t="s">
        <v>570</v>
      </c>
      <c r="H19" s="1270"/>
      <c r="I19" s="562"/>
      <c r="J19" s="582"/>
      <c r="K19" s="582"/>
      <c r="L19" s="582"/>
      <c r="M19" s="582"/>
      <c r="N19" s="582"/>
    </row>
  </sheetData>
  <sheetProtection algorithmName="SHA-512" hashValue="6rnPr7GTJwBUYMgCEcPDNN0X0XDAKB7xdo457nYFrTPqpznY2xm5YPpWzWJrs1F0537obMjY1f+sseB8mWNzRg==" saltValue="QkWWN4bGBdXnPx9pt4kkD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11f639e-fc59-477a-9e4f-437b1524be28}">
  <sheetPr codeName="modInfo">
    <tabColor indexed="47"/>
  </sheetPr>
  <dimension ref="A1:D36"/>
  <sheetViews>
    <sheetView showGridLines="0" workbookViewId="0" topLeftCell="A1">
      <selection pane="topLeft" activeCell="A1" sqref="A1"/>
    </sheetView>
  </sheetViews>
  <sheetFormatPr defaultColWidth="9.14285714285714" defaultRowHeight="11.25"/>
  <cols>
    <col min="1" max="1" width="3.71428571428571" style="40" customWidth="1"/>
    <col min="2" max="2" width="90.7142857142857" style="40" customWidth="1"/>
    <col min="3" max="16384" width="9.14285714285714" style="40"/>
  </cols>
  <sheetData>
    <row r="1" spans="2:2" ht="11.25">
      <c r="B1" s="48" t="s">
        <v>58</v>
      </c>
    </row>
    <row r="2" spans="2:2" ht="90">
      <c r="B2" s="50" t="s">
        <v>479</v>
      </c>
    </row>
    <row r="3" spans="2:2" ht="67.5">
      <c r="B3" s="50" t="s">
        <v>388</v>
      </c>
    </row>
    <row r="4" spans="2:2" ht="33.75">
      <c r="B4" s="50" t="s">
        <v>576</v>
      </c>
    </row>
    <row r="5" spans="2:2" ht="11.25">
      <c r="B5" s="50" t="s">
        <v>221</v>
      </c>
    </row>
    <row r="6" spans="2:2" ht="22.5">
      <c r="B6" s="50" t="s">
        <v>265</v>
      </c>
    </row>
    <row r="7" spans="2:2" ht="22.5">
      <c r="B7" s="50" t="s">
        <v>266</v>
      </c>
    </row>
    <row r="8" spans="2:2" ht="22.5">
      <c r="B8" s="50" t="s">
        <v>267</v>
      </c>
    </row>
    <row r="9" spans="2:2" ht="22.5">
      <c r="B9" s="50" t="s">
        <v>480</v>
      </c>
    </row>
    <row r="10" spans="2:2" ht="56.25">
      <c r="B10" s="50" t="s">
        <v>671</v>
      </c>
    </row>
    <row r="11" spans="2:2" ht="12.75">
      <c r="B11" s="214" t="s">
        <v>386</v>
      </c>
    </row>
    <row r="12" spans="2:2" ht="11.25">
      <c r="B12" s="48" t="s">
        <v>180</v>
      </c>
    </row>
    <row r="13" spans="2:2" ht="22.5">
      <c r="B13" s="50" t="s">
        <v>196</v>
      </c>
    </row>
    <row r="14" spans="2:2" ht="67.5">
      <c r="B14" s="50" t="s">
        <v>249</v>
      </c>
    </row>
    <row r="15" spans="2:2" ht="22.5">
      <c r="B15" s="50" t="s">
        <v>229</v>
      </c>
    </row>
    <row r="16" spans="2:4" ht="11.25">
      <c r="B16" s="48" t="s">
        <v>205</v>
      </c>
      <c r="D16" s="88"/>
    </row>
    <row r="17" spans="2:2" ht="33.75">
      <c r="B17" s="50" t="s">
        <v>263</v>
      </c>
    </row>
    <row r="18" spans="2:2" ht="33.75">
      <c r="B18" s="50" t="s">
        <v>264</v>
      </c>
    </row>
    <row r="19" spans="2:2" ht="11.25">
      <c r="B19" s="50" t="s">
        <v>250</v>
      </c>
    </row>
    <row r="20" spans="2:2" ht="33.75">
      <c r="B20" s="50" t="s">
        <v>291</v>
      </c>
    </row>
    <row r="21" spans="2:2" ht="11.25">
      <c r="B21" s="48" t="s">
        <v>218</v>
      </c>
    </row>
    <row r="22" spans="2:2" ht="11.25">
      <c r="B22" s="50" t="s">
        <v>220</v>
      </c>
    </row>
    <row r="24" spans="2:2" ht="22.5">
      <c r="B24" s="216" t="s">
        <v>369</v>
      </c>
    </row>
    <row r="26" spans="2:2" ht="11.25">
      <c r="B26" s="48" t="s">
        <v>330</v>
      </c>
    </row>
    <row r="27" spans="2:2" ht="22.5">
      <c r="B27" s="215" t="s">
        <v>457</v>
      </c>
    </row>
    <row r="28" spans="2:2" ht="56.25">
      <c r="B28" s="215" t="s">
        <v>456</v>
      </c>
    </row>
    <row r="29" spans="2:2" ht="11.25">
      <c r="B29" s="291" t="s">
        <v>387</v>
      </c>
    </row>
    <row r="30" spans="2:2" ht="22.5">
      <c r="B30" s="215" t="s">
        <v>575</v>
      </c>
    </row>
    <row r="32" spans="1:2" ht="11.25">
      <c r="A32" s="273"/>
      <c r="B32" s="274" t="s">
        <v>430</v>
      </c>
    </row>
    <row r="33" spans="1:2" ht="14.25">
      <c r="A33" s="275">
        <v>1</v>
      </c>
      <c r="B33" s="276" t="s">
        <v>431</v>
      </c>
    </row>
    <row r="34" spans="1:2" ht="14.25">
      <c r="A34" s="275">
        <v>2</v>
      </c>
      <c r="B34" s="276" t="s">
        <v>432</v>
      </c>
    </row>
    <row r="35" spans="2:2" ht="11.25">
      <c r="B35" s="274" t="s">
        <v>433</v>
      </c>
    </row>
    <row r="36" spans="2:2" ht="11.25">
      <c r="B36" s="276" t="s">
        <v>434</v>
      </c>
    </row>
  </sheetData>
  <sheetProtection/>
  <pageMargins left="0.75" right="0.75" top="1" bottom="1" header="0.5" footer="0.5"/>
  <pageSetup orientation="portrait" paperSize="9" r:id="rId1"/>
  <headerFooter alignWithMargins="0"/>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52a8b7-f0d3-4215-8eea-a985353d85fd}">
  <sheetPr codeName="modList05">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8c9bed4-3249-4cbf-9207-33cf12abe1ec}">
  <sheetPr codeName="modList06">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cf1aede-ca98-4260-ba21-84520c3170f9}">
  <sheetPr codeName="modList07">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67"/>
  </cols>
  <sheetData>
    <row r="1" spans="1:1" ht="11.25">
      <c r="A1" s="184"/>
    </row>
  </sheetData>
  <sheetProtection/>
  <pageMargins left="0.7" right="0.7" top="0.75" bottom="0.75" header="0.3" footer="0.3"/>
  <pageSetup orientation="portrait" paperSize="9"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4a5d65d-e050-4cf1-afe6-147606252329}">
  <sheetPr codeName="modList1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formatColumns="0" formatRows="0"/>
  <pageMargins left="0.7" right="0.7" top="0.75" bottom="0.75" header="0.3" footer="0.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08d1688-6be5-45dc-a749-23cd00bfa388}">
  <sheetPr codeName="modList12">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cf2e7e4-ada8-476c-bd99-6e3e3b8c0afa}">
  <sheetPr codeName="modfrmDateChoose">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b4b5a40-d3e5-4478-86a9-720c6b4fa4e4}">
  <sheetPr codeName="modComm">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dd35d0f-61b4-452a-aff8-1f7786b6e69f}">
  <sheetPr codeName="modThisWorkbook">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8f17a08-99bf-4724-a169-3c515d81da7f}">
  <sheetPr codeName="modfrmReestrMR">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dc49d62-e822-4911-a00a-2ad6b60dae0b}">
  <sheetPr codeName="List06_1">
    <tabColor rgb="FFEAEBEE"/>
    <pageSetUpPr fitToPage="1"/>
  </sheetPr>
  <dimension ref="A1:AB34"/>
  <sheetViews>
    <sheetView showGridLines="0" workbookViewId="0" topLeftCell="I4">
      <selection pane="topLeft" activeCell="A1" sqref="A1"/>
    </sheetView>
  </sheetViews>
  <sheetFormatPr defaultColWidth="10.5736607142857" defaultRowHeight="14.25"/>
  <cols>
    <col min="1" max="6" width="10.5714285714286" style="553" hidden="1" customWidth="1"/>
    <col min="7" max="8" width="9.14285714285714" style="559" hidden="1" customWidth="1"/>
    <col min="9" max="9" width="3.71428571428571" style="500" customWidth="1"/>
    <col min="10" max="11" width="3.71428571428571" style="499" customWidth="1"/>
    <col min="12" max="12" width="12.7142857142857" style="492" customWidth="1"/>
    <col min="13" max="13" width="44.7142857142857" style="492" customWidth="1"/>
    <col min="14" max="14" width="1.71428571428571" style="492" hidden="1" customWidth="1"/>
    <col min="15" max="15" width="29.7142857142857" style="492" hidden="1" customWidth="1"/>
    <col min="16" max="17" width="23.7142857142857" style="492" hidden="1" customWidth="1"/>
    <col min="18" max="18" width="11.7142857142857" style="492" customWidth="1"/>
    <col min="19" max="19" width="3.71428571428571" style="492" customWidth="1"/>
    <col min="20" max="20" width="11.7142857142857" style="492" customWidth="1"/>
    <col min="21" max="21" width="8.57142857142857" style="492" hidden="1" customWidth="1"/>
    <col min="22" max="22" width="4.71428571428571" style="492" customWidth="1"/>
    <col min="23" max="23" width="115.714285714286" style="492" customWidth="1"/>
    <col min="24" max="25" width="10.5714285714286" style="553"/>
    <col min="26" max="26" width="11.1428571428571" style="553" customWidth="1"/>
    <col min="27" max="28" width="10.5714285714286" style="553"/>
    <col min="29" max="16384" width="10.5714285714286" style="492"/>
  </cols>
  <sheetData>
    <row r="1" spans="17:18" ht="14.25" hidden="1">
      <c r="Q1" s="551"/>
      <c r="R1" s="551"/>
    </row>
    <row r="2" spans="21:21" ht="14.25" hidden="1">
      <c r="U2" s="551"/>
    </row>
    <row r="3" ht="14.25" hidden="1"/>
    <row r="4" spans="10:21" ht="3" customHeight="1">
      <c r="J4" s="498"/>
      <c r="K4" s="498"/>
      <c r="L4" s="493"/>
      <c r="M4" s="493"/>
      <c r="N4" s="493"/>
      <c r="O4" s="501"/>
      <c r="P4" s="501"/>
      <c r="Q4" s="501"/>
      <c r="R4" s="501"/>
      <c r="S4" s="501"/>
      <c r="T4" s="501"/>
      <c r="U4" s="501"/>
    </row>
    <row r="5" spans="10:21" ht="26.1" customHeight="1">
      <c r="J5" s="498"/>
      <c r="K5" s="498"/>
      <c r="L5" s="1304" t="s">
        <v>716</v>
      </c>
      <c r="M5" s="1304"/>
      <c r="N5" s="1304"/>
      <c r="O5" s="1304"/>
      <c r="P5" s="1304"/>
      <c r="Q5" s="1304"/>
      <c r="R5" s="1304"/>
      <c r="S5" s="1304"/>
      <c r="T5" s="1304"/>
      <c r="U5" s="632"/>
    </row>
    <row r="6" spans="10:22" ht="3" customHeight="1">
      <c r="J6" s="498"/>
      <c r="K6" s="498"/>
      <c r="L6" s="493"/>
      <c r="M6" s="493"/>
      <c r="N6" s="493"/>
      <c r="O6" s="497"/>
      <c r="P6" s="497"/>
      <c r="Q6" s="497"/>
      <c r="R6" s="497"/>
      <c r="S6" s="497"/>
      <c r="T6" s="497"/>
      <c r="U6" s="497"/>
      <c r="V6" s="501"/>
    </row>
    <row r="7" spans="1:28" s="745" customFormat="1" ht="5.25" hidden="1">
      <c r="A7" s="1114"/>
      <c r="B7" s="1114"/>
      <c r="C7" s="1114"/>
      <c r="D7" s="1114"/>
      <c r="E7" s="1114"/>
      <c r="F7" s="1114"/>
      <c r="G7" s="1114"/>
      <c r="H7" s="1114"/>
      <c r="L7" s="1163"/>
      <c r="M7" s="1039"/>
      <c r="O7" s="1280"/>
      <c r="P7" s="1280"/>
      <c r="Q7" s="1280"/>
      <c r="R7" s="1280"/>
      <c r="S7" s="1280"/>
      <c r="T7" s="1280"/>
      <c r="U7" s="779"/>
      <c r="V7" s="779"/>
      <c r="X7" s="1114"/>
      <c r="Y7" s="1114"/>
      <c r="Z7" s="1114"/>
      <c r="AA7" s="1114"/>
      <c r="AB7" s="1114"/>
    </row>
    <row r="8" spans="1:28" s="538" customFormat="1" ht="18.75">
      <c r="A8" s="558"/>
      <c r="B8" s="558"/>
      <c r="C8" s="558"/>
      <c r="D8" s="558"/>
      <c r="E8" s="558"/>
      <c r="F8" s="558"/>
      <c r="G8" s="558"/>
      <c r="H8" s="558"/>
      <c r="L8" s="468"/>
      <c r="M8" s="585" t="str">
        <f>"Дата подачи заявления об "&amp;IF(datePr_ch="","утверждении","изменении")&amp;" тарифов"</f>
        <v>Дата подачи заявления об утверждении тарифов</v>
      </c>
      <c r="N8" s="1118"/>
      <c r="O8" s="1281" t="str">
        <f>IF(datePr_ch="",IF(datePr="","",datePr),datePr_ch)</f>
        <v>20.04.2021</v>
      </c>
      <c r="P8" s="1281"/>
      <c r="Q8" s="1281"/>
      <c r="R8" s="1281"/>
      <c r="S8" s="1281"/>
      <c r="T8" s="1281"/>
      <c r="U8" s="550"/>
      <c r="V8" s="550"/>
      <c r="W8" s="488"/>
      <c r="X8" s="558"/>
      <c r="Y8" s="558"/>
      <c r="Z8" s="558"/>
      <c r="AA8" s="558"/>
      <c r="AB8" s="558"/>
    </row>
    <row r="9" spans="1:28" s="538" customFormat="1" ht="22.5">
      <c r="A9" s="558"/>
      <c r="B9" s="558"/>
      <c r="C9" s="558"/>
      <c r="D9" s="558"/>
      <c r="E9" s="558"/>
      <c r="F9" s="558"/>
      <c r="G9" s="558"/>
      <c r="H9" s="558"/>
      <c r="L9" s="521"/>
      <c r="M9" s="585" t="str">
        <f>"Номер подачи заявления об "&amp;IF(numberPr_ch="","утверждении","изменении")&amp;" тарифов"</f>
        <v>Номер подачи заявления об утверждении тарифов</v>
      </c>
      <c r="N9" s="1118"/>
      <c r="O9" s="1281" t="str">
        <f>IF(numberPr_ch="",IF(numberPr="","",numberPr),numberPr_ch)</f>
        <v>01-03/02</v>
      </c>
      <c r="P9" s="1281"/>
      <c r="Q9" s="1281"/>
      <c r="R9" s="1281"/>
      <c r="S9" s="1281"/>
      <c r="T9" s="1281"/>
      <c r="U9" s="550"/>
      <c r="V9" s="550"/>
      <c r="W9" s="488"/>
      <c r="X9" s="558"/>
      <c r="Y9" s="558"/>
      <c r="Z9" s="558"/>
      <c r="AA9" s="558"/>
      <c r="AB9" s="558"/>
    </row>
    <row r="10" spans="1:28" s="745" customFormat="1" ht="5.25" hidden="1">
      <c r="A10" s="1114"/>
      <c r="B10" s="1114"/>
      <c r="C10" s="1114"/>
      <c r="D10" s="1114"/>
      <c r="E10" s="1114"/>
      <c r="F10" s="1114"/>
      <c r="G10" s="1114"/>
      <c r="H10" s="1114"/>
      <c r="L10" s="1132"/>
      <c r="M10" s="1039"/>
      <c r="O10" s="1280"/>
      <c r="P10" s="1280"/>
      <c r="Q10" s="1280"/>
      <c r="R10" s="1280"/>
      <c r="S10" s="1280"/>
      <c r="T10" s="1280"/>
      <c r="U10" s="779"/>
      <c r="V10" s="779"/>
      <c r="X10" s="1114"/>
      <c r="Y10" s="1114"/>
      <c r="Z10" s="1114"/>
      <c r="AA10" s="1114"/>
      <c r="AB10" s="1114"/>
    </row>
    <row r="11" spans="1:28" s="538" customFormat="1" ht="11.25" hidden="1">
      <c r="A11" s="558"/>
      <c r="B11" s="558"/>
      <c r="C11" s="558"/>
      <c r="D11" s="558"/>
      <c r="E11" s="558"/>
      <c r="F11" s="558"/>
      <c r="G11" s="558"/>
      <c r="H11" s="558"/>
      <c r="L11" s="1305"/>
      <c r="M11" s="1305"/>
      <c r="N11" s="535"/>
      <c r="O11" s="550"/>
      <c r="P11" s="550"/>
      <c r="Q11" s="550"/>
      <c r="R11" s="550"/>
      <c r="S11" s="550"/>
      <c r="T11" s="550"/>
      <c r="U11" s="556" t="s">
        <v>370</v>
      </c>
      <c r="X11" s="558"/>
      <c r="Y11" s="558"/>
      <c r="Z11" s="558"/>
      <c r="AA11" s="558"/>
      <c r="AB11" s="558"/>
    </row>
    <row r="12" spans="10:21" ht="14.25">
      <c r="J12" s="498"/>
      <c r="K12" s="498"/>
      <c r="L12" s="493"/>
      <c r="M12" s="493"/>
      <c r="N12" s="471"/>
      <c r="O12" s="1282"/>
      <c r="P12" s="1282"/>
      <c r="Q12" s="1282"/>
      <c r="R12" s="1282"/>
      <c r="S12" s="1282"/>
      <c r="T12" s="1282"/>
      <c r="U12" s="1282"/>
    </row>
    <row r="13" spans="10:23" ht="14.25">
      <c r="J13" s="498"/>
      <c r="K13" s="498"/>
      <c r="L13" s="1225" t="s">
        <v>444</v>
      </c>
      <c r="M13" s="1225"/>
      <c r="N13" s="1225"/>
      <c r="O13" s="1225"/>
      <c r="P13" s="1225"/>
      <c r="Q13" s="1225"/>
      <c r="R13" s="1225"/>
      <c r="S13" s="1225"/>
      <c r="T13" s="1225"/>
      <c r="U13" s="1225"/>
      <c r="V13" s="1225"/>
      <c r="W13" s="1225" t="s">
        <v>445</v>
      </c>
    </row>
    <row r="14" spans="10:23" ht="14.25" customHeight="1">
      <c r="J14" s="498"/>
      <c r="K14" s="498"/>
      <c r="L14" s="1288" t="s">
        <v>90</v>
      </c>
      <c r="M14" s="1288" t="s">
        <v>601</v>
      </c>
      <c r="N14" s="629"/>
      <c r="O14" s="1289" t="s">
        <v>603</v>
      </c>
      <c r="P14" s="1290"/>
      <c r="Q14" s="1290"/>
      <c r="R14" s="1290"/>
      <c r="S14" s="1290"/>
      <c r="T14" s="1291"/>
      <c r="U14" s="1299" t="s">
        <v>338</v>
      </c>
      <c r="V14" s="1285" t="s">
        <v>273</v>
      </c>
      <c r="W14" s="1225"/>
    </row>
    <row r="15" spans="10:23" ht="14.25" customHeight="1">
      <c r="J15" s="498"/>
      <c r="K15" s="498"/>
      <c r="L15" s="1288"/>
      <c r="M15" s="1288"/>
      <c r="N15" s="630"/>
      <c r="O15" s="1294" t="s">
        <v>577</v>
      </c>
      <c r="P15" s="1292" t="s">
        <v>269</v>
      </c>
      <c r="Q15" s="1293"/>
      <c r="R15" s="1296" t="s">
        <v>614</v>
      </c>
      <c r="S15" s="1297"/>
      <c r="T15" s="1298"/>
      <c r="U15" s="1300"/>
      <c r="V15" s="1286"/>
      <c r="W15" s="1225"/>
    </row>
    <row r="16" spans="10:23" ht="33.75" customHeight="1">
      <c r="J16" s="498"/>
      <c r="K16" s="498"/>
      <c r="L16" s="1288"/>
      <c r="M16" s="1288"/>
      <c r="N16" s="631"/>
      <c r="O16" s="1295"/>
      <c r="P16" s="504" t="s">
        <v>578</v>
      </c>
      <c r="Q16" s="504" t="s">
        <v>6</v>
      </c>
      <c r="R16" s="505" t="s">
        <v>272</v>
      </c>
      <c r="S16" s="1283" t="s">
        <v>271</v>
      </c>
      <c r="T16" s="1284"/>
      <c r="U16" s="1301"/>
      <c r="V16" s="1287"/>
      <c r="W16" s="1225"/>
    </row>
    <row r="17" spans="10:23" ht="14.25">
      <c r="J17" s="498"/>
      <c r="K17" s="537">
        <v>1</v>
      </c>
      <c r="L17" s="615" t="s">
        <v>91</v>
      </c>
      <c r="M17" s="615" t="s">
        <v>47</v>
      </c>
      <c r="N17" s="617" t="str">
        <f ca="1">OFFSET(N17,0,-1)</f>
        <v>2</v>
      </c>
      <c r="O17" s="616">
        <f ca="1">OFFSET(O17,0,-1)+1</f>
        <v>3</v>
      </c>
      <c r="P17" s="616">
        <f ca="1">OFFSET(P17,0,-1)+1</f>
        <v>4</v>
      </c>
      <c r="Q17" s="616">
        <f ca="1">OFFSET(Q17,0,-1)+1</f>
        <v>5</v>
      </c>
      <c r="R17" s="616">
        <f ca="1">OFFSET(R17,0,-1)+1</f>
        <v>6</v>
      </c>
      <c r="S17" s="1306">
        <f ca="1">OFFSET(S17,0,-1)+1</f>
        <v>7</v>
      </c>
      <c r="T17" s="1306"/>
      <c r="U17" s="616">
        <f ca="1">OFFSET(U17,0,-2)+1</f>
        <v>8</v>
      </c>
      <c r="V17" s="617">
        <f ca="1">OFFSET(V17,0,-1)</f>
        <v>8</v>
      </c>
      <c r="W17" s="616">
        <f ca="1">OFFSET(W17,0,-1)+1</f>
        <v>9</v>
      </c>
    </row>
    <row r="18" spans="1:28" ht="22.5">
      <c r="A18" s="1307">
        <v>1</v>
      </c>
      <c r="B18" s="794"/>
      <c r="C18" s="794"/>
      <c r="D18" s="794"/>
      <c r="E18" s="795"/>
      <c r="F18" s="796"/>
      <c r="G18" s="796"/>
      <c r="H18" s="796"/>
      <c r="I18" s="797"/>
      <c r="J18" s="792"/>
      <c r="K18" s="799"/>
      <c r="L18" s="561">
        <f>mergeValue(A18)</f>
        <v>1</v>
      </c>
      <c r="M18" s="609" t="s">
        <v>19</v>
      </c>
      <c r="N18" s="614"/>
      <c r="O18" s="1308"/>
      <c r="P18" s="1308"/>
      <c r="Q18" s="1308"/>
      <c r="R18" s="1308"/>
      <c r="S18" s="1308"/>
      <c r="T18" s="1308"/>
      <c r="U18" s="1308"/>
      <c r="V18" s="1308"/>
      <c r="W18" s="598" t="s">
        <v>717</v>
      </c>
      <c r="Y18" s="557"/>
      <c r="Z18" s="557" t="str">
        <f t="shared" si="0" ref="Z18:Z31">IF(M18="","",M18)</f>
        <v>Наименование тарифа</v>
      </c>
      <c r="AA18" s="557"/>
      <c r="AB18" s="557"/>
    </row>
    <row r="19" spans="1:28" ht="22.5">
      <c r="A19" s="1307"/>
      <c r="B19" s="1307">
        <v>1</v>
      </c>
      <c r="C19" s="794"/>
      <c r="D19" s="794"/>
      <c r="E19" s="796"/>
      <c r="F19" s="796"/>
      <c r="G19" s="796"/>
      <c r="H19" s="796"/>
      <c r="I19" s="791"/>
      <c r="J19" s="790"/>
      <c r="K19" s="793"/>
      <c r="L19" s="561" t="str">
        <f>mergeValue(A19)&amp;"."&amp;mergeValue(B19)</f>
        <v>1.1</v>
      </c>
      <c r="M19" s="515" t="s">
        <v>15</v>
      </c>
      <c r="N19" s="614"/>
      <c r="O19" s="1308"/>
      <c r="P19" s="1308"/>
      <c r="Q19" s="1308"/>
      <c r="R19" s="1308"/>
      <c r="S19" s="1308"/>
      <c r="T19" s="1308"/>
      <c r="U19" s="1308"/>
      <c r="V19" s="1308"/>
      <c r="W19" s="598" t="s">
        <v>458</v>
      </c>
      <c r="Y19" s="557"/>
      <c r="Z19" s="557" t="str">
        <f t="shared" si="0"/>
        <v>Территория действия тарифа</v>
      </c>
      <c r="AA19" s="557"/>
      <c r="AB19" s="557"/>
    </row>
    <row r="20" spans="1:28" ht="22.5">
      <c r="A20" s="1307"/>
      <c r="B20" s="1307"/>
      <c r="C20" s="1307">
        <v>1</v>
      </c>
      <c r="D20" s="794"/>
      <c r="E20" s="796"/>
      <c r="F20" s="796"/>
      <c r="G20" s="796"/>
      <c r="H20" s="796"/>
      <c r="I20" s="798"/>
      <c r="J20" s="790"/>
      <c r="K20" s="793"/>
      <c r="L20" s="561" t="str">
        <f>mergeValue(A20)&amp;"."&amp;mergeValue(B20)&amp;"."&amp;mergeValue(C20)</f>
        <v>1.1.1</v>
      </c>
      <c r="M20" s="516" t="s">
        <v>7</v>
      </c>
      <c r="N20" s="614"/>
      <c r="O20" s="1308"/>
      <c r="P20" s="1308"/>
      <c r="Q20" s="1308"/>
      <c r="R20" s="1308"/>
      <c r="S20" s="1308"/>
      <c r="T20" s="1308"/>
      <c r="U20" s="1308"/>
      <c r="V20" s="1308"/>
      <c r="W20" s="598" t="s">
        <v>599</v>
      </c>
      <c r="Y20" s="557"/>
      <c r="Z20" s="557" t="str">
        <f t="shared" si="0"/>
        <v xml:space="preserve">Наименование системы теплоснабжения </v>
      </c>
      <c r="AA20" s="557"/>
      <c r="AB20" s="557"/>
    </row>
    <row r="21" spans="1:28" ht="22.5">
      <c r="A21" s="1307"/>
      <c r="B21" s="1307"/>
      <c r="C21" s="1307"/>
      <c r="D21" s="1307">
        <v>1</v>
      </c>
      <c r="E21" s="796"/>
      <c r="F21" s="796"/>
      <c r="G21" s="796"/>
      <c r="H21" s="796"/>
      <c r="I21" s="798"/>
      <c r="J21" s="790"/>
      <c r="K21" s="793"/>
      <c r="L21" s="561" t="str">
        <f>mergeValue(A21)&amp;"."&amp;mergeValue(B21)&amp;"."&amp;mergeValue(C21)&amp;"."&amp;mergeValue(D21)</f>
        <v>1.1.1.1</v>
      </c>
      <c r="M21" s="517" t="s">
        <v>21</v>
      </c>
      <c r="N21" s="614"/>
      <c r="O21" s="1308"/>
      <c r="P21" s="1308"/>
      <c r="Q21" s="1308"/>
      <c r="R21" s="1308"/>
      <c r="S21" s="1308"/>
      <c r="T21" s="1308"/>
      <c r="U21" s="1308"/>
      <c r="V21" s="1308"/>
      <c r="W21" s="598" t="s">
        <v>600</v>
      </c>
      <c r="Y21" s="557"/>
      <c r="Z21" s="557" t="str">
        <f t="shared" si="0"/>
        <v xml:space="preserve">Источник тепловой энергии  </v>
      </c>
      <c r="AA21" s="557"/>
      <c r="AB21" s="557"/>
    </row>
    <row r="22" spans="1:28" ht="78.75">
      <c r="A22" s="1307"/>
      <c r="B22" s="1307"/>
      <c r="C22" s="1307"/>
      <c r="D22" s="1307"/>
      <c r="E22" s="1307">
        <v>1</v>
      </c>
      <c r="F22" s="796"/>
      <c r="G22" s="796"/>
      <c r="H22" s="794">
        <v>1</v>
      </c>
      <c r="I22" s="1307">
        <v>1</v>
      </c>
      <c r="J22" s="796"/>
      <c r="K22" s="801"/>
      <c r="L22" s="561" t="str">
        <f>mergeValue(A22)&amp;"."&amp;mergeValue(B22)&amp;"."&amp;mergeValue(C22)&amp;"."&amp;mergeValue(D22)&amp;"."&amp;mergeValue(E22)</f>
        <v>1.1.1.1.1</v>
      </c>
      <c r="M22" s="523" t="s">
        <v>8</v>
      </c>
      <c r="N22" s="614"/>
      <c r="O22" s="1309"/>
      <c r="P22" s="1309"/>
      <c r="Q22" s="1309"/>
      <c r="R22" s="1309"/>
      <c r="S22" s="1309"/>
      <c r="T22" s="1309"/>
      <c r="U22" s="1309"/>
      <c r="V22" s="1309"/>
      <c r="W22" s="598" t="s">
        <v>718</v>
      </c>
      <c r="Y22" s="557"/>
      <c r="Z22" s="557" t="str">
        <f t="shared" si="0"/>
        <v>Схема подключения теплопотребляющей установки к коллектору источника тепловой энергии</v>
      </c>
      <c r="AA22" s="557"/>
      <c r="AB22" s="557"/>
    </row>
    <row r="23" spans="1:28" ht="33.75">
      <c r="A23" s="1307"/>
      <c r="B23" s="1307"/>
      <c r="C23" s="1307"/>
      <c r="D23" s="1307"/>
      <c r="E23" s="1307"/>
      <c r="F23" s="1307">
        <v>1</v>
      </c>
      <c r="G23" s="794"/>
      <c r="H23" s="794"/>
      <c r="I23" s="1307"/>
      <c r="J23" s="1307">
        <v>1</v>
      </c>
      <c r="K23" s="802"/>
      <c r="L23" s="561" t="str">
        <f>mergeValue(A23)&amp;"."&amp;mergeValue(B23)&amp;"."&amp;mergeValue(C23)&amp;"."&amp;mergeValue(D23)&amp;"."&amp;mergeValue(E23)&amp;"."&amp;mergeValue(F23)</f>
        <v>1.1.1.1.1.1</v>
      </c>
      <c r="M23" s="524" t="s">
        <v>9</v>
      </c>
      <c r="N23" s="614"/>
      <c r="O23" s="1310"/>
      <c r="P23" s="1311"/>
      <c r="Q23" s="1311"/>
      <c r="R23" s="1311"/>
      <c r="S23" s="1311"/>
      <c r="T23" s="1311"/>
      <c r="U23" s="1311"/>
      <c r="V23" s="1312"/>
      <c r="W23" s="598" t="s">
        <v>719</v>
      </c>
      <c r="Y23" s="557"/>
      <c r="Z23" s="557" t="str">
        <f t="shared" si="0"/>
        <v>Группа потребителей</v>
      </c>
      <c r="AA23" s="557"/>
      <c r="AB23" s="557"/>
    </row>
    <row r="24" spans="1:28" ht="122.1" customHeight="1">
      <c r="A24" s="1307"/>
      <c r="B24" s="1307"/>
      <c r="C24" s="1307"/>
      <c r="D24" s="1307"/>
      <c r="E24" s="1307"/>
      <c r="F24" s="1307"/>
      <c r="G24" s="794">
        <v>1</v>
      </c>
      <c r="H24" s="794"/>
      <c r="I24" s="1307"/>
      <c r="J24" s="1307"/>
      <c r="K24" s="802">
        <v>1</v>
      </c>
      <c r="L24" s="561" t="str">
        <f>mergeValue(A24)&amp;"."&amp;mergeValue(B24)&amp;"."&amp;mergeValue(C24)&amp;"."&amp;mergeValue(D24)&amp;"."&amp;mergeValue(E24)&amp;"."&amp;mergeValue(F24)&amp;"."&amp;mergeValue(G24)</f>
        <v>1.1.1.1.1.1.1</v>
      </c>
      <c r="M24" s="1081"/>
      <c r="N24" s="614"/>
      <c r="O24" s="531"/>
      <c r="P24" s="531"/>
      <c r="Q24" s="1033"/>
      <c r="R24" s="1313"/>
      <c r="S24" s="1303" t="s">
        <v>82</v>
      </c>
      <c r="T24" s="1302"/>
      <c r="U24" s="1303" t="s">
        <v>83</v>
      </c>
      <c r="V24" s="531"/>
      <c r="W24" s="1277" t="s">
        <v>720</v>
      </c>
      <c r="X24" s="553" t="str">
        <f>strCheckDate(O25:V25)</f>
        <v/>
      </c>
      <c r="Y24" s="557"/>
      <c r="Z24" s="557" t="str">
        <f t="shared" si="0"/>
        <v/>
      </c>
      <c r="AA24" s="557"/>
      <c r="AB24" s="557"/>
    </row>
    <row r="25" spans="1:28" ht="11.25" hidden="1">
      <c r="A25" s="1307"/>
      <c r="B25" s="1307"/>
      <c r="C25" s="1307"/>
      <c r="D25" s="1307"/>
      <c r="E25" s="1307"/>
      <c r="F25" s="1307"/>
      <c r="G25" s="794"/>
      <c r="H25" s="794"/>
      <c r="I25" s="1307"/>
      <c r="J25" s="1307"/>
      <c r="K25" s="802"/>
      <c r="L25" s="568"/>
      <c r="M25" s="614"/>
      <c r="N25" s="614"/>
      <c r="O25" s="531"/>
      <c r="P25" s="531"/>
      <c r="Q25" s="552" t="str">
        <f>R24&amp;"-"&amp;T24</f>
        <v>-</v>
      </c>
      <c r="R25" s="1302"/>
      <c r="S25" s="1303"/>
      <c r="T25" s="1302"/>
      <c r="U25" s="1303"/>
      <c r="V25" s="531"/>
      <c r="W25" s="1278"/>
      <c r="Y25" s="557"/>
      <c r="Z25" s="557" t="str">
        <f t="shared" si="0"/>
        <v/>
      </c>
      <c r="AA25" s="557"/>
      <c r="AB25" s="557"/>
    </row>
    <row r="26" spans="1:28" ht="15" customHeight="1">
      <c r="A26" s="1307"/>
      <c r="B26" s="1307"/>
      <c r="C26" s="1307"/>
      <c r="D26" s="1307"/>
      <c r="E26" s="1307"/>
      <c r="F26" s="1307"/>
      <c r="G26" s="796"/>
      <c r="H26" s="794"/>
      <c r="I26" s="1307"/>
      <c r="J26" s="1307"/>
      <c r="K26" s="801"/>
      <c r="L26" s="507"/>
      <c r="M26" s="526" t="s">
        <v>24</v>
      </c>
      <c r="N26" s="533"/>
      <c r="O26" s="533"/>
      <c r="P26" s="533"/>
      <c r="Q26" s="533"/>
      <c r="R26" s="533"/>
      <c r="S26" s="533"/>
      <c r="T26" s="533"/>
      <c r="U26" s="533"/>
      <c r="V26" s="529"/>
      <c r="W26" s="1279"/>
      <c r="Y26" s="557"/>
      <c r="Z26" s="557" t="str">
        <f t="shared" si="0"/>
        <v>Добавить вид теплоносителя (параметры теплоносителя)</v>
      </c>
      <c r="AA26" s="557"/>
      <c r="AB26" s="557"/>
    </row>
    <row r="27" spans="1:28" ht="15" customHeight="1">
      <c r="A27" s="1307"/>
      <c r="B27" s="1307"/>
      <c r="C27" s="1307"/>
      <c r="D27" s="1307"/>
      <c r="E27" s="1307"/>
      <c r="F27" s="796"/>
      <c r="G27" s="796"/>
      <c r="H27" s="794"/>
      <c r="I27" s="1307"/>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 customHeight="1">
      <c r="A28" s="1307"/>
      <c r="B28" s="1307"/>
      <c r="C28" s="1307"/>
      <c r="D28" s="1307"/>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 customHeight="1">
      <c r="A29" s="1307"/>
      <c r="B29" s="1307"/>
      <c r="C29" s="1307"/>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 customHeight="1">
      <c r="A30" s="1307"/>
      <c r="B30" s="1307"/>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 customHeight="1">
      <c r="A31" s="1307"/>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 customHeight="1">
      <c r="A32" s="788"/>
      <c r="B32" s="788"/>
      <c r="C32" s="788"/>
      <c r="D32" s="788"/>
      <c r="E32" s="788"/>
      <c r="F32" s="788"/>
      <c r="G32" s="788"/>
      <c r="H32" s="788"/>
      <c r="I32" s="788"/>
      <c r="J32" s="788"/>
      <c r="K32" s="788"/>
      <c r="L32" s="462"/>
      <c r="M32" s="534" t="s">
        <v>307</v>
      </c>
      <c r="N32" s="533"/>
      <c r="O32" s="533"/>
      <c r="P32" s="533"/>
      <c r="Q32" s="533"/>
      <c r="R32" s="533"/>
      <c r="S32" s="533"/>
      <c r="T32" s="533"/>
      <c r="U32" s="532"/>
      <c r="V32" s="533"/>
      <c r="W32" s="633"/>
      <c r="X32" s="555"/>
      <c r="Y32" s="555"/>
      <c r="Z32" s="555"/>
      <c r="AA32" s="555"/>
      <c r="AB32" s="555"/>
    </row>
    <row r="33" spans="1:28" ht="11.25">
      <c r="A33" s="492"/>
      <c r="B33" s="492"/>
      <c r="C33" s="492"/>
      <c r="D33" s="492"/>
      <c r="E33" s="492"/>
      <c r="F33" s="492"/>
      <c r="G33" s="492"/>
      <c r="H33" s="492"/>
      <c r="I33" s="492"/>
      <c r="J33" s="492"/>
      <c r="K33" s="492"/>
      <c r="X33" s="492"/>
      <c r="Y33" s="492"/>
      <c r="Z33" s="492"/>
      <c r="AA33" s="492"/>
      <c r="AB33" s="492"/>
    </row>
    <row r="34" spans="12:23" ht="89.25" customHeight="1">
      <c r="L34" s="1">
        <v>1</v>
      </c>
      <c r="M34" s="1270" t="s">
        <v>721</v>
      </c>
      <c r="N34" s="1270"/>
      <c r="O34" s="1270"/>
      <c r="P34" s="1270"/>
      <c r="Q34" s="1270"/>
      <c r="R34" s="1270"/>
      <c r="S34" s="1270"/>
      <c r="T34" s="1270"/>
      <c r="U34" s="1270"/>
      <c r="V34" s="1270"/>
      <c r="W34" s="1270"/>
    </row>
  </sheetData>
  <sheetProtection algorithmName="SHA-512" hashValue="/5ZDh4Li5CH6QObDG3Q53710Hy/2Zyn12ycQaNuDRZguJxbDuGcahj3+3zUD/j+ItxVvw1P9okatV9AxrbNjwQ==" saltValue="l3/zK0rjH5kSLjmSO+iq1A==" spinCount="100000" sheet="1" objects="1" scenarios="1" formatColumns="0" formatRows="0"/>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65562:W65568 L131098:W131104 L196634:W196640 L262170:W262176 L327706:W327712 L393242:W393248 L458778:W458784 L524314:W524320 L589850:W589856 L655386:W655392 L720922:W720928 L786458:W786464 L851994:W852000 L917530:W917536 L983066:W983072"/>
    <dataValidation type="list" allowBlank="1" showInputMessage="1" prompt="Выберите значение из списка" errorTitle="Ошибка" error="Выберите значение из списка" sqref="O65559:V65559 O131095:V131095 O196631:V196631 O262167:V262167 O327703:V327703 O393239:V393239 O458775:V458775 O524311:V524311 O589847:V589847 O655383:V655383 O720919:V720919 O786455:V786455 O851991:V851991 O917527:V917527 O983063:V983063">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24 M65560 M131096 M196632 M262168 M327704 M393240 M458776 M524312 M589848 M655384 M720920 M786456 M851992 M917528 M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R65560 T65560 R131096 T131096 R196632 T196632 R262168 T262168 R327704 T327704 R393240 T393240 R458776 T458776 R524312 T524312 R589848 T589848 R655384 T655384 R720920 T720920 R786456 T786456 R851992 T851992 R917528 T917528 R983064 T983064"/>
    <dataValidation allowBlank="1" showInputMessage="1" showErrorMessage="1" prompt="Для выбора выполните двойной щелчок левой клавиши мыши по соответствующей ячейке." sqref="S24 U24 S65560 U65560 S131096 U131096 S196632 U196632 S262168 U262168 S327704 U327704 S393240 U393240 S458776 U458776 S524312 U524312 S589848 U589848 S655384 U655384 S720920 U720920 S786456 U786456 S851992 U851992 S917528 U917528 S983064 U983064"/>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6742cbc-9c1a-46f4-a0fa-2afc05daccd3}">
  <sheetPr codeName="modfrmCheckUpdates">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1a30b75-881b-42e6-85bf-f5a90f6b6ade}">
  <sheetPr codeName="List05_2">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47</v>
      </c>
    </row>
    <row r="2" spans="6:9" ht="22.5">
      <c r="F2" s="1271" t="s">
        <v>469</v>
      </c>
      <c r="G2" s="1272"/>
      <c r="H2" s="1273"/>
      <c r="I2" s="407"/>
    </row>
    <row r="3" ht="3" customHeight="1"/>
    <row r="4" spans="1:20" s="182" customFormat="1" ht="11.25">
      <c r="A4" s="206"/>
      <c r="B4" s="206"/>
      <c r="C4" s="206"/>
      <c r="D4" s="206"/>
      <c r="F4" s="1225" t="s">
        <v>444</v>
      </c>
      <c r="G4" s="1225"/>
      <c r="H4" s="1225"/>
      <c r="I4" s="1274"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74"/>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470</v>
      </c>
      <c r="H7" s="297" t="str">
        <f>IF(dateCh="","",dateCh)</f>
        <v>03.09.2021</v>
      </c>
      <c r="I7" s="188" t="s">
        <v>471</v>
      </c>
      <c r="J7" s="312"/>
      <c r="K7" s="206"/>
      <c r="L7" s="206"/>
      <c r="M7" s="206"/>
      <c r="N7" s="206"/>
      <c r="O7" s="206"/>
      <c r="P7" s="206"/>
      <c r="Q7" s="206"/>
      <c r="R7" s="206"/>
      <c r="S7" s="206"/>
      <c r="T7" s="206"/>
    </row>
    <row r="8" spans="1:20" s="182" customFormat="1" ht="45">
      <c r="A8" s="1275">
        <v>1</v>
      </c>
      <c r="B8" s="206"/>
      <c r="C8" s="206"/>
      <c r="D8" s="206"/>
      <c r="F8" s="313" t="str">
        <f>"2."&amp;mergeValue(A8)</f>
        <v>2.1</v>
      </c>
      <c r="G8" s="389" t="s">
        <v>472</v>
      </c>
      <c r="H8" s="297"/>
      <c r="I8" s="188" t="s">
        <v>567</v>
      </c>
      <c r="J8" s="312"/>
      <c r="K8" s="206"/>
      <c r="L8" s="206"/>
      <c r="M8" s="206"/>
      <c r="N8" s="206"/>
      <c r="O8" s="206"/>
      <c r="P8" s="206"/>
      <c r="Q8" s="206"/>
      <c r="R8" s="206"/>
      <c r="S8" s="206"/>
      <c r="T8" s="206"/>
    </row>
    <row r="9" spans="1:20" s="182" customFormat="1" ht="22.5">
      <c r="A9" s="1275"/>
      <c r="B9" s="206"/>
      <c r="C9" s="206"/>
      <c r="D9" s="206"/>
      <c r="F9" s="313" t="str">
        <f>"3."&amp;mergeValue(A9)</f>
        <v>3.1</v>
      </c>
      <c r="G9" s="389" t="s">
        <v>473</v>
      </c>
      <c r="H9" s="297"/>
      <c r="I9" s="188" t="s">
        <v>565</v>
      </c>
      <c r="J9" s="312"/>
      <c r="K9" s="206"/>
      <c r="L9" s="206"/>
      <c r="M9" s="206"/>
      <c r="N9" s="206"/>
      <c r="O9" s="206"/>
      <c r="P9" s="206"/>
      <c r="Q9" s="206"/>
      <c r="R9" s="206"/>
      <c r="S9" s="206"/>
      <c r="T9" s="206"/>
    </row>
    <row r="10" spans="1:20" s="182" customFormat="1" ht="22.5">
      <c r="A10" s="1275"/>
      <c r="B10" s="206"/>
      <c r="C10" s="206"/>
      <c r="D10" s="206"/>
      <c r="F10" s="313" t="str">
        <f>"4."&amp;mergeValue(A10)</f>
        <v>4.1</v>
      </c>
      <c r="G10" s="389" t="s">
        <v>474</v>
      </c>
      <c r="H10" s="298" t="s">
        <v>448</v>
      </c>
      <c r="I10" s="188"/>
      <c r="J10" s="312"/>
      <c r="K10" s="206"/>
      <c r="L10" s="206"/>
      <c r="M10" s="206"/>
      <c r="N10" s="206"/>
      <c r="O10" s="206"/>
      <c r="P10" s="206"/>
      <c r="Q10" s="206"/>
      <c r="R10" s="206"/>
      <c r="S10" s="206"/>
      <c r="T10" s="206"/>
    </row>
    <row r="11" spans="1:20" s="182" customFormat="1" ht="18.75">
      <c r="A11" s="1275"/>
      <c r="B11" s="1275">
        <v>1</v>
      </c>
      <c r="C11" s="321"/>
      <c r="D11" s="321"/>
      <c r="F11" s="313" t="str">
        <f>"4."&amp;mergeValue(A11)&amp;"."&amp;mergeValue(B11)</f>
        <v>4.1.1</v>
      </c>
      <c r="G11" s="304" t="s">
        <v>569</v>
      </c>
      <c r="H11" s="297" t="str">
        <f>IF(region_name="","",region_name)</f>
        <v>Свердловская область</v>
      </c>
      <c r="I11" s="188" t="s">
        <v>477</v>
      </c>
      <c r="J11" s="312"/>
      <c r="K11" s="206"/>
      <c r="L11" s="206"/>
      <c r="M11" s="206"/>
      <c r="N11" s="206"/>
      <c r="O11" s="206"/>
      <c r="P11" s="206"/>
      <c r="Q11" s="206"/>
      <c r="R11" s="206"/>
      <c r="S11" s="206"/>
      <c r="T11" s="206"/>
    </row>
    <row r="12" spans="1:20" s="182" customFormat="1" ht="22.5">
      <c r="A12" s="1275"/>
      <c r="B12" s="1275"/>
      <c r="C12" s="1275">
        <v>1</v>
      </c>
      <c r="D12" s="321"/>
      <c r="F12" s="313" t="str">
        <f>"4."&amp;mergeValue(A12)&amp;"."&amp;mergeValue(B12)&amp;"."&amp;mergeValue(C12)</f>
        <v>4.1.1.1</v>
      </c>
      <c r="G12" s="318" t="s">
        <v>475</v>
      </c>
      <c r="H12" s="297"/>
      <c r="I12" s="188" t="s">
        <v>478</v>
      </c>
      <c r="J12" s="312"/>
      <c r="K12" s="206"/>
      <c r="L12" s="206"/>
      <c r="M12" s="206"/>
      <c r="N12" s="206"/>
      <c r="O12" s="206"/>
      <c r="P12" s="206"/>
      <c r="Q12" s="206"/>
      <c r="R12" s="206"/>
      <c r="S12" s="206"/>
      <c r="T12" s="206"/>
    </row>
    <row r="13" spans="1:20" s="182" customFormat="1" ht="39" customHeight="1">
      <c r="A13" s="1275"/>
      <c r="B13" s="1275"/>
      <c r="C13" s="1275"/>
      <c r="D13" s="321">
        <v>1</v>
      </c>
      <c r="F13" s="313" t="str">
        <f>"4."&amp;mergeValue(A13)&amp;"."&amp;mergeValue(B13)&amp;"."&amp;mergeValue(C13)&amp;"."&amp;mergeValue(D13)</f>
        <v>4.1.1.1.1</v>
      </c>
      <c r="G13" s="392" t="s">
        <v>476</v>
      </c>
      <c r="H13" s="297"/>
      <c r="I13" s="1276" t="s">
        <v>568</v>
      </c>
      <c r="J13" s="312"/>
      <c r="K13" s="206"/>
      <c r="L13" s="206"/>
      <c r="M13" s="206"/>
      <c r="N13" s="206"/>
      <c r="O13" s="206"/>
      <c r="P13" s="206"/>
      <c r="Q13" s="206"/>
      <c r="R13" s="206"/>
      <c r="S13" s="206"/>
      <c r="T13" s="206"/>
    </row>
    <row r="14" spans="1:20" s="182" customFormat="1" ht="18.75">
      <c r="A14" s="1275"/>
      <c r="B14" s="1275"/>
      <c r="C14" s="1275"/>
      <c r="D14" s="321"/>
      <c r="F14" s="315"/>
      <c r="G14" s="143" t="s">
        <v>4</v>
      </c>
      <c r="H14" s="320"/>
      <c r="I14" s="1276"/>
      <c r="J14" s="312"/>
      <c r="K14" s="206"/>
      <c r="L14" s="206"/>
      <c r="M14" s="206"/>
      <c r="N14" s="206"/>
      <c r="O14" s="206"/>
      <c r="P14" s="206"/>
      <c r="Q14" s="206"/>
      <c r="R14" s="206"/>
      <c r="S14" s="206"/>
      <c r="T14" s="206"/>
    </row>
    <row r="15" spans="1:20" s="182" customFormat="1" ht="18.75">
      <c r="A15" s="1275"/>
      <c r="B15" s="1275"/>
      <c r="C15" s="321"/>
      <c r="D15" s="321"/>
      <c r="F15" s="393"/>
      <c r="G15" s="187" t="s">
        <v>400</v>
      </c>
      <c r="H15" s="394"/>
      <c r="I15" s="395"/>
      <c r="J15" s="312"/>
      <c r="K15" s="206"/>
      <c r="L15" s="206"/>
      <c r="M15" s="206"/>
      <c r="N15" s="206"/>
      <c r="O15" s="206"/>
      <c r="P15" s="206"/>
      <c r="Q15" s="206"/>
      <c r="R15" s="206"/>
      <c r="S15" s="206"/>
      <c r="T15" s="206"/>
    </row>
    <row r="16" spans="1:20" s="182" customFormat="1" ht="18.75">
      <c r="A16" s="1275"/>
      <c r="B16" s="206"/>
      <c r="C16" s="206"/>
      <c r="D16" s="206"/>
      <c r="F16" s="315"/>
      <c r="G16" s="148" t="s">
        <v>482</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481</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0" t="s">
        <v>570</v>
      </c>
      <c r="H19" s="1270"/>
      <c r="I19" s="218"/>
      <c r="J19" s="307"/>
      <c r="K19" s="307"/>
      <c r="L19" s="307"/>
      <c r="M19" s="307"/>
      <c r="N19" s="307"/>
      <c r="O19" s="307"/>
      <c r="P19" s="307"/>
      <c r="Q19" s="307"/>
      <c r="R19" s="307"/>
      <c r="S19" s="307"/>
      <c r="T19" s="307"/>
    </row>
  </sheetData>
  <sheetProtection algorithmName="SHA-512" hashValue="mxA357l4cC5gHePWqT2dv1KN13+BZxPo3ixW+pJ0uXdSp5KSHLxJPyuHpHrN5X0LIigdmvUbcM9RUa6ENG/5xA==" saltValue="l0nIzl3rdkhZbgIOwBh1S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15.0300</AppVersion>
  <DocSecurity>0</DocSecurity>
  <ScaleCrop>false</ScaleCrop>
  <HeadingPairs>
    <vt:vector size="2" baseType="variant">
      <vt:variant>
        <vt:lpstr>Worksheets</vt:lpstr>
      </vt:variant>
      <vt:variant>
        <vt:i4>80</vt:i4>
      </vt:variant>
    </vt:vector>
  </HeadingPairs>
  <TitlesOfParts>
    <vt:vector size="80" baseType="lpstr">
      <vt:lpstr>modList00</vt:lpstr>
      <vt:lpstr>Инструкция</vt:lpstr>
      <vt:lpstr>Лог обновления</vt:lpstr>
      <vt:lpstr>Титульный</vt:lpstr>
      <vt:lpstr>Территории</vt:lpstr>
      <vt:lpstr>Перечень тарифов</vt:lpstr>
      <vt:lpstr>Форма 1.0.1 | Т-ТЭ | &gt;=25МВт</vt:lpstr>
      <vt:lpstr>Форма 4.10.2 | Т-ТЭ | &gt;=25МВт</vt:lpstr>
      <vt:lpstr>Форма 1.0.1 | Т-ТЭ | ТСО</vt:lpstr>
      <vt:lpstr>Форма 4.10.2 | Т-ТЭ | ТСО</vt:lpstr>
      <vt:lpstr>Форма 1.0.1 | Т-ТЭ | потр</vt:lpstr>
      <vt:lpstr>Форма 4.10.2 | Т-ТЭ | потр</vt:lpstr>
      <vt:lpstr>Форма 1.0.1 | Т-ТЭ | предел</vt:lpstr>
      <vt:lpstr>Форма 4.10.2 | Т-ТЭ | предел</vt:lpstr>
      <vt:lpstr>Форма 1.0.1 | Т-ТЭ | индикат</vt:lpstr>
      <vt:lpstr>Форма 4.10.2 | Т-ТЭ | индикат</vt:lpstr>
      <vt:lpstr>Форма 1.0.1 | Резерв мощности</vt:lpstr>
      <vt:lpstr>Форма 4.10.2 | Резерв мощности</vt:lpstr>
      <vt:lpstr>Форма 1.0.1 | Т-ТН</vt:lpstr>
      <vt:lpstr>Форма 4.10.3 | Т-ТН</vt:lpstr>
      <vt:lpstr>Форма 1.0.1 | Т-передача ТЭ</vt:lpstr>
      <vt:lpstr>Форма 4.10.3 | Т-передача ТЭ</vt:lpstr>
      <vt:lpstr>Форма 1.0.1 | Т-передача ТН</vt:lpstr>
      <vt:lpstr>Форма 4.10.3 | Т-передача ТН</vt:lpstr>
      <vt:lpstr>Форма 1.0.1 | Т-гор.вода</vt:lpstr>
      <vt:lpstr>Форма 4.10.4 | Т-гор.вода</vt:lpstr>
      <vt:lpstr>Форма 1.0.1 | Т-подкл</vt:lpstr>
      <vt:lpstr>Форма 4.10.5 | Т-подкл</vt:lpstr>
      <vt:lpstr>Форма 1.0.1 | Т-подкл(инд)</vt:lpstr>
      <vt:lpstr>Форма 4.10.6 | Т-подкл(инд)</vt:lpstr>
      <vt:lpstr>Форма 1.0.1 | Форма 4.9</vt:lpstr>
      <vt:lpstr>Форма 4.9</vt:lpstr>
      <vt:lpstr>Форма 1.0.1 | Форма 4.10.1</vt:lpstr>
      <vt:lpstr>Форма 4.10.1</vt:lpstr>
      <vt:lpstr>Форма 1.0.2</vt:lpstr>
      <vt:lpstr>Сведения об изменении</vt:lpstr>
      <vt:lpstr>Комментарии</vt:lpstr>
      <vt:lpstr>Проверка</vt:lpstr>
      <vt:lpstr>et_union_hor</vt:lpstr>
      <vt:lpstr>TEHSHEET</vt:lpstr>
      <vt:lpstr>modList14_1</vt:lpstr>
      <vt:lpstr>modList13</vt:lpstr>
      <vt:lpstr>modListTempFilter</vt:lpstr>
      <vt:lpstr>modCheckCyan</vt:lpstr>
      <vt:lpstr>REESTR_LINK</vt:lpstr>
      <vt:lpstr>REESTR_DS</vt:lpstr>
      <vt:lpstr>modHTTP</vt:lpstr>
      <vt:lpstr>modfrmRezimChoose</vt:lpstr>
      <vt:lpstr>modSheetMain</vt:lpstr>
      <vt:lpstr>REESTR_VT</vt:lpstr>
      <vt:lpstr>REESTR_VED</vt:lpstr>
      <vt:lpstr>modfrmReestrObj</vt:lpstr>
      <vt:lpstr>AllSheetsInThisWorkbook</vt:lpstr>
      <vt:lpstr>et_union_vert</vt:lpstr>
      <vt:lpstr>modInstruction</vt:lpstr>
      <vt:lpstr>modRegion</vt:lpstr>
      <vt:lpstr>modReestr</vt:lpstr>
      <vt:lpstr>modfrmReestr</vt:lpstr>
      <vt:lpstr>modUpdTemplMain</vt:lpstr>
      <vt:lpstr>REESTR_ORG</vt:lpstr>
      <vt:lpstr>modClassifierValidate</vt:lpstr>
      <vt:lpstr>modProv</vt:lpstr>
      <vt:lpstr>modHyp</vt:lpstr>
      <vt:lpstr>modServiceModule</vt:lpstr>
      <vt:lpstr>modList01</vt:lpstr>
      <vt:lpstr>modList02</vt:lpstr>
      <vt:lpstr>modList03</vt:lpstr>
      <vt:lpstr>REESTR_MO_FILTER</vt:lpstr>
      <vt:lpstr>REESTR_MO</vt:lpstr>
      <vt:lpstr>modInfo</vt:lpstr>
      <vt:lpstr>modList05</vt:lpstr>
      <vt:lpstr>modList06</vt:lpstr>
      <vt:lpstr>modList07</vt:lpstr>
      <vt:lpstr>modList11</vt:lpstr>
      <vt:lpstr>modList12</vt:lpstr>
      <vt:lpstr>modfrmDateChoose</vt:lpstr>
      <vt:lpstr>modComm</vt:lpstr>
      <vt:lpstr>modThisWorkbook</vt:lpstr>
      <vt:lpstr>modfrmReestrMR</vt:lpstr>
      <vt:lpstr>modfrmCheckUpdates</vt:lpstr>
    </vt:vector>
  </TitlesOfParts>
  <Template/>
  <Manager/>
  <Company>ФАС России</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keywords/>
  <dc:description/>
  <cp:lastModifiedBy>Мочалова Н.С.</cp:lastModifiedBy>
  <cp:lastPrinted>2013-08-29T08:11:20Z</cp:lastPrinted>
  <dcterms:created xsi:type="dcterms:W3CDTF">2004-05-21T07:18:45Z</dcterms:created>
  <dcterms:modified xsi:type="dcterms:W3CDTF">2022-06-13T05:32:01Z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