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Default Extension="emf" ContentType="image/x-emf"/>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Default Extension="doc" ContentType="application/msword"/>
  <Default Extension="vml" ContentType="application/vnd.openxmlformats-officedocument.vmlDrawing"/>
  <Default Extension="bin" ContentType="application/vnd.openxmlformats-officedocument.spreadsheetml.printerSettings"/>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30.xml" ContentType="application/vnd.openxmlformats-officedocument.drawing+xml"/>
  <Override PartName="/xl/worksheets/sheet31.xml" ContentType="application/vnd.openxmlformats-officedocument.spreadsheetml.worksheet+xml"/>
  <Override PartName="/xl/drawings/drawing31.xml" ContentType="application/vnd.openxmlformats-officedocument.drawing+xml"/>
  <Override PartName="/xl/worksheets/sheet32.xml" ContentType="application/vnd.openxmlformats-officedocument.spreadsheetml.worksheet+xml"/>
  <Override PartName="/xl/drawings/drawing32.xml" ContentType="application/vnd.openxmlformats-officedocument.drawing+xml"/>
  <Override PartName="/xl/worksheets/sheet33.xml" ContentType="application/vnd.openxmlformats-officedocument.spreadsheetml.worksheet+xml"/>
  <Override PartName="/xl/drawings/drawing33.xml" ContentType="application/vnd.openxmlformats-officedocument.drawing+xml"/>
  <Override PartName="/xl/worksheets/sheet34.xml" ContentType="application/vnd.openxmlformats-officedocument.spreadsheetml.worksheet+xml"/>
  <Override PartName="/xl/drawings/drawing34.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drawings/drawing35.xml" ContentType="application/vnd.openxmlformats-officedocument.drawing+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3" Type="http://schemas.openxmlformats.org/officeDocument/2006/relationships/extended-properties" Target="docProps/app.xml" /><Relationship Id="rId2" Type="http://schemas.openxmlformats.org/package/2006/relationships/metadata/core-properties" Target="docProps/core.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4" rupBuild="9302"/>
  <workbookPr codeName="xlsBook"/>
  <mc:AlternateContent xmlns:mc="http://schemas.openxmlformats.org/markup-compatibility/2006">
    <mc:Choice Requires="x15">
      <x15ac:absPath xmlns:x15ac="http://schemas.microsoft.com/office/spreadsheetml/2010/11/ac" url="C:\Users\mochns\Desktop\сайт\"/>
    </mc:Choice>
  </mc:AlternateContent>
  <bookViews>
    <workbookView xWindow="0" yWindow="0" windowWidth="28770" windowHeight="12360" tabRatio="903" firstSheet="1" activeTab="3"/>
  </bookViews>
  <sheets>
    <sheet name="modList00" sheetId="623" state="veryHidden" r:id="rId3"/>
    <sheet name="Инструкция" sheetId="525" r:id="rId4"/>
    <sheet name="Лог обновления" sheetId="429" state="veryHidden" r:id="rId5"/>
    <sheet name="Титульный" sheetId="437" r:id="rId6"/>
    <sheet name="Территории" sheetId="601" r:id="rId7"/>
    <sheet name="Перечень тарифов" sheetId="540" r:id="rId8"/>
    <sheet name="Форма 1.0.1 | Т-ТЭ | &gt;=25МВт" sheetId="634" state="veryHidden" r:id="rId9"/>
    <sheet name="Форма 4.10.2 | Т-ТЭ | &gt;=25МВт" sheetId="624" state="veryHidden" r:id="rId10"/>
    <sheet name="Форма 1.0.1 | Т-ТЭ | ТСО" sheetId="614" state="veryHidden" r:id="rId11"/>
    <sheet name="Форма 4.10.2 | Т-ТЭ | ТСО" sheetId="625" state="veryHidden" r:id="rId12"/>
    <sheet name="Форма 1.0.1 | Т-ТЭ | потр" sheetId="643" state="veryHidden" r:id="rId13"/>
    <sheet name="Форма 4.10.2 | Т-ТЭ | потр" sheetId="642" state="veryHidden" r:id="rId14"/>
    <sheet name="Форма 1.0.1 | Т-ТЭ | предел" sheetId="635" state="veryHidden" r:id="rId15"/>
    <sheet name="Форма 4.10.2 | Т-ТЭ | предел" sheetId="626" state="veryHidden" r:id="rId16"/>
    <sheet name="Форма 1.0.1 | Т-ТЭ | индикат" sheetId="641" state="veryHidden" r:id="rId17"/>
    <sheet name="Форма 4.10.2 | Т-ТЭ | индикат" sheetId="640" state="veryHidden" r:id="rId18"/>
    <sheet name="Форма 1.0.1 | Резерв мощности" sheetId="636" state="veryHidden" r:id="rId19"/>
    <sheet name="Форма 4.10.2 | Резерв мощности" sheetId="631" state="veryHidden" r:id="rId20"/>
    <sheet name="Форма 1.0.1 | Т-ТН" sheetId="637" state="veryHidden" r:id="rId21"/>
    <sheet name="Форма 4.10.3 | Т-ТН" sheetId="627" state="veryHidden" r:id="rId22"/>
    <sheet name="Форма 1.0.1 | Т-передача ТЭ" sheetId="638" r:id="rId23"/>
    <sheet name="Форма 4.10.3 | Т-передача ТЭ" sheetId="629" r:id="rId24"/>
    <sheet name="Форма 1.0.1 | Т-передача ТН" sheetId="639" state="veryHidden" r:id="rId25"/>
    <sheet name="Форма 4.10.3 | Т-передача ТН" sheetId="630" state="veryHidden" r:id="rId26"/>
    <sheet name="Форма 1.0.1 | Т-гор.вода" sheetId="616" state="veryHidden" r:id="rId27"/>
    <sheet name="Форма 4.10.4 | Т-гор.вода" sheetId="628" state="veryHidden" r:id="rId28"/>
    <sheet name="Форма 1.0.1 | Т-подкл" sheetId="618" state="veryHidden" r:id="rId29"/>
    <sheet name="Форма 4.10.5 | Т-подкл" sheetId="633" state="veryHidden" r:id="rId30"/>
    <sheet name="Форма 1.0.1 | Т-подкл(инд)" sheetId="617" state="veryHidden" r:id="rId31"/>
    <sheet name="Форма 4.10.6 | Т-подкл(инд)" sheetId="632" state="veryHidden" r:id="rId32"/>
    <sheet name="Форма 1.0.1 | Форма 4.9" sheetId="645" state="veryHidden" r:id="rId33"/>
    <sheet name="Форма 4.9" sheetId="646" state="veryHidden" r:id="rId34"/>
    <sheet name="Форма 1.0.1 | Форма 4.10.1" sheetId="649" r:id="rId35"/>
    <sheet name="Форма 4.10.1" sheetId="647" r:id="rId36"/>
    <sheet name="Форма 1.0.2" sheetId="550" state="veryHidden" r:id="rId37"/>
    <sheet name="Сведения об изменении" sheetId="568" state="veryHidden" r:id="rId38"/>
    <sheet name="Комментарии" sheetId="431" r:id="rId39"/>
    <sheet name="Проверка" sheetId="546" r:id="rId40"/>
    <sheet name="et_union_hor" sheetId="471" state="veryHidden" r:id="rId41"/>
    <sheet name="TEHSHEET" sheetId="205" state="veryHidden" r:id="rId42"/>
    <sheet name="modList14_1" sheetId="644" state="veryHidden" r:id="rId43"/>
    <sheet name="modList13" sheetId="648" state="veryHidden" r:id="rId44"/>
    <sheet name="modListTempFilter" sheetId="620" state="veryHidden" r:id="rId45"/>
    <sheet name="modCheckCyan" sheetId="612" state="veryHidden" r:id="rId46"/>
    <sheet name="REESTR_LINK" sheetId="602" state="veryHidden" r:id="rId47"/>
    <sheet name="REESTR_DS" sheetId="603" state="veryHidden" r:id="rId48"/>
    <sheet name="modHTTP" sheetId="604" state="veryHidden" r:id="rId49"/>
    <sheet name="modfrmRezimChoose" sheetId="609" state="veryHidden" r:id="rId50"/>
    <sheet name="modSheetMain" sheetId="599" state="veryHidden" r:id="rId51"/>
    <sheet name="REESTR_VT" sheetId="577" state="veryHidden" r:id="rId52"/>
    <sheet name="REESTR_VED" sheetId="579" state="veryHidden" r:id="rId53"/>
    <sheet name="modfrmReestrObj" sheetId="570" state="veryHidden" r:id="rId54"/>
    <sheet name="AllSheetsInThisWorkbook" sheetId="389" state="veryHidden" r:id="rId55"/>
    <sheet name="et_union_vert" sheetId="521" state="veryHidden" r:id="rId56"/>
    <sheet name="modInstruction" sheetId="605" state="veryHidden" r:id="rId57"/>
    <sheet name="modRegion" sheetId="528" state="veryHidden" r:id="rId58"/>
    <sheet name="modReestr" sheetId="433" state="veryHidden" r:id="rId59"/>
    <sheet name="modfrmReestr" sheetId="434" state="veryHidden" r:id="rId60"/>
    <sheet name="modUpdTemplMain" sheetId="424" state="veryHidden" r:id="rId61"/>
    <sheet name="REESTR_ORG" sheetId="390" state="veryHidden" r:id="rId62"/>
    <sheet name="modClassifierValidate" sheetId="400" state="veryHidden" r:id="rId63"/>
    <sheet name="modProv" sheetId="520" state="veryHidden" r:id="rId64"/>
    <sheet name="modHyp" sheetId="398" state="veryHidden" r:id="rId65"/>
    <sheet name="modServiceModule" sheetId="594" state="veryHidden" r:id="rId66"/>
    <sheet name="modList01" sheetId="551" state="veryHidden" r:id="rId67"/>
    <sheet name="modList02" sheetId="504" state="veryHidden" r:id="rId68"/>
    <sheet name="modList03" sheetId="549" state="veryHidden" r:id="rId69"/>
    <sheet name="REESTR_MO_FILTER" sheetId="621" state="veryHidden" r:id="rId70"/>
    <sheet name="REESTR_MO" sheetId="518" state="veryHidden" r:id="rId71"/>
    <sheet name="modInfo" sheetId="513" state="veryHidden" r:id="rId72"/>
    <sheet name="modList05" sheetId="619" state="veryHidden" r:id="rId73"/>
    <sheet name="modList06" sheetId="553" state="veryHidden" r:id="rId74"/>
    <sheet name="modList07" sheetId="569" state="veryHidden" r:id="rId75"/>
    <sheet name="modList11" sheetId="539" state="veryHidden" r:id="rId76"/>
    <sheet name="modList12" sheetId="611" state="veryHidden" r:id="rId77"/>
    <sheet name="modfrmDateChoose" sheetId="517" state="veryHidden" r:id="rId78"/>
    <sheet name="modComm" sheetId="514" state="veryHidden" r:id="rId79"/>
    <sheet name="modThisWorkbook" sheetId="511" state="veryHidden" r:id="rId80"/>
    <sheet name="modfrmReestrMR" sheetId="519" state="veryHidden" r:id="rId81"/>
    <sheet name="modfrmCheckUpdates" sheetId="512" state="veryHidden" r:id="rId82"/>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13">'Форма 4.10.2 | Т-ТЭ | потр'!$M$30</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13">'Форма 4.10.2 | Т-ТЭ | потр'!$M$31</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13">'Форма 4.10.2 | Т-ТЭ | потр'!$M$32</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ТЭ'!$M$32</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13">'Форма 4.10.2 | Т-ТЭ | потр'!$M$29</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потр'!$M$18:$W$32</definedName>
    <definedName name="checkCell_List06_13_double_date">'Форма 4.10.2 | Т-ТЭ | потр'!$X$18:$X$32</definedName>
    <definedName name="checkCell_List06_13_unique_t">'Форма 4.10.2 | Т-ТЭ | потр'!$M$18:$M$32</definedName>
    <definedName name="checkCell_List06_13_unique_t1">'Форма 4.10.2 | Т-ТЭ | потр'!$Y$18:$Y$32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ТЭ'!$M$18:$AY$32</definedName>
    <definedName name="checkCell_List06_6_double_date">'Форма 4.10.3 | Т-передача ТЭ'!$AZ$18:$AZ$32</definedName>
    <definedName name="checkCell_List06_6_unique_t">'Форма 4.10.3 | Т-передача ТЭ'!$M$18:$M$32</definedName>
    <definedName name="checkCell_List06_6_unique_t1">'Форма 4.10.3 | Т-передача ТЭ'!$BA$18:$BA$33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4.10.1'!$D$14:$L$52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et_union_hor!$O$125:$AX$130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et_union_hor!$AX$125:$AX$138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потр'!$V$18:$V$32</definedName>
    <definedName name="List06_13_note">'Форма 4.10.2 | Т-ТЭ | потр'!$W$18:$W$32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ТЭ'!$AX$18:$AX$32</definedName>
    <definedName name="List06_6_note">'Форма 4.10.3 | Т-передача ТЭ'!$AY$18:$AY$32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4.10.1'!$H$17:$I$22</definedName>
    <definedName name="List14_1_Date_1">'Форма 4.10.1'!$H$26:$I$52</definedName>
    <definedName name="List14_1_DPR">'Форма 4.10.1'!$K$24</definedName>
    <definedName name="List14_1_flagIPR">'Форма 4.10.1'!$J$15</definedName>
    <definedName name="List14_1_GroundMaterials_1">'Форма 4.10.1'!$K$15:$K$52</definedName>
    <definedName name="List14_1_hypIPR">'Форма 4.10.1'!$K$15</definedName>
    <definedName name="List14_1_method">'Форма 4.10.1'!$J$17:$J$22</definedName>
    <definedName name="List14_1_note">'Форма 4.10.1'!$L$14:$L$52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4.10.1'!$C$17:$C$22</definedName>
    <definedName name="pDel_List14_1_1_2">'Форма 4.10.1'!$G$17:$G$22</definedName>
    <definedName name="pDel_List14_1_2">'Форма 4.10.1'!$C$26:$C$31</definedName>
    <definedName name="pDel_List14_1_2_2">'Форма 4.10.1'!$G$26:$G$31</definedName>
    <definedName name="pDel_List14_1_3">'Форма 4.10.1'!$C$33:$C$38</definedName>
    <definedName name="pDel_List14_1_3_2">'Форма 4.10.1'!$G$33:$G$38</definedName>
    <definedName name="pDel_List14_1_4">'Форма 4.10.1'!$C$40:$C$45</definedName>
    <definedName name="pDel_List14_1_4_2">'Форма 4.10.1'!$G$40:$G$45</definedName>
    <definedName name="pDel_List14_1_5">'Форма 4.10.1'!$C$47:$C$52</definedName>
    <definedName name="pDel_List14_1_5_2">'Форма 4.10.1'!$G$47:$G$52</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ТЭ'!$AX$14:$AX$32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REESTR_ORG!$A$2:$J$612</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52511"/>
</workbook>
</file>

<file path=xl/calcChain.xml><?xml version="1.0" encoding="utf-8"?>
<calcChain xmlns="http://schemas.openxmlformats.org/spreadsheetml/2006/main">
  <c r="A1" i="612" l="1"/>
</calcChain>
</file>

<file path=xl/sharedStrings.xml><?xml version="1.0" encoding="utf-8"?>
<sst xmlns="http://schemas.openxmlformats.org/spreadsheetml/2006/main" count="7165" uniqueCount="3106">
  <si>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</si>
  <si>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</si>
  <si>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</si>
  <si>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</si>
  <si>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</si>
  <si>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</si>
  <si>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</si>
  <si>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</si>
  <si>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</si>
  <si>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</si>
  <si>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</si>
  <si>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</si>
  <si>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</si>
  <si>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</si>
  <si>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</si>
  <si>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</si>
  <si>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</si>
  <si>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</si>
  <si>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</si>
  <si>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</si>
  <si>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</si>
  <si>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</si>
  <si>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</si>
  <si>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</si>
  <si>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</si>
  <si>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</si>
  <si>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</si>
  <si>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</si>
  <si>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</si>
  <si>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</si>
  <si>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</si>
  <si>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</si>
  <si>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</si>
  <si>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</si>
  <si>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</si>
  <si>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</si>
  <si>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</si>
  <si>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</si>
  <si>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</si>
  <si>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</si>
  <si>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</si>
  <si>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</si>
  <si>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</si>
  <si>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</si>
  <si>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</si>
  <si>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</si>
  <si>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</si>
  <si>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</si>
  <si>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</si>
  <si>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</si>
  <si>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</si>
  <si>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</si>
  <si>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</si>
  <si>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</si>
  <si>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</si>
  <si>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</si>
  <si>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</si>
  <si>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</si>
  <si>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</si>
  <si>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</si>
  <si>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</si>
  <si>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</si>
  <si>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</si>
  <si>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</si>
  <si>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</si>
  <si>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</si>
  <si>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</si>
  <si>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</si>
  <si>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</si>
  <si>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</si>
  <si>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</si>
  <si>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</si>
  <si>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</si>
  <si>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</si>
  <si>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</si>
  <si>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</si>
  <si>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</si>
  <si>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</si>
  <si>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</si>
  <si>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</si>
  <si>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</si>
  <si>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</si>
  <si>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</si>
  <si>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</si>
  <si>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</si>
  <si>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</si>
  <si>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</si>
  <si>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</si>
  <si>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</si>
  <si>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</si>
  <si>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</si>
  <si>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</si>
  <si>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</si>
  <si>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</si>
  <si>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</si>
  <si>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</si>
  <si>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</si>
  <si>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</si>
  <si>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</si>
  <si>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</si>
  <si>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</si>
  <si>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</si>
  <si>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</si>
  <si>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</si>
  <si>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</si>
  <si>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</si>
  <si>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</si>
  <si>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</si>
  <si>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</si>
  <si>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</si>
  <si>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</si>
  <si>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</si>
  <si>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</si>
  <si>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</si>
  <si>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</si>
  <si>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</si>
  <si>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</si>
  <si>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</si>
  <si>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</si>
  <si>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</si>
  <si>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</si>
  <si>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</si>
  <si>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</si>
  <si>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</si>
  <si>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</si>
  <si>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</si>
  <si>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</si>
  <si>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</si>
  <si>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</si>
  <si>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</si>
  <si>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</si>
  <si>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</si>
  <si>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</si>
  <si>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</si>
  <si>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</si>
  <si>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</si>
  <si>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</si>
  <si>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</si>
  <si>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</si>
  <si>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</si>
  <si>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</si>
  <si>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</si>
  <si>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</si>
  <si>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</si>
  <si>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</si>
  <si>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</si>
  <si>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</si>
  <si>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</si>
  <si>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</si>
  <si>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</si>
  <si>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</si>
  <si>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</si>
  <si>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</si>
  <si>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</si>
  <si>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</si>
  <si>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</si>
  <si>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</si>
  <si>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</si>
  <si>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</si>
  <si>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</si>
  <si>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</si>
  <si>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</si>
  <si>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</si>
  <si>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</si>
  <si>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</si>
  <si>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</si>
  <si>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</si>
  <si>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</si>
  <si>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</si>
  <si>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</si>
  <si>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</si>
  <si>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</si>
  <si>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</si>
  <si>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</si>
  <si>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</si>
  <si>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</si>
  <si>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</si>
  <si>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</si>
  <si>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</si>
  <si>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</si>
  <si>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</si>
  <si>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</si>
  <si>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</si>
  <si>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</si>
  <si>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</si>
  <si>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</si>
  <si>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</si>
  <si>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</si>
  <si>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</si>
  <si>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</si>
  <si>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</si>
  <si>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</si>
  <si>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</si>
  <si>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</si>
  <si>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</si>
  <si>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</si>
  <si>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</si>
  <si>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</si>
  <si>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</si>
  <si>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</si>
  <si>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</si>
  <si>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</si>
  <si>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</si>
  <si>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</si>
  <si>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</si>
  <si>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</si>
  <si>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</si>
  <si>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</si>
  <si>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</si>
  <si>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</si>
  <si>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</si>
  <si>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</si>
  <si>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</si>
  <si>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</si>
  <si>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</si>
  <si>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</si>
  <si>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</si>
  <si>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</si>
  <si>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</si>
  <si>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</si>
  <si>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</si>
  <si>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</si>
  <si>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</si>
  <si>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</si>
  <si>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</si>
  <si>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</si>
  <si>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</si>
  <si>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</si>
  <si>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</si>
  <si>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</si>
  <si>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</si>
  <si>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</si>
  <si>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</si>
  <si>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</si>
  <si>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</si>
  <si>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</si>
  <si>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</si>
  <si>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</si>
  <si>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</si>
  <si>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</si>
  <si>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</si>
  <si>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</si>
  <si>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</si>
  <si>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</si>
  <si>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</si>
  <si>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</si>
  <si>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</si>
  <si>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</si>
  <si>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</si>
  <si>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</si>
  <si>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</si>
  <si>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</si>
  <si>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</si>
  <si>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</si>
  <si>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</si>
  <si>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</si>
  <si>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</si>
  <si>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</si>
  <si>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</si>
  <si>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</si>
  <si>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</si>
  <si>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</si>
  <si>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</si>
  <si>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</si>
  <si>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</si>
  <si>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</si>
  <si>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</si>
  <si>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</si>
  <si>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</si>
  <si>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</si>
  <si>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</si>
  <si>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</si>
  <si>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</si>
  <si>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</si>
  <si>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</si>
  <si>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</si>
  <si>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</si>
  <si>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</si>
  <si>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</si>
  <si>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</si>
  <si>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</si>
  <si>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</si>
  <si>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</si>
  <si>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</si>
  <si>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</si>
  <si>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</si>
  <si>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</si>
  <si>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</si>
  <si>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</si>
  <si>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</si>
  <si>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</si>
  <si>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</si>
  <si>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</si>
  <si>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</si>
  <si>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</si>
  <si>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</si>
  <si>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</si>
  <si>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</si>
  <si>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</si>
  <si>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</si>
  <si>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</si>
  <si>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</si>
  <si>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</si>
  <si>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</si>
  <si>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</si>
  <si>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</si>
  <si>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</si>
  <si>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</si>
  <si>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</si>
  <si>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</si>
  <si>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</si>
  <si>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</si>
  <si>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</si>
  <si>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</si>
  <si>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</si>
  <si>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</si>
  <si>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</si>
  <si>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</si>
  <si>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</si>
  <si>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</si>
  <si>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</si>
  <si>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</si>
  <si>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</si>
  <si>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</si>
  <si>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</si>
  <si>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</si>
  <si>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</si>
  <si>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</si>
  <si>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</si>
  <si>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</si>
  <si>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</si>
  <si>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</si>
  <si>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</si>
  <si>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</si>
  <si>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</si>
  <si>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</si>
  <si>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</si>
  <si>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</si>
  <si>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</si>
  <si>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</si>
  <si>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</si>
  <si>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</si>
  <si>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</si>
  <si>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</si>
  <si>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</si>
  <si>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</si>
  <si>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</si>
  <si>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</si>
  <si>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</si>
  <si>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</si>
  <si>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</si>
  <si>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</si>
  <si>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</si>
  <si>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</si>
  <si>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</si>
  <si>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</si>
  <si>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</si>
  <si>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</si>
  <si>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</si>
  <si>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</si>
  <si>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</si>
  <si>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</si>
  <si>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</si>
  <si>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</si>
  <si>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</si>
  <si>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</si>
  <si>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</si>
  <si>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</si>
  <si>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</si>
  <si>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</si>
  <si>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</si>
  <si>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</si>
  <si>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</si>
  <si>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</si>
  <si>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</si>
  <si>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</si>
  <si>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</si>
  <si>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</si>
  <si>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</si>
  <si>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</si>
  <si>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</si>
  <si>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</si>
  <si>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</si>
  <si>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</si>
  <si>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</si>
  <si>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</si>
  <si>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</si>
  <si>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</si>
  <si>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</si>
  <si>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</si>
  <si>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</si>
  <si>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</si>
  <si>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</si>
  <si>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</si>
  <si>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</si>
  <si>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</si>
  <si>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</si>
  <si>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</si>
  <si>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</si>
  <si>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</si>
  <si>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</si>
  <si>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</si>
  <si>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</si>
  <si>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</si>
  <si>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</si>
  <si>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</si>
  <si>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</si>
  <si>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</si>
  <si>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</si>
  <si>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</si>
  <si>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</si>
  <si>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</si>
  <si>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</si>
  <si>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</si>
  <si>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</si>
  <si>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</si>
  <si>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</si>
  <si>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</si>
  <si>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</si>
  <si>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</si>
  <si>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</si>
  <si>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</si>
  <si>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</si>
  <si>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</si>
  <si>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</si>
  <si>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</si>
  <si>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</si>
  <si>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</si>
  <si>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</si>
  <si>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</si>
  <si>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</si>
  <si>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</si>
  <si>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</si>
  <si>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</si>
  <si>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</si>
  <si>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</si>
  <si>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</si>
  <si>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</si>
  <si>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</si>
  <si>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</si>
  <si>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</si>
  <si>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</si>
  <si>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</si>
  <si>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</si>
  <si>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</si>
  <si>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</si>
  <si>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</si>
  <si>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</si>
  <si>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</si>
  <si>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</si>
  <si>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</si>
  <si>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</si>
  <si>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</si>
  <si>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</si>
  <si>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</si>
  <si>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</si>
  <si>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</si>
  <si>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</si>
  <si>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</si>
  <si>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</si>
  <si>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</si>
  <si>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</si>
  <si>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</si>
  <si>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</si>
  <si>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</si>
  <si>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</si>
  <si>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</si>
  <si>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</si>
  <si>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</si>
  <si>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</si>
  <si>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</si>
  <si>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</si>
  <si>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</si>
  <si>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</si>
  <si>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</si>
  <si>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</si>
  <si>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</si>
  <si>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</si>
  <si>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</si>
  <si>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</si>
  <si>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</si>
  <si>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</si>
  <si>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</si>
  <si>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</si>
  <si>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</si>
  <si>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</si>
  <si>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</si>
  <si>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</si>
  <si>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</si>
  <si>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</si>
  <si>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</si>
  <si>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</si>
  <si>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</si>
  <si>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</si>
  <si>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</si>
  <si>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</si>
  <si>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</si>
  <si>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</si>
  <si>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</si>
  <si>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</si>
  <si>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</si>
  <si>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</si>
  <si>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</si>
  <si>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</si>
  <si>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</si>
  <si>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</si>
  <si>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</si>
  <si>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</si>
  <si>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</si>
  <si>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</si>
  <si>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</si>
  <si>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</si>
  <si>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</si>
  <si>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</si>
  <si>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</si>
  <si>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</si>
  <si>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</si>
  <si>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</si>
  <si>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</si>
  <si>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</si>
  <si>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</si>
  <si>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</si>
  <si>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</si>
  <si>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</si>
  <si>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</si>
  <si>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</si>
  <si>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</si>
  <si>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</si>
  <si>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</si>
  <si>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</si>
  <si>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</si>
  <si>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</si>
  <si>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</si>
  <si>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</si>
  <si>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</si>
  <si>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</si>
  <si>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</si>
  <si>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</si>
  <si>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</si>
  <si>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</si>
  <si>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</si>
  <si>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</si>
  <si>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</si>
  <si>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</si>
  <si>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</si>
  <si>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</si>
  <si>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</si>
  <si>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</si>
  <si>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</si>
  <si>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</si>
  <si>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</si>
  <si>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</si>
  <si>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</si>
  <si>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</si>
  <si>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</si>
  <si>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</si>
  <si>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</si>
  <si>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</si>
  <si>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</si>
  <si>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</si>
  <si>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</si>
  <si>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</si>
  <si>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</si>
  <si>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</si>
  <si>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</si>
  <si>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</si>
  <si>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</si>
  <si>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</si>
  <si>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</si>
  <si>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</si>
  <si>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</si>
  <si>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rPr>
      <t>1</t>
    </r>
    <r>
      <rPr>
        <sz val="9"/>
        <rFont val="Tahoma"/>
        <family val="2"/>
      </rPr>
      <t xml:space="preserve"> Информация размещается при раскрытии информации по каждой из форм.</t>
    </r>
  </si>
  <si>
    <r>
      <rPr>
        <vertAlign val="superscript"/>
        <sz val="9"/>
        <rFont val="Tahoma"/>
        <family val="2"/>
      </rPr>
      <t>2</t>
    </r>
    <r>
      <rPr>
        <sz val="9"/>
        <rFont val="Tahoma"/>
        <family val="2"/>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</si>
  <si>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</si>
  <si>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</si>
  <si>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</si>
  <si>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</si>
  <si>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</si>
  <si>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</si>
  <si>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</si>
  <si>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</si>
  <si>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</si>
  <si>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</si>
  <si>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</si>
  <si>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</si>
  <si>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</si>
  <si>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</si>
  <si>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</si>
  <si>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</si>
  <si>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</si>
  <si>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</si>
  <si>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</si>
  <si>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</si>
  <si>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</si>
  <si>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</si>
  <si>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</si>
  <si>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</si>
  <si>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</si>
  <si>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</si>
  <si>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</si>
  <si>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</si>
  <si>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</si>
  <si>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</si>
  <si>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</si>
  <si>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</si>
  <si>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</si>
  <si>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</si>
  <si>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</si>
  <si>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</si>
  <si>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</si>
  <si>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</si>
  <si>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</si>
  <si>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</si>
  <si>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</si>
  <si>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</si>
  <si>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</si>
  <si>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</si>
  <si>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</si>
  <si>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</si>
  <si>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</si>
  <si>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</si>
  <si>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</si>
  <si>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</si>
  <si>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</si>
  <si>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</si>
  <si>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</si>
  <si>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</si>
  <si>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</si>
  <si>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</si>
  <si>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</si>
  <si>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</si>
  <si>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</si>
  <si>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</si>
  <si>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rPr>
      <t>с (!)</t>
    </r>
    <r>
      <rPr>
        <sz val="9"/>
        <rFont val="Tahoma"/>
        <family val="2"/>
      </rPr>
      <t xml:space="preserve"> разбивкой по поставщикам</t>
    </r>
  </si>
  <si>
    <r>
      <t xml:space="preserve">Тариф на горячую воду предлагается </t>
    </r>
    <r>
      <rPr>
        <b/>
        <sz val="9"/>
        <rFont val="Tahoma"/>
        <family val="2"/>
      </rPr>
      <t>без (!)</t>
    </r>
    <r>
      <rPr>
        <sz val="9"/>
        <rFont val="Tahoma"/>
        <family val="2"/>
      </rPr>
      <t xml:space="preserve"> разбивки на компоненты</t>
    </r>
  </si>
  <si>
    <t>NDS</t>
  </si>
  <si>
    <t>woNDS</t>
  </si>
  <si>
    <t>Тип теплоснабжающей организации</t>
  </si>
  <si>
    <r>
      <rPr>
        <b/>
        <sz val="9"/>
        <rFont val="Tahoma"/>
        <family val="2"/>
      </rPr>
      <t>Тип организации</t>
    </r>
    <r>
      <rPr>
        <sz val="9"/>
        <rFont val="Tahoma"/>
        <family val="2"/>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</si>
  <si>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</si>
  <si>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</si>
  <si>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</si>
  <si>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</si>
  <si>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</si>
  <si>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</si>
  <si>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</si>
  <si>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</si>
  <si>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</si>
  <si>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</si>
  <si>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</si>
  <si>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</si>
  <si>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</si>
  <si>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</si>
  <si>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</si>
  <si>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</si>
  <si>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</si>
  <si>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</si>
  <si>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</si>
  <si>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</si>
  <si>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</si>
  <si>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</si>
  <si>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</si>
  <si>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</si>
  <si>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</si>
  <si>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</si>
  <si>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</si>
  <si>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</si>
  <si>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</si>
  <si>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</si>
  <si>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</si>
  <si>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</si>
  <si>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</si>
  <si>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</si>
  <si>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</si>
  <si>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</si>
  <si>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</si>
  <si>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</si>
  <si>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</si>
  <si>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</si>
  <si>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</si>
  <si>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</si>
  <si>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</si>
  <si>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</si>
  <si>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</si>
  <si>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</si>
  <si>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</si>
  <si>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</si>
  <si>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</si>
  <si>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</si>
  <si>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</si>
  <si>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</si>
  <si>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</si>
  <si>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</si>
  <si>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</si>
  <si>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</si>
  <si>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</si>
  <si>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</si>
  <si>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</si>
  <si>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</si>
  <si>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</si>
  <si>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</si>
  <si>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</si>
  <si>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</si>
  <si>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</si>
  <si>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</si>
  <si>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</si>
  <si>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</si>
  <si>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</si>
  <si>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</si>
  <si>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</si>
  <si>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</si>
  <si>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</si>
  <si>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</si>
  <si>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</si>
  <si>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</si>
  <si>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</si>
  <si>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</si>
  <si>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</si>
  <si>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</si>
  <si>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</si>
  <si>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</si>
  <si>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</si>
  <si>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</si>
  <si>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</si>
  <si>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</si>
  <si>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</si>
  <si>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</si>
  <si>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</si>
  <si>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</si>
  <si>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</si>
  <si>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</si>
  <si>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</si>
  <si>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</si>
  <si>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</si>
  <si>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</si>
  <si>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</si>
  <si>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</si>
  <si>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</si>
  <si>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</si>
  <si>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</si>
  <si>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</si>
  <si>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</si>
  <si>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</si>
  <si>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</si>
  <si>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rPr>
      <t>1</t>
    </r>
  </si>
  <si>
    <r>
      <t>Форма 4.10.5 Информация о предложении величин тарифов на подключение к системе теплоснабжения</t>
    </r>
    <r>
      <rPr>
        <vertAlign val="superscript"/>
        <sz val="10"/>
        <rFont val="Tahoma"/>
        <family val="2"/>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</si>
  <si>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</si>
  <si>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</si>
  <si>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</si>
  <si>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</si>
  <si>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</si>
  <si>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</si>
  <si>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</si>
  <si>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</si>
  <si>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</si>
  <si>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</si>
  <si>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</si>
  <si>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</si>
  <si>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</si>
  <si>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</si>
  <si>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</si>
  <si>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Подготовка к обновлению...</t>
  </si>
  <si>
    <t>Создание резервной копии отменено, обновление прервано</t>
  </si>
  <si>
    <t>Предупреждение</t>
  </si>
  <si>
    <t>Сохранение файла резервной копии: C:\Users\mochns\Documents\Рабочая папка с июня 2012 г\Шаблон 2020 г\FAS.JKH.INFO.REQUEST.WARM.BKP..xlsb</t>
  </si>
  <si>
    <t>Сохранение файла резервной копии: C:\Users\mochns\Desktop\FAS.JKH.INFO.REQUEST.WARM..BKP..xlsb</t>
  </si>
  <si>
    <t>Резервная копия создана: C:\Users\mochns\Desktop\FAS.JKH.INFO.REQUEST.WARM..BKP..xlsb</t>
  </si>
  <si>
    <t>Создание книги для установки обновлений...</t>
  </si>
  <si>
    <t>Файл обновления загружен: C:\Users\mochns\Desktop\UPDATE.FAS.JKH.OPEN.INFO.REQUEST.WARM.TO.1.0.2.65.xls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</si>
  <si>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</si>
  <si>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</si>
  <si>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</si>
  <si>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Обновление завершилось удачно! Шаблон FAS.JKH.INFO.REQUEST.WARM..xlsb сохранен под именем 'FAS.JKH.INFO.REQUEST.WARM.(v1.0.2).xlsb'</t>
  </si>
  <si>
    <t>Нет доступных обновлений для отчёта с кодом FAS.JKH.OPEN.INFO.REQUEST.WARM!</t>
  </si>
  <si>
    <t>10.09.2021</t>
  </si>
  <si>
    <t>Арамильский городской округ</t>
  </si>
  <si>
    <t>65729000</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</si>
  <si>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</si>
  <si>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</si>
  <si>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</si>
  <si>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</si>
  <si>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</si>
  <si>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</si>
  <si>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</si>
  <si>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</si>
  <si>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</si>
  <si>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</si>
  <si>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</si>
  <si>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</si>
  <si>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</si>
  <si>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</si>
  <si>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</si>
  <si>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</si>
  <si>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</si>
  <si>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</si>
  <si>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</si>
  <si>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</si>
  <si>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</si>
  <si>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</si>
  <si>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</si>
  <si>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</si>
  <si>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</si>
  <si>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</si>
  <si>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</si>
  <si>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</si>
  <si>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</si>
  <si>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</si>
  <si>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</si>
  <si>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</si>
  <si>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</si>
  <si>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</si>
  <si>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</si>
  <si>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</si>
  <si>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</si>
  <si>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</si>
  <si>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</si>
  <si>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</si>
  <si>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</si>
  <si>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</si>
  <si>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</si>
  <si>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</si>
  <si>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</si>
  <si>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</si>
  <si>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</si>
  <si>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</si>
  <si>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</si>
  <si>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</si>
  <si>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</si>
  <si>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</si>
  <si>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</si>
  <si>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</si>
  <si>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</si>
  <si>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</si>
  <si>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Кленовское сельское поселение</t>
  </si>
  <si>
    <t>65628420</t>
  </si>
  <si>
    <t>Михайловское муниципальное образование</t>
  </si>
  <si>
    <t>65628104</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</si>
  <si>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</si>
  <si>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</si>
  <si>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</si>
  <si>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</si>
  <si>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</si>
  <si>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</si>
  <si>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</si>
  <si>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</si>
  <si>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</si>
  <si>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</si>
  <si>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</si>
  <si>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</si>
  <si>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</si>
  <si>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</si>
  <si>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</si>
  <si>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</si>
  <si>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</si>
  <si>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</si>
  <si>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</si>
  <si>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</si>
  <si>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</si>
  <si>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</si>
  <si>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</si>
  <si>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</si>
  <si>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</si>
  <si>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</si>
  <si>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</si>
  <si>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</si>
  <si>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</si>
  <si>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</si>
  <si>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</si>
  <si>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</si>
  <si>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</si>
  <si>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</si>
  <si>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</si>
  <si>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</si>
  <si>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</si>
  <si>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</si>
  <si>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</si>
  <si>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</si>
  <si>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</si>
  <si>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</si>
  <si>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</si>
  <si>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</si>
  <si>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</si>
  <si>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</si>
  <si>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</si>
  <si>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</si>
  <si>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</si>
  <si>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</si>
  <si>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</si>
  <si>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</si>
  <si>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</si>
  <si>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</si>
  <si>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</si>
  <si>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</si>
  <si>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</si>
  <si>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</si>
  <si>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город Нижний Тагил</t>
  </si>
  <si>
    <t>65751000</t>
  </si>
  <si>
    <t>городской округ Богданович</t>
  </si>
  <si>
    <t>65707000</t>
  </si>
  <si>
    <t>городской округ Верх-Нейвинский</t>
  </si>
  <si>
    <t>65761000</t>
  </si>
  <si>
    <t>городской округ Верхнее Дуброво</t>
  </si>
  <si>
    <t>65760000</t>
  </si>
  <si>
    <t>городской округ Верхний Тагил</t>
  </si>
  <si>
    <t>65733000</t>
  </si>
  <si>
    <t>городской округ Верхняя Пышма</t>
  </si>
  <si>
    <t>65732000</t>
  </si>
  <si>
    <t>городской округ Верхняя Тура</t>
  </si>
  <si>
    <t>65734000</t>
  </si>
  <si>
    <t>городской округ Верхотурский</t>
  </si>
  <si>
    <t>65709000</t>
  </si>
  <si>
    <t>городской округ Дегтярск</t>
  </si>
  <si>
    <t>65736000</t>
  </si>
  <si>
    <t>городской округ ЗАТО Свободный</t>
  </si>
  <si>
    <t>65765000</t>
  </si>
  <si>
    <t>городской округ Заречный</t>
  </si>
  <si>
    <t>65737000</t>
  </si>
  <si>
    <t>городской округ Карпинск</t>
  </si>
  <si>
    <t>65742000</t>
  </si>
  <si>
    <t>городской округ Краснотурьинск</t>
  </si>
  <si>
    <t>65745000</t>
  </si>
  <si>
    <t>городской округ Красноуральск</t>
  </si>
  <si>
    <t>65746000</t>
  </si>
  <si>
    <t>городской округ Красноуфимск</t>
  </si>
  <si>
    <t>65747000</t>
  </si>
  <si>
    <t>городской округ Нижняя Салда</t>
  </si>
  <si>
    <t>65750000</t>
  </si>
  <si>
    <t>городской округ Пелым</t>
  </si>
  <si>
    <t>65764000</t>
  </si>
  <si>
    <t>городской округ Первоуральск</t>
  </si>
  <si>
    <t>65753000</t>
  </si>
  <si>
    <t>городской округ Ревда</t>
  </si>
  <si>
    <t>65719000</t>
  </si>
  <si>
    <t>городской округ Рефтинский</t>
  </si>
  <si>
    <t>65763000</t>
  </si>
  <si>
    <t>городской округ Среднеуральск</t>
  </si>
  <si>
    <t>65757000</t>
  </si>
  <si>
    <t>городской округ Староуткинск</t>
  </si>
  <si>
    <t>65766000</t>
  </si>
  <si>
    <t>городской округ Сухой Лог</t>
  </si>
  <si>
    <t>65758000</t>
  </si>
  <si>
    <t>муниципальное образование «поселок Уральский»</t>
  </si>
  <si>
    <t>65767000</t>
  </si>
  <si>
    <t>муниципальное образование Алапаевское</t>
  </si>
  <si>
    <t>65771000</t>
  </si>
  <si>
    <t>муниципальное образование Камышловский муниципальный район</t>
  </si>
  <si>
    <t>65623000</t>
  </si>
  <si>
    <t>Муниципальное образование "Восточное сельское поселение"</t>
  </si>
  <si>
    <t>65623405</t>
  </si>
  <si>
    <t>Муниципальное образование "Галкинское сельское поселение"</t>
  </si>
  <si>
    <t>65623415</t>
  </si>
  <si>
    <t>Муниципальное образование "Зареченское сельское поселение"</t>
  </si>
  <si>
    <t>65623420</t>
  </si>
  <si>
    <t>Муниципальное образование "Калиновское сельское поселение"</t>
  </si>
  <si>
    <t>65623430</t>
  </si>
  <si>
    <t>Муниципальное образование "Обуховское сельское поселение"</t>
  </si>
  <si>
    <t>65623455</t>
  </si>
  <si>
    <t>муниципальное образование Красноуфимский округ</t>
  </si>
  <si>
    <t>65713000</t>
  </si>
  <si>
    <t>муниципальное образование город Алапаевск</t>
  </si>
  <si>
    <t>65728000</t>
  </si>
  <si>
    <t>муниципальное образование город Екатеринбург</t>
  </si>
  <si>
    <t>65701000</t>
  </si>
  <si>
    <t>муниципальное образование город Ирбит</t>
  </si>
  <si>
    <t>65739000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</si>
  <si>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</si>
  <si>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</si>
  <si>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</si>
  <si>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</si>
  <si>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</si>
  <si>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</si>
  <si>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</si>
  <si>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</si>
  <si>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</si>
  <si>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</si>
  <si>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</si>
  <si>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</si>
  <si>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</si>
  <si>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</si>
  <si>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</si>
  <si>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</si>
  <si>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31.12.2026</t>
  </si>
  <si>
    <t>REGION_ID</t>
  </si>
  <si>
    <t>REGION_NAME</t>
  </si>
  <si>
    <t>RST_ORG_ID</t>
  </si>
  <si>
    <t>ORG_NAME</t>
  </si>
  <si>
    <t>INN_NAME</t>
  </si>
  <si>
    <t>KPP_NAME</t>
  </si>
  <si>
    <t>ORG_START_DATE</t>
  </si>
  <si>
    <t>ORG_END_DATE</t>
  </si>
  <si>
    <t>2644</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</si>
  <si>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</si>
  <si>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</si>
  <si>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</si>
  <si>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</si>
  <si>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</si>
  <si>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</si>
  <si>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</si>
  <si>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</si>
  <si>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</si>
  <si>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</si>
  <si>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</si>
  <si>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</si>
  <si>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</si>
  <si>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</si>
  <si>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</si>
  <si>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</si>
  <si>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</si>
  <si>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</si>
  <si>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</si>
  <si>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</si>
  <si>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</si>
  <si>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</si>
  <si>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</si>
  <si>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</si>
  <si>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</si>
  <si>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</si>
  <si>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</si>
  <si>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</si>
  <si>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</si>
  <si>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</si>
  <si>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</si>
  <si>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</si>
  <si>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</si>
  <si>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</si>
  <si>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</si>
  <si>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26359616</t>
  </si>
  <si>
    <t>АО "Птицефабрика "Первоуральская", г.Первоуральск</t>
  </si>
  <si>
    <t>6625064295</t>
  </si>
  <si>
    <t>668401001</t>
  </si>
  <si>
    <t>26838066</t>
  </si>
  <si>
    <t>АО "РЭУ"</t>
  </si>
  <si>
    <t>7714783092</t>
  </si>
  <si>
    <t>30943132</t>
  </si>
  <si>
    <t>АО «ОЭЗ «Титановая долина», г. Екатеринбург</t>
  </si>
  <si>
    <t>6670376352</t>
  </si>
  <si>
    <t>668501001</t>
  </si>
  <si>
    <t>31006321</t>
  </si>
  <si>
    <t>АО «Сосновское»</t>
  </si>
  <si>
    <t>6658344587</t>
  </si>
  <si>
    <t>665801001</t>
  </si>
  <si>
    <t>26479351</t>
  </si>
  <si>
    <t>Акционерное общество "5 центральный автомобильный ремонтный завод", г. Екатеринбург</t>
  </si>
  <si>
    <t>6659192672</t>
  </si>
  <si>
    <t>665901001</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</si>
  <si>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</si>
  <si>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</si>
  <si>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</si>
  <si>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</si>
  <si>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</si>
  <si>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</si>
  <si>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</si>
  <si>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663901001</t>
  </si>
  <si>
    <t>26-05-2010 00:00:00</t>
  </si>
  <si>
    <t>26359748</t>
  </si>
  <si>
    <t>Акционерное общество "Арамильский авиационный ремонтный завод", г. Арамиль</t>
  </si>
  <si>
    <t>6652022897</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</si>
  <si>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</si>
  <si>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</si>
  <si>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</si>
  <si>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</si>
  <si>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</si>
  <si>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</si>
  <si>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</si>
  <si>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</si>
  <si>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</si>
  <si>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</si>
  <si>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</si>
  <si>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</si>
  <si>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</si>
  <si>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</si>
  <si>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</si>
  <si>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</si>
  <si>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667001001</t>
  </si>
  <si>
    <t>26359572</t>
  </si>
  <si>
    <t>Акционерное общество "Волчанское", г.Волчанск</t>
  </si>
  <si>
    <t>6614004431</t>
  </si>
  <si>
    <t>661401001</t>
  </si>
  <si>
    <t>26481022</t>
  </si>
  <si>
    <t>Акционерное общество "Газпромнефть-Урал", г.Екатеринбург</t>
  </si>
  <si>
    <t>6661002209</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</si>
  <si>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</si>
  <si>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</si>
  <si>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</si>
  <si>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</si>
  <si>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</si>
  <si>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</si>
  <si>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</si>
  <si>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997550001</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</si>
  <si>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</si>
  <si>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</si>
  <si>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</si>
  <si>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</si>
  <si>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</si>
  <si>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</si>
  <si>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</si>
  <si>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</si>
  <si>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</si>
  <si>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</si>
  <si>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</si>
  <si>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</si>
  <si>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</si>
  <si>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</si>
  <si>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</si>
  <si>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</si>
  <si>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</si>
  <si>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</si>
  <si>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</si>
  <si>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</si>
  <si>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</si>
  <si>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</si>
  <si>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</si>
  <si>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</si>
  <si>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</si>
  <si>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</si>
  <si>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</si>
  <si>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</si>
  <si>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26479671</t>
  </si>
  <si>
    <t>Акционерное общество "НЛМК-Урал", г.Ревда</t>
  </si>
  <si>
    <t>6646009256</t>
  </si>
  <si>
    <t>15-01-2001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</si>
  <si>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</si>
  <si>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</si>
  <si>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</si>
  <si>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</si>
  <si>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</si>
  <si>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</si>
  <si>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</si>
  <si>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</si>
  <si>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</si>
  <si>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</si>
  <si>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</si>
  <si>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</si>
  <si>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</si>
  <si>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</si>
  <si>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</si>
  <si>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</si>
  <si>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</si>
  <si>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</si>
  <si>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</si>
  <si>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</si>
  <si>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</si>
  <si>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</si>
  <si>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</si>
  <si>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</si>
  <si>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</si>
  <si>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</si>
  <si>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</si>
  <si>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</si>
  <si>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</si>
  <si>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</si>
  <si>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</si>
  <si>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</si>
  <si>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</si>
  <si>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</si>
  <si>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</si>
  <si>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</si>
  <si>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</si>
  <si>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</si>
  <si>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</si>
  <si>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</si>
  <si>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</si>
  <si>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</si>
  <si>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</si>
  <si>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</si>
  <si>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</si>
  <si>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</si>
  <si>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</si>
  <si>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</si>
  <si>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</si>
  <si>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</si>
  <si>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</si>
  <si>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</si>
  <si>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</si>
  <si>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</si>
  <si>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</si>
  <si>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</si>
  <si>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</si>
  <si>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</si>
  <si>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</si>
  <si>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</si>
  <si>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</si>
  <si>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</si>
  <si>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</si>
  <si>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</si>
  <si>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</si>
  <si>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</si>
  <si>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</si>
  <si>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</si>
  <si>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</si>
  <si>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</si>
  <si>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</si>
  <si>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</si>
  <si>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</si>
  <si>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</si>
  <si>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</si>
  <si>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</si>
  <si>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</si>
  <si>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</si>
  <si>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</si>
  <si>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</si>
  <si>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</si>
  <si>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</si>
  <si>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</si>
  <si>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</si>
  <si>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</si>
  <si>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</si>
  <si>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</si>
  <si>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</si>
  <si>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</si>
  <si>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</si>
  <si>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</si>
  <si>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</si>
  <si>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</si>
  <si>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</si>
  <si>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</si>
  <si>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</si>
  <si>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</si>
  <si>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</si>
  <si>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</si>
  <si>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</si>
  <si>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</si>
  <si>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</si>
  <si>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</si>
  <si>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</si>
  <si>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</si>
  <si>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</si>
  <si>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</si>
  <si>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</si>
  <si>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</si>
  <si>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</si>
  <si>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</si>
  <si>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</si>
  <si>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</si>
  <si>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</si>
  <si>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</si>
  <si>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</si>
  <si>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</si>
  <si>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</si>
  <si>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</si>
  <si>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</si>
  <si>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</si>
  <si>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</si>
  <si>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</si>
  <si>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</si>
  <si>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</si>
  <si>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</si>
  <si>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</si>
  <si>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</si>
  <si>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</si>
  <si>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</si>
  <si>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</si>
  <si>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</si>
  <si>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</si>
  <si>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</si>
  <si>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</si>
  <si>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</si>
  <si>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</si>
  <si>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</si>
  <si>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</si>
  <si>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</si>
  <si>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</si>
  <si>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</si>
  <si>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</si>
  <si>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667901001</t>
  </si>
  <si>
    <t>26632518</t>
  </si>
  <si>
    <t>Акционерное общество "Свердловский путевой ремонтно-механический завод "Ремпутьмаш", г.Екатеринбург</t>
  </si>
  <si>
    <t>6659128074</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</si>
  <si>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</si>
  <si>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</si>
  <si>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</si>
  <si>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</si>
  <si>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</si>
  <si>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</si>
  <si>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</si>
  <si>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</si>
  <si>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</si>
  <si>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</si>
  <si>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</si>
  <si>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</si>
  <si>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</si>
  <si>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</si>
  <si>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</si>
  <si>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</si>
  <si>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</si>
  <si>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</si>
  <si>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</si>
  <si>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</si>
  <si>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</si>
  <si>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</si>
  <si>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</si>
  <si>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</si>
  <si>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</si>
  <si>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</si>
  <si>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</si>
  <si>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</si>
  <si>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</si>
  <si>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</si>
  <si>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</si>
  <si>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</si>
  <si>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</si>
  <si>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</si>
  <si>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</si>
  <si>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</si>
  <si>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</si>
  <si>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</si>
  <si>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</si>
  <si>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</si>
  <si>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</si>
  <si>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</si>
  <si>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</si>
  <si>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</si>
  <si>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</si>
  <si>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</si>
  <si>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</si>
  <si>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</si>
  <si>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</si>
  <si>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</si>
  <si>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</si>
  <si>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</si>
  <si>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</si>
  <si>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</si>
  <si>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</si>
  <si>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</si>
  <si>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</si>
  <si>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</si>
  <si>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</si>
  <si>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</si>
  <si>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</si>
  <si>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</si>
  <si>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</si>
  <si>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</si>
  <si>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</si>
  <si>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</si>
  <si>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</si>
  <si>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</si>
  <si>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</si>
  <si>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</si>
  <si>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</si>
  <si>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</si>
  <si>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</si>
  <si>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</si>
  <si>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</si>
  <si>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</si>
  <si>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</si>
  <si>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</si>
  <si>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</si>
  <si>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</si>
  <si>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</si>
  <si>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</si>
  <si>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</si>
  <si>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</si>
  <si>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</si>
  <si>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</si>
  <si>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</si>
  <si>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</si>
  <si>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</si>
  <si>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</si>
  <si>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</si>
  <si>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</si>
  <si>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</si>
  <si>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</si>
  <si>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</si>
  <si>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</si>
  <si>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</si>
  <si>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</si>
  <si>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</si>
  <si>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</si>
  <si>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</si>
  <si>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</si>
  <si>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662102001</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</si>
  <si>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</si>
  <si>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</si>
  <si>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</si>
  <si>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</si>
  <si>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</si>
  <si>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</si>
  <si>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</si>
  <si>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</si>
  <si>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</si>
  <si>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</si>
  <si>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</si>
  <si>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</si>
  <si>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</si>
  <si>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</si>
  <si>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</si>
  <si>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</si>
  <si>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</si>
  <si>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</si>
  <si>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</si>
  <si>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</si>
  <si>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</si>
  <si>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</si>
  <si>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</si>
  <si>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</si>
  <si>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</si>
  <si>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</si>
  <si>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</si>
  <si>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</si>
  <si>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</si>
  <si>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</si>
  <si>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</si>
  <si>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</si>
  <si>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</si>
  <si>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</si>
  <si>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</si>
  <si>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</si>
  <si>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</si>
  <si>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</si>
  <si>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</si>
  <si>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</si>
  <si>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</si>
  <si>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</si>
  <si>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</si>
  <si>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</si>
  <si>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</si>
  <si>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</si>
  <si>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</si>
  <si>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</si>
  <si>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26479408</t>
  </si>
  <si>
    <t>6664029640</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</si>
  <si>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</si>
  <si>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</si>
  <si>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</si>
  <si>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</si>
  <si>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</si>
  <si>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</si>
  <si>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</si>
  <si>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26851338</t>
  </si>
  <si>
    <t>Государственное казенное учреждение здравоохранения Свердловской области "Специализированный дом ребенка", г.Екатеринбург</t>
  </si>
  <si>
    <t>6673226267</t>
  </si>
  <si>
    <t>667301001</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</si>
  <si>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</si>
  <si>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</si>
  <si>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</si>
  <si>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</si>
  <si>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</si>
  <si>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</si>
  <si>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</si>
  <si>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</si>
  <si>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</si>
  <si>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</si>
  <si>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</si>
  <si>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</si>
  <si>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</si>
  <si>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</si>
  <si>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</si>
  <si>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</si>
  <si>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</si>
  <si>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</si>
  <si>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</si>
  <si>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</si>
  <si>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</si>
  <si>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</si>
  <si>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</si>
  <si>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</si>
  <si>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</si>
  <si>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</si>
  <si>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</si>
  <si>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</si>
  <si>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26359740</t>
  </si>
  <si>
    <t>Закрытое акционерное общество "Завод элементов трубопроводов", п.Большой Исток</t>
  </si>
  <si>
    <t>6652002594</t>
  </si>
  <si>
    <t>665201001</t>
  </si>
  <si>
    <t>502401001</t>
  </si>
  <si>
    <t>26-08-2013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</si>
  <si>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</si>
  <si>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</si>
  <si>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</si>
  <si>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</si>
  <si>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</si>
  <si>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</si>
  <si>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</si>
  <si>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</si>
  <si>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</si>
  <si>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</si>
  <si>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</si>
  <si>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</si>
  <si>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</si>
  <si>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</si>
  <si>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</si>
  <si>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</si>
  <si>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</si>
  <si>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</si>
  <si>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</si>
  <si>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</si>
  <si>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26322697</t>
  </si>
  <si>
    <t>Закрытое акционерное общество "Энергетическая компания Завода радиоаппаратуры", г.Екатеринбург</t>
  </si>
  <si>
    <t>6672156810</t>
  </si>
  <si>
    <t>667201001</t>
  </si>
  <si>
    <t>26318611</t>
  </si>
  <si>
    <t>Закрытое акционерное общество Межотраслевой концерн "Уралметпром", г.Екатеринбург</t>
  </si>
  <si>
    <t>6658038117</t>
  </si>
  <si>
    <t>28-03-1995 00:00:00</t>
  </si>
  <si>
    <t>28106478</t>
  </si>
  <si>
    <t>Зареченский филиал Общество с ограниченной ответственностью "АтомТеплоЭлектроСеть"</t>
  </si>
  <si>
    <t>7705923730</t>
  </si>
  <si>
    <t>663943001</t>
  </si>
  <si>
    <t>30919390</t>
  </si>
  <si>
    <t>ИП "Ганиенко Виктор Владимирович"</t>
  </si>
  <si>
    <t>666101143755</t>
  </si>
  <si>
    <t>отсутствует</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</si>
  <si>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</si>
  <si>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</si>
  <si>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</si>
  <si>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</si>
  <si>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</si>
  <si>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</si>
  <si>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</si>
  <si>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</si>
  <si>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</si>
  <si>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</si>
  <si>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</si>
  <si>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</si>
  <si>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</si>
  <si>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</si>
  <si>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</si>
  <si>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</si>
  <si>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</si>
  <si>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</si>
  <si>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</si>
  <si>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</si>
  <si>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</si>
  <si>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</si>
  <si>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</si>
  <si>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</si>
  <si>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</si>
  <si>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</si>
  <si>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</si>
  <si>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</si>
  <si>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</si>
  <si>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</si>
  <si>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</si>
  <si>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</si>
  <si>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</si>
  <si>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</si>
  <si>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</si>
  <si>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28427428</t>
  </si>
  <si>
    <t>Индивидуальный предприниматель Неганов Сергей Викторович</t>
  </si>
  <si>
    <t>664001073250</t>
  </si>
  <si>
    <t>22-11-2013 00:00:00</t>
  </si>
  <si>
    <t>28061121</t>
  </si>
  <si>
    <t>Индивидуальный предприниматель Новосёлов Леонид Иванович, с. Ницинское</t>
  </si>
  <si>
    <t>664200030100</t>
  </si>
  <si>
    <t>28270878</t>
  </si>
  <si>
    <t>Индивидуальный предприниматель Орлова Наталья Владимировна</t>
  </si>
  <si>
    <t>662501406666</t>
  </si>
  <si>
    <t>25-09-2013 00:00:00</t>
  </si>
  <si>
    <t>27571530</t>
  </si>
  <si>
    <t>Индивидуальный предприниматель Полякова Валентина Владимировна, п.Лосиный</t>
  </si>
  <si>
    <t>660400926954</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</si>
  <si>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</si>
  <si>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</si>
  <si>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</si>
  <si>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</si>
  <si>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</si>
  <si>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</si>
  <si>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</si>
  <si>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</si>
  <si>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</si>
  <si>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</si>
  <si>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</si>
  <si>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</si>
  <si>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</si>
  <si>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661101001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</si>
  <si>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</si>
  <si>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</si>
  <si>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</si>
  <si>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31184996</t>
  </si>
  <si>
    <t>МУП "Красноуральское теплоснабжающее предприятие", г. Красноуральск</t>
  </si>
  <si>
    <t>6681009883</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</si>
  <si>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</si>
  <si>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</si>
  <si>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</si>
  <si>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</si>
  <si>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</si>
  <si>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</si>
  <si>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</si>
  <si>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</si>
  <si>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</si>
  <si>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</si>
  <si>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</si>
  <si>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</si>
  <si>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668301001</t>
  </si>
  <si>
    <t>31169621</t>
  </si>
  <si>
    <t>МУП "Тура Энерго", г. Верхняя Тура</t>
  </si>
  <si>
    <t>6681009971</t>
  </si>
  <si>
    <t>28820960</t>
  </si>
  <si>
    <t>МУП "Управляющая компания "Потенциал", г. Верхний Тагил</t>
  </si>
  <si>
    <t>6621015963</t>
  </si>
  <si>
    <t>24-10-2014 00:00:00</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</si>
  <si>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</si>
  <si>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</si>
  <si>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</si>
  <si>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</si>
  <si>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</si>
  <si>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</si>
  <si>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</si>
  <si>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</si>
  <si>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</si>
  <si>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</si>
  <si>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</si>
  <si>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</si>
  <si>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</si>
  <si>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</si>
  <si>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</si>
  <si>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</si>
  <si>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</si>
  <si>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</si>
  <si>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</si>
  <si>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</si>
  <si>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</si>
  <si>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</si>
  <si>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</si>
  <si>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</si>
  <si>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</si>
  <si>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</si>
  <si>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</si>
  <si>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</si>
  <si>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</si>
  <si>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</si>
  <si>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</si>
  <si>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</si>
  <si>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</si>
  <si>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</si>
  <si>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</si>
  <si>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</si>
  <si>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</si>
  <si>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</si>
  <si>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</si>
  <si>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</si>
  <si>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</si>
  <si>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</si>
  <si>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</si>
  <si>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</si>
  <si>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</si>
  <si>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</si>
  <si>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</si>
  <si>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</si>
  <si>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</si>
  <si>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</si>
  <si>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</si>
  <si>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</si>
  <si>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</si>
  <si>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</si>
  <si>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</si>
  <si>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</si>
  <si>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</si>
  <si>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</si>
  <si>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</si>
  <si>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</si>
  <si>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</si>
  <si>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</si>
  <si>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</si>
  <si>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</si>
  <si>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</si>
  <si>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</si>
  <si>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</si>
  <si>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</si>
  <si>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</si>
  <si>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</si>
  <si>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</si>
  <si>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</si>
  <si>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</si>
  <si>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</si>
  <si>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</si>
  <si>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</si>
  <si>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</si>
  <si>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</si>
  <si>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</si>
  <si>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</si>
  <si>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</si>
  <si>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</si>
  <si>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</si>
  <si>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</si>
  <si>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</si>
  <si>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</si>
  <si>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</si>
  <si>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</si>
  <si>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</si>
  <si>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</si>
  <si>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</si>
  <si>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</si>
  <si>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</si>
  <si>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15-07-2014 00:00:00</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</si>
  <si>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</si>
  <si>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</si>
  <si>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</si>
  <si>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</si>
  <si>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</si>
  <si>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</si>
  <si>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</si>
  <si>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</si>
  <si>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</si>
  <si>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</si>
  <si>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</si>
  <si>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</si>
  <si>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</si>
  <si>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</si>
  <si>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</si>
  <si>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</si>
  <si>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</si>
  <si>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665601001</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</si>
  <si>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</si>
  <si>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</si>
  <si>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</si>
  <si>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</si>
  <si>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</si>
  <si>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</si>
  <si>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</si>
  <si>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</si>
  <si>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</si>
  <si>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</si>
  <si>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</si>
  <si>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</si>
  <si>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27682588</t>
  </si>
  <si>
    <t>Муниципальное унитарное предприятие "Карпинские коммунальные системы"</t>
  </si>
  <si>
    <t>6617020760</t>
  </si>
  <si>
    <t>02-04-2012 00:00:00</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</si>
  <si>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</si>
  <si>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</si>
  <si>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</si>
  <si>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</si>
  <si>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</si>
  <si>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</si>
  <si>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</si>
  <si>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</si>
  <si>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27804759</t>
  </si>
  <si>
    <t>Муниципальное унитарное предприятие "Красноуральская ТеплоСетевая Компания", г.Красноуральск</t>
  </si>
  <si>
    <t>6681000979</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</si>
  <si>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</si>
  <si>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</si>
  <si>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</si>
  <si>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</si>
  <si>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</si>
  <si>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</si>
  <si>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</si>
  <si>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</si>
  <si>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</si>
  <si>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</si>
  <si>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</si>
  <si>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</si>
  <si>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</si>
  <si>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</si>
  <si>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</si>
  <si>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</si>
  <si>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</si>
  <si>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</si>
  <si>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</si>
  <si>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</si>
  <si>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</si>
  <si>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</si>
  <si>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</si>
  <si>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</si>
  <si>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</si>
  <si>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</si>
  <si>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</si>
  <si>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</si>
  <si>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</si>
  <si>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</si>
  <si>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</si>
  <si>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</si>
  <si>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</si>
  <si>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</si>
  <si>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</si>
  <si>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</si>
  <si>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</si>
  <si>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662701001</t>
  </si>
  <si>
    <t>26480982</t>
  </si>
  <si>
    <t>Муниципальное унитарное предприятие "Тагилэнерго", г.Нижний Тагил</t>
  </si>
  <si>
    <t>6668016401</t>
  </si>
  <si>
    <t>28427212</t>
  </si>
  <si>
    <t>Муниципальное унитарное предприятие "Тепловодоснабжение", г. Ивдель</t>
  </si>
  <si>
    <t>6617022809</t>
  </si>
  <si>
    <t>21-11-2013 00:00:00</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</si>
  <si>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</si>
  <si>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</si>
  <si>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</si>
  <si>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</si>
  <si>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</si>
  <si>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</si>
  <si>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</si>
  <si>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</si>
  <si>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26359585</t>
  </si>
  <si>
    <t>Муниципальное унитарное предприятие "Тепловые сети город Красноуфимск", г.Красноуфимск</t>
  </si>
  <si>
    <t>6619009539</t>
  </si>
  <si>
    <t>15-09-2008 00:00:00</t>
  </si>
  <si>
    <t>26359713</t>
  </si>
  <si>
    <t>Муниципальное унитарное предприятие "Тепловые сети п.Верхние Серги", п.Верхние Серги</t>
  </si>
  <si>
    <t>6646010156</t>
  </si>
  <si>
    <t>28261865</t>
  </si>
  <si>
    <t>Муниципальное унитарное предприятие "Теплосистемы" Махневского муниципального образования, п.г.т. Махнево</t>
  </si>
  <si>
    <t>6677003649</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</si>
  <si>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</si>
  <si>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</si>
  <si>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</si>
  <si>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</si>
  <si>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</si>
  <si>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</si>
  <si>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</si>
  <si>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</si>
  <si>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</si>
  <si>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</si>
  <si>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</si>
  <si>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</si>
  <si>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</si>
  <si>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</si>
  <si>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</si>
  <si>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</si>
  <si>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</si>
  <si>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</si>
  <si>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</si>
  <si>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</si>
  <si>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</si>
  <si>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</si>
  <si>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</si>
  <si>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</si>
  <si>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</si>
  <si>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</si>
  <si>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</si>
  <si>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</si>
  <si>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</si>
  <si>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</si>
  <si>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</si>
  <si>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</si>
  <si>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</si>
  <si>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</si>
  <si>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02-08-2007 00:00:00</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</si>
  <si>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</si>
  <si>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</si>
  <si>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</si>
  <si>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</si>
  <si>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</si>
  <si>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</si>
  <si>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</si>
  <si>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</si>
  <si>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</si>
  <si>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</si>
  <si>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</si>
  <si>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</si>
  <si>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</si>
  <si>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</si>
  <si>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</si>
  <si>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</si>
  <si>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</si>
  <si>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</si>
  <si>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</si>
  <si>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</si>
  <si>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</si>
  <si>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</si>
  <si>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</si>
  <si>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28861495</t>
  </si>
  <si>
    <t>Муниципальное унитарное предприятие Кушвинского городского округа "Теплосервис", г. Кушва</t>
  </si>
  <si>
    <t>6681005568</t>
  </si>
  <si>
    <t>26-12-2014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</si>
  <si>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</si>
  <si>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</si>
  <si>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</si>
  <si>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</si>
  <si>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</si>
  <si>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</si>
  <si>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</si>
  <si>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</si>
  <si>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</si>
  <si>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</si>
  <si>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664701001</t>
  </si>
  <si>
    <t>26359638</t>
  </si>
  <si>
    <t>Муниципальное унитарное предприятие Новоуральского городского округа "Водогрейная котельная", г.Новоуральск</t>
  </si>
  <si>
    <t>6629012989</t>
  </si>
  <si>
    <t>28547526</t>
  </si>
  <si>
    <t>Муниципальное унитарное предприятие Полевского городского округа "Жилищно-коммунальное хозяйство "Полевское", г. Полевской</t>
  </si>
  <si>
    <t>6679051140</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</si>
  <si>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</si>
  <si>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</si>
  <si>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</si>
  <si>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</si>
  <si>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</si>
  <si>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</si>
  <si>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</si>
  <si>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</si>
  <si>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</si>
  <si>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</si>
  <si>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</si>
  <si>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</si>
  <si>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</si>
  <si>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</si>
  <si>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</si>
  <si>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</si>
  <si>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</si>
  <si>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</si>
  <si>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</si>
  <si>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</si>
  <si>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</si>
  <si>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662501001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</si>
  <si>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</si>
  <si>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</si>
  <si>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</si>
  <si>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</si>
  <si>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28425718</t>
  </si>
  <si>
    <t>Муниципальное унитарное предприятие городского округа Верхотурский "Услуга"</t>
  </si>
  <si>
    <t>6680002726</t>
  </si>
  <si>
    <t>668001001</t>
  </si>
  <si>
    <t>14-11-2013 00:00:00</t>
  </si>
  <si>
    <t>28275696</t>
  </si>
  <si>
    <t>Муниципальное унитарное предприятие городского округа Заречный "Теплоцентраль", г. Заречный</t>
  </si>
  <si>
    <t>6683003870</t>
  </si>
  <si>
    <t>14-10-2013 00:00:00</t>
  </si>
  <si>
    <t>26479430</t>
  </si>
  <si>
    <t>Муниципальное унитарное предприятие жилищно-коммунального хозяйства "Горноуральское" Горноуральского городского округа, п.Горноуральский</t>
  </si>
  <si>
    <t>6623055633</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</si>
  <si>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</si>
  <si>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</si>
  <si>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</si>
  <si>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</si>
  <si>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</si>
  <si>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</si>
  <si>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</si>
  <si>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</si>
  <si>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</si>
  <si>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</si>
  <si>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</si>
  <si>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</si>
  <si>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</si>
  <si>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</si>
  <si>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</si>
  <si>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</si>
  <si>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</si>
  <si>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</si>
  <si>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</si>
  <si>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</si>
  <si>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</si>
  <si>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</si>
  <si>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</si>
  <si>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</si>
  <si>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</si>
  <si>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</si>
  <si>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</si>
  <si>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</si>
  <si>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</si>
  <si>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</si>
  <si>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</si>
  <si>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</si>
  <si>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</si>
  <si>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</si>
  <si>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</si>
  <si>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</si>
  <si>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</si>
  <si>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</si>
  <si>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</si>
  <si>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</si>
  <si>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</si>
  <si>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</si>
  <si>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</si>
  <si>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</si>
  <si>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</si>
  <si>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</si>
  <si>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</si>
  <si>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</si>
  <si>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</si>
  <si>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</si>
  <si>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</si>
  <si>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</si>
  <si>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</si>
  <si>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</si>
  <si>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</si>
  <si>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</si>
  <si>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</si>
  <si>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</si>
  <si>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</si>
  <si>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26382713</t>
  </si>
  <si>
    <t>Непубличное акционерное общество "СВЕЗА Верхняя Синячиха", п. Верхняя Синячиха</t>
  </si>
  <si>
    <t>6635000195</t>
  </si>
  <si>
    <t>663501001</t>
  </si>
  <si>
    <t>13-06-1996 00:00:00</t>
  </si>
  <si>
    <t>27803147</t>
  </si>
  <si>
    <t>Нижнетагильское МУП "Нижнетагильские тепловые сети", г.Нижний Тагил</t>
  </si>
  <si>
    <t>6623075742</t>
  </si>
  <si>
    <t>30994766</t>
  </si>
  <si>
    <t>6658447960</t>
  </si>
  <si>
    <t>27758120</t>
  </si>
  <si>
    <t>ОАО "Тестовая организация"</t>
  </si>
  <si>
    <t>6665554433</t>
  </si>
  <si>
    <t>666100001</t>
  </si>
  <si>
    <t>30992683</t>
  </si>
  <si>
    <t>ООО "Алапаевские тепловые сети"</t>
  </si>
  <si>
    <t>6677007770</t>
  </si>
  <si>
    <t>31335519</t>
  </si>
  <si>
    <t>ООО "Алапаевский теплоэнергетический комплекс"</t>
  </si>
  <si>
    <t>6601015122</t>
  </si>
  <si>
    <t>31237649</t>
  </si>
  <si>
    <t>ООО "ВодоКаналСервис"</t>
  </si>
  <si>
    <t>6686109610</t>
  </si>
  <si>
    <t>30985686</t>
  </si>
  <si>
    <t>ООО "Гефест", г.Верхотурье</t>
  </si>
  <si>
    <t>6680007361</t>
  </si>
  <si>
    <t>30956416</t>
  </si>
  <si>
    <t>ООО "Главное управляющее предприятие "Газовые сети", г. Екатеринбург</t>
  </si>
  <si>
    <t>6671064388</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</si>
  <si>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</si>
  <si>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</si>
  <si>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</si>
  <si>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</si>
  <si>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</si>
  <si>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</si>
  <si>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</si>
  <si>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</si>
  <si>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</si>
  <si>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</si>
  <si>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</si>
  <si>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</si>
  <si>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</si>
  <si>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</si>
  <si>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</si>
  <si>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</si>
  <si>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</si>
  <si>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</si>
  <si>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</si>
  <si>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</si>
  <si>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</si>
  <si>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</si>
  <si>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</si>
  <si>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</si>
  <si>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</si>
  <si>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</si>
  <si>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31370396</t>
  </si>
  <si>
    <t>ООО "Метод"</t>
  </si>
  <si>
    <t>6678058369</t>
  </si>
  <si>
    <t>31156225</t>
  </si>
  <si>
    <t>ООО "Монди Арамиль", г. Арамиль</t>
  </si>
  <si>
    <t>6685148334</t>
  </si>
  <si>
    <t>31512437</t>
  </si>
  <si>
    <t>ООО "Научно-технический центр экспертиз и промышленной безопасности"</t>
  </si>
  <si>
    <t>6671152411</t>
  </si>
  <si>
    <t>31423255</t>
  </si>
  <si>
    <t>ООО "Новые Технологии"</t>
  </si>
  <si>
    <t>6672315059</t>
  </si>
  <si>
    <t>667201201</t>
  </si>
  <si>
    <t>30958717</t>
  </si>
  <si>
    <t>ООО "ПКП Синергия"</t>
  </si>
  <si>
    <t>7448163811</t>
  </si>
  <si>
    <t>744801001</t>
  </si>
  <si>
    <t>31197304</t>
  </si>
  <si>
    <t>ООО "Первоуральскэнерго", г.  Екатеринбург</t>
  </si>
  <si>
    <t>6684026990</t>
  </si>
  <si>
    <t>28150178</t>
  </si>
  <si>
    <t>ООО "Пермьэнергосервис"</t>
  </si>
  <si>
    <t>5907048268</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</si>
  <si>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</si>
  <si>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</si>
  <si>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</si>
  <si>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</si>
  <si>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</si>
  <si>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</si>
  <si>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</si>
  <si>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</si>
  <si>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</si>
  <si>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</si>
  <si>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</si>
  <si>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</si>
  <si>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</si>
  <si>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</si>
  <si>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</si>
  <si>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</si>
  <si>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</si>
  <si>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</si>
  <si>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</si>
  <si>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</si>
  <si>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</si>
  <si>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30931024</t>
  </si>
  <si>
    <t>ООО "СтройКонсалтинг", г. Камышлов</t>
  </si>
  <si>
    <t>6679071355</t>
  </si>
  <si>
    <t>31393893</t>
  </si>
  <si>
    <t>ООО "Тепло-Вик"</t>
  </si>
  <si>
    <t>6677013460</t>
  </si>
  <si>
    <t>31109552</t>
  </si>
  <si>
    <t>ООО "Теплогарант-Урал"</t>
  </si>
  <si>
    <t>6671061517</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</si>
  <si>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</si>
  <si>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</si>
  <si>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</si>
  <si>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</si>
  <si>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</si>
  <si>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</si>
  <si>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</si>
  <si>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</si>
  <si>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</si>
  <si>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</si>
  <si>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</si>
  <si>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</si>
  <si>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31171552</t>
  </si>
  <si>
    <t>ООО "Территориальная генерирующая компания "Стройком", г. Каменск-Уральский</t>
  </si>
  <si>
    <t>6612053377</t>
  </si>
  <si>
    <t>31343347</t>
  </si>
  <si>
    <t>ООО "УК МКДС"</t>
  </si>
  <si>
    <t>6612051436</t>
  </si>
  <si>
    <t>31354394</t>
  </si>
  <si>
    <t>ООО "Универсал-строй", п.г.т. Горноуральский</t>
  </si>
  <si>
    <t>6623129444</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</si>
  <si>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</si>
  <si>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</si>
  <si>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</si>
  <si>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</si>
  <si>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</si>
  <si>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</si>
  <si>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</si>
  <si>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</si>
  <si>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</si>
  <si>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</si>
  <si>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</si>
  <si>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</si>
  <si>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</si>
  <si>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</si>
  <si>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</si>
  <si>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</si>
  <si>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</si>
  <si>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</si>
  <si>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</si>
  <si>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</si>
  <si>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</si>
  <si>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</si>
  <si>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</si>
  <si>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</si>
  <si>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</si>
  <si>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</si>
  <si>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</si>
  <si>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</si>
  <si>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</si>
  <si>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</si>
  <si>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</si>
  <si>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</si>
  <si>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</si>
  <si>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</si>
  <si>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</si>
  <si>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</si>
  <si>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</si>
  <si>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</si>
  <si>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</si>
  <si>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</si>
  <si>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</si>
  <si>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</si>
  <si>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</si>
  <si>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</si>
  <si>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</si>
  <si>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</si>
  <si>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</si>
  <si>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</si>
  <si>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31043430</t>
  </si>
  <si>
    <t>ООО «Метод», г. Екатеринбург</t>
  </si>
  <si>
    <t>30959078</t>
  </si>
  <si>
    <t>ООО «Оптово-распределительный центр Екатеринбург»</t>
  </si>
  <si>
    <t>2311202885</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</si>
  <si>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</si>
  <si>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</si>
  <si>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</si>
  <si>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</si>
  <si>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</si>
  <si>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</si>
  <si>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</si>
  <si>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</si>
  <si>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</si>
  <si>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31062725</t>
  </si>
  <si>
    <t>ООО Строительная компания "Сибирская", г. Екатеринбург</t>
  </si>
  <si>
    <t>6685057831</t>
  </si>
  <si>
    <t>31337809</t>
  </si>
  <si>
    <t>ООО ТК "СИСТЕМА", г. Екатеринбург</t>
  </si>
  <si>
    <t>6658527340</t>
  </si>
  <si>
    <t>31161093</t>
  </si>
  <si>
    <t>ООО УК "Центр"</t>
  </si>
  <si>
    <t>6658507432</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</si>
  <si>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</si>
  <si>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</si>
  <si>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</si>
  <si>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Акционерного общества "НЛМК-Урал",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</si>
  <si>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</si>
  <si>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</si>
  <si>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</si>
  <si>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</si>
  <si>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</si>
  <si>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</si>
  <si>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</si>
  <si>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</si>
  <si>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</si>
  <si>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</si>
  <si>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</si>
  <si>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</si>
  <si>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</si>
  <si>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</si>
  <si>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</si>
  <si>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</si>
  <si>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</si>
  <si>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</si>
  <si>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</si>
  <si>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</si>
  <si>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</si>
  <si>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</si>
  <si>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</si>
  <si>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</si>
  <si>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</si>
  <si>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</si>
  <si>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</si>
  <si>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</si>
  <si>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</si>
  <si>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30344901</t>
  </si>
  <si>
    <t>Общество с ограниченной ответственностью "Алапаевская ТГК", г. Алапаевск</t>
  </si>
  <si>
    <t>6670353193</t>
  </si>
  <si>
    <t>28829297</t>
  </si>
  <si>
    <t>Общество с ограниченной ответственностью "Алапаевский станкостроительный завод", г. Алапаевск</t>
  </si>
  <si>
    <t>6601010364</t>
  </si>
  <si>
    <t>28426552</t>
  </si>
  <si>
    <t>Общество с ограниченной ответственностью "Альфа", г. Первоуральск</t>
  </si>
  <si>
    <t>6625061505</t>
  </si>
  <si>
    <t>19-11-2013 00:00:00</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</si>
  <si>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</si>
  <si>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</si>
  <si>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</si>
  <si>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</si>
  <si>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</si>
  <si>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</si>
  <si>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</si>
  <si>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</si>
  <si>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</si>
  <si>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</si>
  <si>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</si>
  <si>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</si>
  <si>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</si>
  <si>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</si>
  <si>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</si>
  <si>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</si>
  <si>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</si>
  <si>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</si>
  <si>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</si>
  <si>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</si>
  <si>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</si>
  <si>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</si>
  <si>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</si>
  <si>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</si>
  <si>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</si>
  <si>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</si>
  <si>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</si>
  <si>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</si>
  <si>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</si>
  <si>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</si>
  <si>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</si>
  <si>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</si>
  <si>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</si>
  <si>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</si>
  <si>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</si>
  <si>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</si>
  <si>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</si>
  <si>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</si>
  <si>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26632558</t>
  </si>
  <si>
    <t>Общество с ограниченной ответственностью "Вторчермет НЛМК Урал", г.Екатеринбург</t>
  </si>
  <si>
    <t>6674342481</t>
  </si>
  <si>
    <t>26479239</t>
  </si>
  <si>
    <t>Общество с ограниченной ответственностью "Газ-сервис Энерго", г.Екатеринбург</t>
  </si>
  <si>
    <t>6672174175</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</si>
  <si>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</si>
  <si>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</si>
  <si>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</si>
  <si>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</si>
  <si>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</si>
  <si>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</si>
  <si>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</si>
  <si>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</si>
  <si>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</si>
  <si>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</si>
  <si>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</si>
  <si>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</si>
  <si>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</si>
  <si>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</si>
  <si>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</si>
  <si>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</si>
  <si>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</si>
  <si>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</si>
  <si>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</si>
  <si>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</si>
  <si>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</si>
  <si>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</si>
  <si>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</si>
  <si>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</si>
  <si>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</si>
  <si>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</si>
  <si>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</si>
  <si>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</si>
  <si>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</si>
  <si>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</si>
  <si>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</si>
  <si>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</si>
  <si>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</si>
  <si>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</si>
  <si>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</si>
  <si>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</si>
  <si>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</si>
  <si>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</si>
  <si>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</si>
  <si>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</si>
  <si>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</si>
  <si>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</si>
  <si>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</si>
  <si>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</si>
  <si>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</si>
  <si>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</si>
  <si>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28813978</t>
  </si>
  <si>
    <t>Общество с ограниченной ответственностью "Городская энергосервисная компания", г. Нижняя Тура</t>
  </si>
  <si>
    <t>6670007965</t>
  </si>
  <si>
    <t>16-09-2014 00:00:00</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</si>
  <si>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</si>
  <si>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</si>
  <si>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</si>
  <si>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</si>
  <si>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</si>
  <si>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</si>
  <si>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</si>
  <si>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</si>
  <si>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</si>
  <si>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</si>
  <si>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26631898</t>
  </si>
  <si>
    <t>Общество с ограниченной ответственностью "Департамент ЖКХ", г.Михайловск</t>
  </si>
  <si>
    <t>6646016207</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</si>
  <si>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</si>
  <si>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</si>
  <si>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</si>
  <si>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</si>
  <si>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</si>
  <si>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</si>
  <si>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</si>
  <si>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</si>
  <si>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</si>
  <si>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</si>
  <si>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</si>
  <si>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26479227</t>
  </si>
  <si>
    <t>Общество с ограниченной ответственностью "Западные Окраины", г. Первоуральск</t>
  </si>
  <si>
    <t>6625046673</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</si>
  <si>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</si>
  <si>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</si>
  <si>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</si>
  <si>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</si>
  <si>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</si>
  <si>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</si>
  <si>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</si>
  <si>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</si>
  <si>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</si>
  <si>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</si>
  <si>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</si>
  <si>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</si>
  <si>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</si>
  <si>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</si>
  <si>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</si>
  <si>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</si>
  <si>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28546107</t>
  </si>
  <si>
    <t>Общество с ограниченной ответственностью "КомЭнергоСервис", г. Полевской</t>
  </si>
  <si>
    <t>6685031784</t>
  </si>
  <si>
    <t>26479589</t>
  </si>
  <si>
    <t>Общество с ограниченной ответственностью "Коммунально-эксплуатационное предприятие", г.Екатеринбург</t>
  </si>
  <si>
    <t>6672158470</t>
  </si>
  <si>
    <t>26479626</t>
  </si>
  <si>
    <t>Общество с ограниченной ответственностью "Коммунальщик-Сотрино", п.Красноглинный</t>
  </si>
  <si>
    <t>6632028643</t>
  </si>
  <si>
    <t>663201001</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</si>
  <si>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</si>
  <si>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</si>
  <si>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</si>
  <si>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</si>
  <si>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</si>
  <si>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</si>
  <si>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</si>
  <si>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</si>
  <si>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</si>
  <si>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</si>
  <si>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</si>
  <si>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</si>
  <si>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</si>
  <si>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</si>
  <si>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26850841</t>
  </si>
  <si>
    <t>Общество с ограниченной ответственностью "Косулинское производственное предприятие", с.Косулино</t>
  </si>
  <si>
    <t>6639016608</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</si>
  <si>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</si>
  <si>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</si>
  <si>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</si>
  <si>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</si>
  <si>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</si>
  <si>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</si>
  <si>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</si>
  <si>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</si>
  <si>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</si>
  <si>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</si>
  <si>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</si>
  <si>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</si>
  <si>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</si>
  <si>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</si>
  <si>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</si>
  <si>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</si>
  <si>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</si>
  <si>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</si>
  <si>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</si>
  <si>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</si>
  <si>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</si>
  <si>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</si>
  <si>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</si>
  <si>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</si>
  <si>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</si>
  <si>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</si>
  <si>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</si>
  <si>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</si>
  <si>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</si>
  <si>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</si>
  <si>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</si>
  <si>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</si>
  <si>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</si>
  <si>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</si>
  <si>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</si>
  <si>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</si>
  <si>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</si>
  <si>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</si>
  <si>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</si>
  <si>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</si>
  <si>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</si>
  <si>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</si>
  <si>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</si>
  <si>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</si>
  <si>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26479420</t>
  </si>
  <si>
    <t>Общество с ограниченной ответственностью "Объединенные Пивоварни Хейнекен" филиал "Патра", г.Екатеринбург</t>
  </si>
  <si>
    <t>7802118578</t>
  </si>
  <si>
    <t>667103001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</si>
  <si>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</si>
  <si>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</si>
  <si>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</si>
  <si>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</si>
  <si>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</si>
  <si>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</si>
  <si>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</si>
  <si>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</si>
  <si>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</si>
  <si>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</si>
  <si>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</si>
  <si>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</si>
  <si>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</si>
  <si>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</si>
  <si>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</si>
  <si>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</si>
  <si>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</si>
  <si>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</si>
  <si>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</si>
  <si>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</si>
  <si>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</si>
  <si>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</si>
  <si>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</si>
  <si>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</si>
  <si>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</si>
  <si>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</si>
  <si>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</si>
  <si>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</si>
  <si>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</si>
  <si>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</si>
  <si>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</si>
  <si>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</si>
  <si>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28256780</t>
  </si>
  <si>
    <t>Общество с ограниченной ответственностью "Региональные коммунальные системы", г. Кушва</t>
  </si>
  <si>
    <t>6620011148</t>
  </si>
  <si>
    <t>16-08-2013 00:00:00</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</si>
  <si>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</si>
  <si>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</si>
  <si>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</si>
  <si>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</si>
  <si>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</si>
  <si>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</si>
  <si>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</si>
  <si>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</si>
  <si>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</si>
  <si>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</si>
  <si>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</si>
  <si>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</si>
  <si>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</si>
  <si>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</si>
  <si>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</si>
  <si>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</si>
  <si>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</si>
  <si>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</si>
  <si>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</si>
  <si>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</si>
  <si>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</si>
  <si>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</si>
  <si>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</si>
  <si>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</si>
  <si>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</si>
  <si>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</si>
  <si>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</si>
  <si>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</si>
  <si>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</si>
  <si>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</si>
  <si>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</si>
  <si>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</si>
  <si>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</si>
  <si>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</si>
  <si>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</si>
  <si>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</si>
  <si>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</si>
  <si>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</si>
  <si>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</si>
  <si>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</si>
  <si>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</si>
  <si>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</si>
  <si>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</si>
  <si>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</si>
  <si>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</si>
  <si>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</si>
  <si>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</si>
  <si>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</si>
  <si>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</si>
  <si>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</si>
  <si>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</si>
  <si>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</si>
  <si>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</si>
  <si>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</si>
  <si>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</si>
  <si>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</si>
  <si>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</si>
  <si>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</si>
  <si>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</si>
  <si>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28176767</t>
  </si>
  <si>
    <t>Общество с ограниченной ответственностью "Стройтехнопласт", п. Арти</t>
  </si>
  <si>
    <t>6646012795</t>
  </si>
  <si>
    <t>28868851</t>
  </si>
  <si>
    <t>6633021880</t>
  </si>
  <si>
    <t>13-01-2015 00:00:00</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</si>
  <si>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</si>
  <si>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</si>
  <si>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</si>
  <si>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</si>
  <si>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</si>
  <si>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</si>
  <si>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30808520</t>
  </si>
  <si>
    <t>Общество с ограниченной ответственностью "ТЭН"</t>
  </si>
  <si>
    <t>6660071753</t>
  </si>
  <si>
    <t>28817098</t>
  </si>
  <si>
    <t>Общество с ограниченной ответственностью "ТагилТеплоСбыт", г. Нижний Тагил</t>
  </si>
  <si>
    <t>7731438233</t>
  </si>
  <si>
    <t>08-10-2014 00:00:00</t>
  </si>
  <si>
    <t>28056901</t>
  </si>
  <si>
    <t>Общество с ограниченной ответственностью "ТеплоГенерация", г. Екатеринбург</t>
  </si>
  <si>
    <t>6658411392</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</si>
  <si>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</si>
  <si>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</si>
  <si>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</si>
  <si>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</si>
  <si>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</si>
  <si>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</si>
  <si>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</si>
  <si>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</si>
  <si>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</si>
  <si>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</si>
  <si>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</si>
  <si>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</si>
  <si>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</si>
  <si>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</si>
  <si>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26-12-2013 00:00:00</t>
  </si>
  <si>
    <t>31319755</t>
  </si>
  <si>
    <t>Общество с ограниченной ответственностью "Теплосеть", п. Буланаш</t>
  </si>
  <si>
    <t>6677012844</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</si>
  <si>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</si>
  <si>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</si>
  <si>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</si>
  <si>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</si>
  <si>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</si>
  <si>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</si>
  <si>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</si>
  <si>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</si>
  <si>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</si>
  <si>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</si>
  <si>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</si>
  <si>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</si>
  <si>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</si>
  <si>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</si>
  <si>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</si>
  <si>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</si>
  <si>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</si>
  <si>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</si>
  <si>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</si>
  <si>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</si>
  <si>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</si>
  <si>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</si>
  <si>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</si>
  <si>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</si>
  <si>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</si>
  <si>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</si>
  <si>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</si>
  <si>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</si>
  <si>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</si>
  <si>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</si>
  <si>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</si>
  <si>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</si>
  <si>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</si>
  <si>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</si>
  <si>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</si>
  <si>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27569476</t>
  </si>
  <si>
    <t>Общество с ограниченной ответственностью "Управляющая компания "Белореченское", с.Кочневское</t>
  </si>
  <si>
    <t>6639020516</t>
  </si>
  <si>
    <t>10-03-2010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</si>
  <si>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</si>
  <si>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</si>
  <si>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</si>
  <si>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</si>
  <si>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</si>
  <si>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</si>
  <si>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</si>
  <si>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</si>
  <si>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</si>
  <si>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</si>
  <si>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</si>
  <si>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</si>
  <si>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</si>
  <si>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</si>
  <si>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</si>
  <si>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</si>
  <si>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</si>
  <si>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</si>
  <si>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</si>
  <si>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</si>
  <si>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</si>
  <si>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</si>
  <si>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</si>
  <si>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</si>
  <si>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</si>
  <si>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</si>
  <si>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</si>
  <si>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</si>
  <si>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</si>
  <si>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</si>
  <si>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</si>
  <si>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</si>
  <si>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</si>
  <si>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</si>
  <si>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28812659</t>
  </si>
  <si>
    <t>Общество с ограниченной ответственностью "Уральская теплоэнергетическая компания", г. Екатеринбург</t>
  </si>
  <si>
    <t>6658458150</t>
  </si>
  <si>
    <t>11-09-2014 00:00:00</t>
  </si>
  <si>
    <t>28256698</t>
  </si>
  <si>
    <t>Общество с ограниченной ответственностью "Уральская энерготранспортная компания", г. Екатеринбург</t>
  </si>
  <si>
    <t>6678006699</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</si>
  <si>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</si>
  <si>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</si>
  <si>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</si>
  <si>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</si>
  <si>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</si>
  <si>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</si>
  <si>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</si>
  <si>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</si>
  <si>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</si>
  <si>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</si>
  <si>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</si>
  <si>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</si>
  <si>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</si>
  <si>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</si>
  <si>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</si>
  <si>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</si>
  <si>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</si>
  <si>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</si>
  <si>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</si>
  <si>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</si>
  <si>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</si>
  <si>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</si>
  <si>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</si>
  <si>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</si>
  <si>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</si>
  <si>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</si>
  <si>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</si>
  <si>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</si>
  <si>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</si>
  <si>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</si>
  <si>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</si>
  <si>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</si>
  <si>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</si>
  <si>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</si>
  <si>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</si>
  <si>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</si>
  <si>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</si>
  <si>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</si>
  <si>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</si>
  <si>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</si>
  <si>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</si>
  <si>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</si>
  <si>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</si>
  <si>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</si>
  <si>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</si>
  <si>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</si>
  <si>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</si>
  <si>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</si>
  <si>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</si>
  <si>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</si>
  <si>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</si>
  <si>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27361322</t>
  </si>
  <si>
    <t>Общество с ограниченной ответственностью "Энергосервис"</t>
  </si>
  <si>
    <t>4505200827</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</si>
  <si>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</si>
  <si>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</si>
  <si>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</si>
  <si>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</si>
  <si>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</si>
  <si>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</si>
  <si>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</si>
  <si>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</si>
  <si>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</si>
  <si>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</si>
  <si>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</si>
  <si>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</si>
  <si>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</si>
  <si>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</si>
  <si>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</si>
  <si>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</si>
  <si>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</si>
  <si>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</si>
  <si>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</si>
  <si>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</si>
  <si>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</si>
  <si>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</si>
  <si>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</si>
  <si>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</si>
  <si>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</si>
  <si>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</si>
  <si>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</si>
  <si>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</si>
  <si>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</si>
  <si>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</si>
  <si>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</si>
  <si>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26851284</t>
  </si>
  <si>
    <t>Общество с ограниченной ответственностью Сетевая Компания "Новая Энергетика", г.Екатеринбург</t>
  </si>
  <si>
    <t>6659208869</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</si>
  <si>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</si>
  <si>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</si>
  <si>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</si>
  <si>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</si>
  <si>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</si>
  <si>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</si>
  <si>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</si>
  <si>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</si>
  <si>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</si>
  <si>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</si>
  <si>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</si>
  <si>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</si>
  <si>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</si>
  <si>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</si>
  <si>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27570774</t>
  </si>
  <si>
    <t>Общество с ограниченной ответственностью Управляющая компания "Помощник", с.Квашнинское</t>
  </si>
  <si>
    <t>6613008320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</si>
  <si>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</si>
  <si>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</si>
  <si>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</si>
  <si>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</si>
  <si>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</si>
  <si>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</si>
  <si>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</si>
  <si>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</si>
  <si>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</si>
  <si>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</si>
  <si>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</si>
  <si>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</si>
  <si>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</si>
  <si>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</si>
  <si>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</si>
  <si>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</si>
  <si>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</si>
  <si>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</si>
  <si>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</si>
  <si>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</si>
  <si>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</si>
  <si>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</si>
  <si>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</si>
  <si>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26479482</t>
  </si>
  <si>
    <t>Открытое акционерное общество "Завод Промавтоматика", г.Екатеринбург</t>
  </si>
  <si>
    <t>6660003930</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</si>
  <si>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</si>
  <si>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</si>
  <si>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</si>
  <si>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</si>
  <si>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</si>
  <si>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</si>
  <si>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</si>
  <si>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</si>
  <si>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</si>
  <si>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</si>
  <si>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</si>
  <si>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</si>
  <si>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</si>
  <si>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</si>
  <si>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</si>
  <si>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</si>
  <si>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</si>
  <si>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</si>
  <si>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</si>
  <si>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</si>
  <si>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</si>
  <si>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</si>
  <si>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</si>
  <si>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</si>
  <si>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</si>
  <si>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</si>
  <si>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</si>
  <si>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</si>
  <si>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</si>
  <si>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</si>
  <si>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</si>
  <si>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</si>
  <si>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</si>
  <si>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26322585</t>
  </si>
  <si>
    <t>6672350180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</si>
  <si>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</si>
  <si>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</si>
  <si>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</si>
  <si>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</si>
  <si>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</si>
  <si>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</si>
  <si>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</si>
  <si>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</si>
  <si>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</si>
  <si>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</si>
  <si>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</si>
  <si>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</si>
  <si>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</si>
  <si>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</si>
  <si>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</si>
  <si>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</si>
  <si>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</si>
  <si>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</si>
  <si>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</si>
  <si>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26575381</t>
  </si>
  <si>
    <t>Открытое акционерное общество "Стройматериалы", г.Екатеринбург</t>
  </si>
  <si>
    <t>6660000978</t>
  </si>
  <si>
    <t>26479255</t>
  </si>
  <si>
    <t>6664007685</t>
  </si>
  <si>
    <t>03-09-1993 00:00:00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</si>
  <si>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</si>
  <si>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</si>
  <si>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</si>
  <si>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</si>
  <si>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</si>
  <si>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</si>
  <si>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</si>
  <si>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</si>
  <si>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</si>
  <si>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</si>
  <si>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</si>
  <si>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</si>
  <si>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</si>
  <si>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</si>
  <si>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</si>
  <si>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</si>
  <si>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</si>
  <si>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</si>
  <si>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</si>
  <si>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</si>
  <si>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</si>
  <si>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</si>
  <si>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</si>
  <si>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</si>
  <si>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661801001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</si>
  <si>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</si>
  <si>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</si>
  <si>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</si>
  <si>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</si>
  <si>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</si>
  <si>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</si>
  <si>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</si>
  <si>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26322623</t>
  </si>
  <si>
    <t>ПАО "Уралхиммаш", г.Екатеринбург</t>
  </si>
  <si>
    <t>6664013880</t>
  </si>
  <si>
    <t>28-06-1996 00:00:00</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</si>
  <si>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</si>
  <si>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</si>
  <si>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</si>
  <si>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</si>
  <si>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</si>
  <si>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</si>
  <si>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</si>
  <si>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26359689</t>
  </si>
  <si>
    <t>Привокзальное территориальное управление Администрации городского округа Верхотурский, п.Привокзальный</t>
  </si>
  <si>
    <t>6640001050</t>
  </si>
  <si>
    <t>26479609</t>
  </si>
  <si>
    <t>Прокоп-Салдинское территориальное управление Администрации городского округа Верхотурский, с.Прокопьевская Салда</t>
  </si>
  <si>
    <t>6640001363</t>
  </si>
  <si>
    <t>26479548</t>
  </si>
  <si>
    <t>Публичное акционерное общество "Аэропорт Кольцово", г. Екатеринбург</t>
  </si>
  <si>
    <t>6608000446</t>
  </si>
  <si>
    <t>30-12-2002 00:00:00</t>
  </si>
  <si>
    <t>26479614</t>
  </si>
  <si>
    <t>Публичное акционерное общество "Завод керамических изделий", г.Екатеринбург</t>
  </si>
  <si>
    <t>6664006956</t>
  </si>
  <si>
    <t>26-01-1995 00:00:00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</si>
  <si>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</si>
  <si>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</si>
  <si>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</si>
  <si>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</si>
  <si>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</si>
  <si>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</si>
  <si>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</si>
  <si>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</si>
  <si>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</si>
  <si>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</si>
  <si>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</si>
  <si>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</si>
  <si>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</si>
  <si>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</si>
  <si>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</si>
  <si>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26850678</t>
  </si>
  <si>
    <t>6608000453</t>
  </si>
  <si>
    <t>26479174</t>
  </si>
  <si>
    <t>Публичное акционерное общество "Среднеуральский медеплавильный завод", г.Ревда</t>
  </si>
  <si>
    <t>6627001318</t>
  </si>
  <si>
    <t>31-12-2017 00:00:00</t>
  </si>
  <si>
    <t>28980669</t>
  </si>
  <si>
    <t>Публичное акционерное общество "Т Плюс", Красногорский район Московской области</t>
  </si>
  <si>
    <t>6315376946</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</si>
  <si>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</si>
  <si>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</si>
  <si>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</si>
  <si>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</si>
  <si>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</si>
  <si>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</si>
  <si>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</si>
  <si>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</si>
  <si>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26823128</t>
  </si>
  <si>
    <t>Публичное акционерное общество "Энел Россия", г. Москва</t>
  </si>
  <si>
    <t>6671156423</t>
  </si>
  <si>
    <t>26479496</t>
  </si>
  <si>
    <t>Публичное акционерное общество "Энел Россия", г.Москва - филиал Рефтинская ГРЭС</t>
  </si>
  <si>
    <t>660302001</t>
  </si>
  <si>
    <t>26481177</t>
  </si>
  <si>
    <t>Публичное акционерное общество "Энел Россия", г.Москва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</si>
  <si>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</si>
  <si>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</si>
  <si>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</si>
  <si>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</si>
  <si>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</si>
  <si>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</si>
  <si>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</si>
  <si>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</si>
  <si>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</si>
  <si>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</si>
  <si>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</si>
  <si>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</si>
  <si>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</si>
  <si>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</si>
  <si>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</si>
  <si>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</si>
  <si>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</si>
  <si>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</si>
  <si>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</si>
  <si>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</si>
  <si>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</si>
  <si>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</si>
  <si>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</si>
  <si>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</si>
  <si>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</si>
  <si>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</si>
  <si>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</si>
  <si>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</si>
  <si>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</si>
  <si>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</si>
  <si>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</si>
  <si>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</si>
  <si>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</si>
  <si>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</si>
  <si>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</si>
  <si>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</si>
  <si>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</si>
  <si>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</si>
  <si>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</si>
  <si>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</si>
  <si>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</si>
  <si>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</si>
  <si>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</si>
  <si>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</si>
  <si>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</si>
  <si>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</si>
  <si>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</si>
  <si>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</si>
  <si>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</si>
  <si>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</si>
  <si>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</si>
  <si>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</si>
  <si>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</si>
  <si>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</si>
  <si>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</si>
  <si>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</si>
  <si>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</si>
  <si>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</si>
  <si>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</si>
  <si>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</si>
  <si>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</si>
  <si>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</si>
  <si>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</si>
  <si>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</si>
  <si>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</si>
  <si>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</si>
  <si>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</si>
  <si>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</si>
  <si>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</si>
  <si>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</si>
  <si>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</si>
  <si>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</si>
  <si>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</si>
  <si>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</si>
  <si>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</si>
  <si>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</si>
  <si>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</si>
  <si>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</si>
  <si>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</si>
  <si>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</si>
  <si>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</si>
  <si>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</si>
  <si>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</si>
  <si>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</si>
  <si>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</si>
  <si>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</si>
  <si>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</si>
  <si>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</si>
  <si>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</si>
  <si>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</si>
  <si>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</si>
  <si>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</si>
  <si>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</si>
  <si>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</si>
  <si>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</si>
  <si>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</si>
  <si>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</si>
  <si>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</si>
  <si>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</si>
  <si>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</si>
  <si>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</si>
  <si>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</si>
  <si>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</si>
  <si>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</si>
  <si>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</si>
  <si>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</si>
  <si>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</si>
  <si>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</si>
  <si>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WARM</t>
  </si>
  <si>
    <t>20.04.2021</t>
  </si>
  <si>
    <t>01-03/15</t>
  </si>
  <si>
    <t>624090, Свердловская область, г. Верхняя Пышма, ул. Огнеупорщиков,1</t>
  </si>
  <si>
    <t>Звонарев Эдуард Владимирович</t>
  </si>
  <si>
    <t>Мочалова Наталья Сергеевна</t>
  </si>
  <si>
    <t>Начальник ПЭО</t>
  </si>
  <si>
    <t>8(34368)5-39-98</t>
  </si>
  <si>
    <t>mns@elem.ru</t>
  </si>
  <si>
    <t>О</t>
  </si>
  <si>
    <t>городской округ Верхняя Пышма, городской округ Верхняя Пышма (65732000);</t>
  </si>
  <si>
    <t>Передача. Тепловая энергия; Сбыт. Тепловая энергия</t>
  </si>
  <si>
    <t>Тариф на  передачу тепловую энергию, вырабатываемую АО "Уралэлектромедь"</t>
  </si>
  <si>
    <t>31.12.2022</t>
  </si>
  <si>
    <t>01.01.2023</t>
  </si>
  <si>
    <t>31.12.2023</t>
  </si>
  <si>
    <t>01.01.2024</t>
  </si>
  <si>
    <t>31.12.2024</t>
  </si>
  <si>
    <t>01.01.2025</t>
  </si>
  <si>
    <t>31.12.2025</t>
  </si>
  <si>
    <t>01.01.2026</t>
  </si>
  <si>
    <t>01.01.0206</t>
  </si>
  <si>
    <t>31.12.2029</t>
  </si>
  <si>
    <t>Тариф на тепловую энергию, вырабатываемую АО "Уралэлектромедь" с внесенными изменениями</t>
  </si>
  <si>
    <t>АО "ОТСК"</t>
  </si>
  <si>
    <t>АО "Пневмостроймашина", г.Екатеринбург</t>
  </si>
  <si>
    <t>13-01-2022 00:00:00</t>
  </si>
  <si>
    <t>03-03-2022 00:00:00</t>
  </si>
  <si>
    <t>Акционерное общество "Птицефабрика "Свердловская", г.Екатеринбург</t>
  </si>
  <si>
    <t>31559656</t>
  </si>
  <si>
    <t>Акционерное общество "Регионгаз-инвест", г.Екатеринбург - филиал Арамильский городской округ</t>
  </si>
  <si>
    <t>Акционерное общество "Стройпластполимер", г.Екатеринбург</t>
  </si>
  <si>
    <t>Государственное автономное учреждение здравоохранения Свердловской области "Психиатрическая больница № 6", г.Екатеринбург</t>
  </si>
  <si>
    <t>31542711</t>
  </si>
  <si>
    <t>ИП Панов В.А.</t>
  </si>
  <si>
    <t>660101777750</t>
  </si>
  <si>
    <t>31528065</t>
  </si>
  <si>
    <t>МКП "Обуховское"</t>
  </si>
  <si>
    <t>6633029311</t>
  </si>
  <si>
    <t>31470252</t>
  </si>
  <si>
    <t>МУП «Тепловодоснабжение КГО» (поселок городского типа Мартюш)</t>
  </si>
  <si>
    <t>6612054853</t>
  </si>
  <si>
    <t>31518646</t>
  </si>
  <si>
    <t>НТ МУП "Тагилэнерго"</t>
  </si>
  <si>
    <t>6623000144</t>
  </si>
  <si>
    <t>31535207</t>
  </si>
  <si>
    <t>ООО "Олипс"</t>
  </si>
  <si>
    <t>6658548774</t>
  </si>
  <si>
    <t>31564252</t>
  </si>
  <si>
    <t>ООО "Региональная энергетическая компания"</t>
  </si>
  <si>
    <t>6679147639</t>
  </si>
  <si>
    <t>31516224</t>
  </si>
  <si>
    <t>ООО Cпециализированный застройщик «КВАРТАЛ-26»</t>
  </si>
  <si>
    <t>6659155208</t>
  </si>
  <si>
    <t>31521259</t>
  </si>
  <si>
    <t>ООО «МИР ЦВЕТОВ»</t>
  </si>
  <si>
    <t>6671012238</t>
  </si>
  <si>
    <t>31542969</t>
  </si>
  <si>
    <t>ООО УК "ЛИДЕР"</t>
  </si>
  <si>
    <t>6621017375</t>
  </si>
  <si>
    <t>31526505</t>
  </si>
  <si>
    <t>ООО УК «Основа-Центр» (город Екатеринбург)</t>
  </si>
  <si>
    <t>6686084073</t>
  </si>
  <si>
    <t>Общество с ограниченной ответственностью "Талицкое молоко", п. Троицкий</t>
  </si>
  <si>
    <t>12-04-2011 00:00:00</t>
  </si>
  <si>
    <t>23-03-2022 00:00:00</t>
  </si>
  <si>
    <t>26357500</t>
  </si>
  <si>
    <t>ПАО "Новолипецкий металлургический комбинат"</t>
  </si>
  <si>
    <t>4823006703</t>
  </si>
  <si>
    <t>482301001</t>
  </si>
  <si>
    <t>13.06.2022 13:27:53</t>
  </si>
</sst>
</file>

<file path=xl/styles.xml><?xml version="1.0" encoding="utf-8"?>
<styleSheet xmlns="http://schemas.openxmlformats.org/spreadsheetml/2006/main">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3">
    <font>
      <sz val="9"/>
      <color indexed="11"/>
      <name val="Tahoma"/>
      <family val="2"/>
    </font>
    <font>
      <sz val="10"/>
      <color theme="1"/>
      <name val="Arial"/>
      <family val="2"/>
    </font>
    <font>
      <sz val="11"/>
      <color theme="1"/>
      <name val="Calibri"/>
      <family val="2"/>
      <scheme val="minor"/>
    </font>
    <font>
      <sz val="10"/>
      <name val="Arial Cyr"/>
      <family val="0"/>
    </font>
    <font>
      <sz val="10"/>
      <name val="Helv"/>
      <family val="0"/>
    </font>
    <font>
      <sz val="10"/>
      <name val="MS Sans Serif"/>
      <family val="2"/>
    </font>
    <font>
      <sz val="8"/>
      <name val="Helv"/>
      <family val="0"/>
    </font>
    <font>
      <sz val="9"/>
      <name val="Tahoma"/>
      <family val="2"/>
    </font>
    <font>
      <sz val="12"/>
      <name val="Arial"/>
      <family val="2"/>
    </font>
    <font>
      <b/>
      <sz val="9"/>
      <name val="Tahoma"/>
      <family val="2"/>
    </font>
    <font>
      <sz val="8"/>
      <name val="Tahoma"/>
      <family val="2"/>
    </font>
    <font>
      <sz val="8"/>
      <name val="Arial Cyr"/>
      <family val="0"/>
    </font>
    <font>
      <sz val="9"/>
      <color indexed="9"/>
      <name val="Tahoma"/>
      <family val="2"/>
    </font>
    <font>
      <b/>
      <u val="single"/>
      <sz val="9"/>
      <color indexed="12"/>
      <name val="Tahoma"/>
      <family val="2"/>
    </font>
    <font>
      <sz val="11"/>
      <color indexed="62"/>
      <name val="Calibri"/>
      <family val="2"/>
    </font>
    <font>
      <sz val="10"/>
      <color indexed="8"/>
      <name val="Tahoma"/>
      <family val="2"/>
    </font>
    <font>
      <sz val="8"/>
      <name val="Palatino"/>
      <family val="1"/>
    </font>
    <font>
      <u val="single"/>
      <sz val="10"/>
      <color indexed="36"/>
      <name val="Arial Cyr"/>
      <family val="0"/>
    </font>
    <font>
      <u val="single"/>
      <sz val="10"/>
      <color indexed="12"/>
      <name val="Arial Cyr"/>
      <family val="0"/>
    </font>
    <font>
      <sz val="10"/>
      <name val="Tahoma"/>
      <family val="2"/>
    </font>
    <font>
      <b/>
      <sz val="10"/>
      <name val="Tahoma"/>
      <family val="2"/>
    </font>
    <font>
      <b/>
      <sz val="10"/>
      <color indexed="8"/>
      <name val="Tahoma"/>
      <family val="2"/>
    </font>
    <font>
      <sz val="11"/>
      <color indexed="8"/>
      <name val="Calibri"/>
      <family val="2"/>
    </font>
    <font>
      <sz val="9"/>
      <color indexed="10"/>
      <name val="Tahoma"/>
      <family val="2"/>
    </font>
    <font>
      <sz val="11"/>
      <color indexed="8"/>
      <name val="Marlett"/>
      <family val="0"/>
    </font>
    <font>
      <sz val="9"/>
      <name val="Courier New"/>
      <family val="3"/>
    </font>
    <font>
      <sz val="16"/>
      <name val="Tahoma"/>
      <family val="2"/>
    </font>
    <font>
      <sz val="16"/>
      <color indexed="9"/>
      <name val="Tahoma"/>
      <family val="2"/>
    </font>
    <font>
      <b/>
      <sz val="14"/>
      <name val="Franklin Gothic Medium"/>
      <family val="2"/>
    </font>
    <font>
      <b/>
      <sz val="9"/>
      <color indexed="62"/>
      <name val="Tahoma"/>
      <family val="2"/>
    </font>
    <font>
      <sz val="9"/>
      <color indexed="55"/>
      <name val="Tahoma"/>
      <family val="2"/>
    </font>
    <font>
      <sz val="8"/>
      <name val="Arial"/>
      <family val="2"/>
    </font>
    <font>
      <b/>
      <u val="single"/>
      <sz val="9"/>
      <name val="Tahoma"/>
      <family val="2"/>
    </font>
    <font>
      <sz val="11"/>
      <name val="Webdings2"/>
      <family val="0"/>
    </font>
    <font>
      <sz val="11"/>
      <color indexed="55"/>
      <name val="Wingdings 2"/>
      <family val="1"/>
    </font>
    <font>
      <sz val="9"/>
      <color indexed="8"/>
      <name val="Tahoma"/>
      <family val="2"/>
    </font>
    <font>
      <b/>
      <sz val="9"/>
      <color indexed="8"/>
      <name val="Tahoma"/>
      <family val="2"/>
    </font>
    <font>
      <u val="single"/>
      <sz val="9"/>
      <color indexed="12"/>
      <name val="Tahoma"/>
      <family val="2"/>
    </font>
    <font>
      <sz val="11"/>
      <name val="Tahoma"/>
      <family val="2"/>
    </font>
    <font>
      <sz val="9"/>
      <color indexed="62"/>
      <name val="Tahoma"/>
      <family val="2"/>
    </font>
    <font>
      <sz val="11"/>
      <name val="Wingdings 2"/>
      <family val="1"/>
    </font>
    <font>
      <b/>
      <sz val="9"/>
      <color indexed="9"/>
      <name val="Tahoma"/>
      <family val="2"/>
    </font>
    <font>
      <b/>
      <u val="single"/>
      <sz val="9"/>
      <color indexed="62"/>
      <name val="Tahoma"/>
      <family val="2"/>
    </font>
    <font>
      <b/>
      <sz val="11"/>
      <color indexed="8"/>
      <name val="Calibri"/>
      <family val="2"/>
    </font>
    <font>
      <sz val="9"/>
      <color indexed="23"/>
      <name val="Wingdings 2"/>
      <family val="1"/>
    </font>
    <font>
      <sz val="10"/>
      <color indexed="11"/>
      <name val="Arial"/>
      <family val="2"/>
    </font>
    <font>
      <sz val="12"/>
      <name val="Marlett"/>
      <family val="0"/>
    </font>
    <font>
      <sz val="8"/>
      <color indexed="9"/>
      <name val="Tahoma"/>
      <family val="2"/>
    </font>
    <font>
      <sz val="8"/>
      <color indexed="55"/>
      <name val="Tahoma"/>
      <family val="2"/>
    </font>
    <font>
      <sz val="12"/>
      <color indexed="8"/>
      <name val="Tahoma"/>
      <family val="2"/>
    </font>
    <font>
      <vertAlign val="superscript"/>
      <sz val="10"/>
      <name val="Tahoma"/>
      <family val="2"/>
    </font>
    <font>
      <vertAlign val="superscript"/>
      <sz val="9"/>
      <name val="Tahoma"/>
      <family val="2"/>
    </font>
    <font>
      <sz val="1"/>
      <color indexed="9"/>
      <name val="Tahoma"/>
      <family val="2"/>
    </font>
    <font>
      <sz val="1"/>
      <name val="Tahoma"/>
      <family val="2"/>
    </font>
    <font>
      <sz val="3"/>
      <name val="Tahoma"/>
      <family val="2"/>
    </font>
    <font>
      <sz val="3"/>
      <color indexed="9"/>
      <name val="Tahoma"/>
      <family val="2"/>
    </font>
    <font>
      <sz val="3"/>
      <color indexed="10"/>
      <name val="Tahoma"/>
      <family val="2"/>
    </font>
    <font>
      <sz val="3"/>
      <color indexed="11"/>
      <name val="Tahoma"/>
      <family val="2"/>
    </font>
    <font>
      <sz val="3"/>
      <color indexed="60"/>
      <name val="Tahoma"/>
      <family val="2"/>
    </font>
    <font>
      <b/>
      <sz val="3"/>
      <name val="Tahoma"/>
      <family val="2"/>
    </font>
    <font>
      <sz val="22"/>
      <name val="Tahoma"/>
      <family val="2"/>
    </font>
    <font>
      <b/>
      <sz val="22"/>
      <name val="Tahoma"/>
      <family val="2"/>
    </font>
    <font>
      <b/>
      <sz val="18"/>
      <name val="Tahoma"/>
      <family val="2"/>
    </font>
    <font>
      <sz val="18"/>
      <name val="Tahoma"/>
      <family val="2"/>
    </font>
    <font>
      <sz val="18"/>
      <color indexed="11"/>
      <name val="Tahoma"/>
      <family val="2"/>
    </font>
    <font>
      <sz val="11"/>
      <color indexed="11"/>
      <name val="Tahoma"/>
      <family val="2"/>
    </font>
    <font>
      <u val="single"/>
      <sz val="9"/>
      <color rgb="FF333399"/>
      <name val="Tahoma"/>
      <family val="2"/>
    </font>
    <font>
      <sz val="9"/>
      <color theme="0"/>
      <name val="Tahoma"/>
      <family val="2"/>
    </font>
    <font>
      <sz val="11"/>
      <color theme="0"/>
      <name val="Webdings2"/>
      <family val="0"/>
    </font>
    <font>
      <sz val="1"/>
      <color theme="0"/>
      <name val="Tahoma"/>
      <family val="2"/>
    </font>
    <font>
      <sz val="1"/>
      <color theme="0" tint="-0.0499799996614456"/>
      <name val="Tahoma"/>
      <family val="2"/>
    </font>
    <font>
      <b/>
      <sz val="1"/>
      <color theme="0"/>
      <name val="Calibri"/>
      <family val="2"/>
    </font>
    <font>
      <sz val="12"/>
      <color theme="0"/>
      <name val="Tahoma"/>
      <family val="2"/>
    </font>
    <font>
      <sz val="8"/>
      <color theme="1"/>
      <name val="Tahoma"/>
      <family val="2"/>
    </font>
    <font>
      <b/>
      <sz val="9"/>
      <color rgb="FFC00000"/>
      <name val="Tahoma"/>
      <family val="2"/>
    </font>
    <font>
      <sz val="9"/>
      <color rgb="FFBCBCBC"/>
      <name val="Tahoma"/>
      <family val="2"/>
    </font>
    <font>
      <sz val="15"/>
      <color theme="0"/>
      <name val="Tahoma"/>
      <family val="2"/>
    </font>
    <font>
      <sz val="9"/>
      <color rgb="FFFF0000"/>
      <name val="Tahoma"/>
      <family val="2"/>
    </font>
    <font>
      <sz val="5"/>
      <color rgb="FFFF0000"/>
      <name val="Tahoma"/>
      <family val="2"/>
    </font>
    <font>
      <sz val="11"/>
      <color theme="0"/>
      <name val="Wingdings 2"/>
      <family val="1"/>
    </font>
    <font>
      <sz val="5"/>
      <color theme="0"/>
      <name val="Tahoma"/>
      <family val="2"/>
    </font>
    <font>
      <b/>
      <sz val="9"/>
      <color theme="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
      <color indexed="11"/>
      <name val="Tahoma"/>
      <family val="2"/>
    </font>
    <font>
      <sz val="15"/>
      <name val="Tahoma"/>
      <family val="2"/>
    </font>
    <font>
      <sz val="15"/>
      <color indexed="11"/>
      <name val="Tahoma"/>
      <family val="2"/>
    </font>
    <font>
      <sz val="1"/>
      <name val="Webdings2"/>
      <family val="0"/>
    </font>
    <font>
      <b/>
      <sz val="1"/>
      <name val="Tahoma"/>
      <family val="2"/>
    </font>
    <font>
      <sz val="1"/>
      <color indexed="10"/>
      <name val="Tahoma"/>
      <family val="2"/>
    </font>
  </fonts>
  <fills count="44">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55"/>
        <bgColor indexed="64"/>
      </patternFill>
    </fill>
    <fill>
      <patternFill patternType="solid">
        <fgColor indexed="47"/>
        <bgColor indexed="64"/>
      </patternFill>
    </fill>
    <fill>
      <patternFill patternType="solid">
        <fgColor indexed="11"/>
        <bgColor indexed="64"/>
      </patternFill>
    </fill>
    <fill>
      <patternFill patternType="solid">
        <fgColor indexed="9"/>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4" tint="0.399980008602142"/>
        <bgColor indexed="64"/>
      </patternFill>
    </fill>
    <fill>
      <patternFill patternType="solid">
        <fgColor theme="5"/>
        <bgColor indexed="64"/>
      </patternFill>
    </fill>
    <fill>
      <patternFill patternType="solid">
        <fgColor theme="5" tint="0.799979984760284"/>
        <bgColor indexed="64"/>
      </patternFill>
    </fill>
    <fill>
      <patternFill patternType="solid">
        <fgColor theme="5" tint="0.599990010261536"/>
        <bgColor indexed="64"/>
      </patternFill>
    </fill>
    <fill>
      <patternFill patternType="solid">
        <fgColor theme="5" tint="0.399980008602142"/>
        <bgColor indexed="64"/>
      </patternFill>
    </fill>
    <fill>
      <patternFill patternType="solid">
        <fgColor theme="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6" tint="0.399980008602142"/>
        <bgColor indexed="64"/>
      </patternFill>
    </fill>
    <fill>
      <patternFill patternType="solid">
        <fgColor theme="7"/>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7" tint="0.399980008602142"/>
        <bgColor indexed="64"/>
      </patternFill>
    </fill>
    <fill>
      <patternFill patternType="solid">
        <fgColor theme="8"/>
        <bgColor indexed="64"/>
      </patternFill>
    </fill>
    <fill>
      <patternFill patternType="solid">
        <fgColor theme="8" tint="0.799979984760284"/>
        <bgColor indexed="64"/>
      </patternFill>
    </fill>
    <fill>
      <patternFill patternType="solid">
        <fgColor theme="8" tint="0.599990010261536"/>
        <bgColor indexed="64"/>
      </patternFill>
    </fill>
    <fill>
      <patternFill patternType="solid">
        <fgColor theme="8" tint="0.399980008602142"/>
        <bgColor indexed="64"/>
      </patternFill>
    </fill>
    <fill>
      <patternFill patternType="solid">
        <fgColor theme="9"/>
        <bgColor indexed="64"/>
      </patternFill>
    </fill>
    <fill>
      <patternFill patternType="solid">
        <fgColor theme="9" tint="0.799979984760284"/>
        <bgColor indexed="64"/>
      </patternFill>
    </fill>
    <fill>
      <patternFill patternType="solid">
        <fgColor theme="9" tint="0.599990010261536"/>
        <bgColor indexed="64"/>
      </patternFill>
    </fill>
    <fill>
      <patternFill patternType="solid">
        <fgColor theme="9" tint="0.399980008602142"/>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s>
  <borders count="47">
    <border>
      <left/>
      <right/>
      <top/>
      <bottom/>
      <diagonal/>
    </border>
    <border>
      <left style="thin">
        <color indexed="23"/>
      </left>
      <right style="thin">
        <color indexed="23"/>
      </right>
      <top style="thin">
        <color indexed="23"/>
      </top>
      <bottom style="thin">
        <color indexed="23"/>
      </bottom>
    </border>
    <border>
      <left style="thick">
        <color indexed="23"/>
      </left>
      <right style="thick">
        <color indexed="23"/>
      </right>
      <top style="thick">
        <color indexed="23"/>
      </top>
      <bottom style="thick">
        <color indexed="23"/>
      </bottom>
    </border>
    <border>
      <left/>
      <right/>
      <top/>
      <bottom style="thick">
        <color theme="4"/>
      </bottom>
    </border>
    <border>
      <left/>
      <right/>
      <top/>
      <bottom style="thick">
        <color theme="4" tint="0.499980002641678"/>
      </bottom>
    </border>
    <border>
      <left/>
      <right/>
      <top/>
      <bottom style="medium">
        <color theme="4" tint="0.399980008602142"/>
      </bottom>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B2B2B2"/>
      </left>
      <right style="thin">
        <color rgb="FFB2B2B2"/>
      </right>
      <top style="thin">
        <color rgb="FFB2B2B2"/>
      </top>
      <bottom style="thin">
        <color rgb="FFB2B2B2"/>
      </bottom>
    </border>
    <border>
      <left/>
      <right/>
      <top style="thin">
        <color theme="4"/>
      </top>
      <bottom style="double">
        <color theme="4"/>
      </bottom>
    </border>
    <border>
      <left style="thin">
        <color auto="1"/>
      </left>
      <right style="thin">
        <color auto="1"/>
      </right>
      <top style="thin">
        <color auto="1"/>
      </top>
      <bottom style="thin">
        <color auto="1"/>
      </bottom>
    </border>
    <border>
      <left style="thin">
        <color indexed="22"/>
      </left>
      <right style="thin">
        <color indexed="22"/>
      </right>
      <top style="thin">
        <color indexed="22"/>
      </top>
      <bottom style="thin">
        <color indexed="22"/>
      </bottom>
    </border>
    <border>
      <left style="thin">
        <color indexed="55"/>
      </left>
      <right style="thin">
        <color indexed="55"/>
      </right>
      <top style="thin">
        <color indexed="55"/>
      </top>
      <bottom style="thin">
        <color indexed="55"/>
      </bottom>
    </border>
    <border>
      <left/>
      <right style="thin">
        <color indexed="23"/>
      </right>
      <top/>
      <bottom style="thin">
        <color indexed="23"/>
      </bottom>
    </border>
    <border>
      <left/>
      <right/>
      <top/>
      <bottom style="thin">
        <color indexed="23"/>
      </bottom>
    </border>
    <border>
      <left style="thin">
        <color indexed="23"/>
      </left>
      <right/>
      <top/>
      <bottom style="thin">
        <color indexed="23"/>
      </bottom>
    </border>
    <border>
      <left/>
      <right style="thin">
        <color indexed="23"/>
      </right>
      <top/>
      <bottom/>
    </border>
    <border>
      <left style="thin">
        <color indexed="23"/>
      </left>
      <right/>
      <top/>
      <bottom/>
    </border>
    <border>
      <left style="thin">
        <color indexed="63"/>
      </left>
      <right style="thin">
        <color indexed="63"/>
      </right>
      <top style="thin">
        <color indexed="63"/>
      </top>
      <bottom/>
    </border>
    <border>
      <left/>
      <right style="thin">
        <color indexed="22"/>
      </right>
      <top style="thin">
        <color indexed="22"/>
      </top>
      <bottom style="thin">
        <color indexed="22"/>
      </bottom>
    </border>
    <border>
      <left style="thin">
        <color indexed="22"/>
      </left>
      <right/>
      <top style="thin">
        <color indexed="22"/>
      </top>
      <bottom style="thin">
        <color indexed="22"/>
      </bottom>
    </border>
    <border>
      <left/>
      <right/>
      <top style="thin">
        <color indexed="22"/>
      </top>
      <bottom style="thin">
        <color indexed="22"/>
      </bottom>
    </border>
    <border>
      <left/>
      <right/>
      <top/>
      <bottom style="thin">
        <color indexed="22"/>
      </bottom>
    </border>
    <border>
      <left style="thin">
        <color rgb="FFD3DBDB"/>
      </left>
      <right style="thin">
        <color rgb="FFD3DBDB"/>
      </right>
      <top style="thin">
        <color rgb="FFD3DBDB"/>
      </top>
      <bottom style="thin">
        <color rgb="FFD3DBDB"/>
      </bottom>
    </border>
    <border>
      <left style="thin">
        <color rgb="FFD3DBDB"/>
      </left>
      <right/>
      <top style="thin">
        <color rgb="FFD3DBDB"/>
      </top>
      <bottom style="thin">
        <color rgb="FFD3DBDB"/>
      </bottom>
    </border>
    <border>
      <left style="thin">
        <color indexed="22"/>
      </left>
      <right style="thin">
        <color indexed="22"/>
      </right>
      <top style="thin">
        <color indexed="22"/>
      </top>
      <bottom/>
    </border>
    <border>
      <left/>
      <right/>
      <top style="dotted">
        <color auto="1"/>
      </top>
      <bottom style="dotted">
        <color auto="1"/>
      </bottom>
    </border>
    <border>
      <left style="thin">
        <color indexed="22"/>
      </left>
      <right/>
      <top style="thin">
        <color indexed="22"/>
      </top>
      <bottom/>
    </border>
    <border>
      <left/>
      <right/>
      <top style="thin">
        <color indexed="22"/>
      </top>
      <bottom/>
    </border>
    <border>
      <left/>
      <right style="thin">
        <color indexed="22"/>
      </right>
      <top style="thin">
        <color indexed="22"/>
      </top>
      <bottom/>
    </border>
    <border>
      <left/>
      <right/>
      <top style="thin">
        <color rgb="FFD3DBDB"/>
      </top>
      <bottom/>
    </border>
    <border>
      <left style="thin">
        <color theme="0" tint="-0.249970003962517"/>
      </left>
      <right style="thin">
        <color theme="0" tint="-0.249970003962517"/>
      </right>
      <top style="thin">
        <color theme="0" tint="-0.249970003962517"/>
      </top>
      <bottom style="thin">
        <color theme="0" tint="-0.249970003962517"/>
      </bottom>
    </border>
    <border>
      <left style="thin">
        <color theme="0" tint="-0.349979996681213"/>
      </left>
      <right style="thin">
        <color theme="0" tint="-0.349979996681213"/>
      </right>
      <top style="thin">
        <color theme="0" tint="-0.349979996681213"/>
      </top>
      <bottom style="thin">
        <color theme="0" tint="-0.349979996681213"/>
      </bottom>
    </border>
    <border>
      <left style="thin">
        <color indexed="22"/>
      </left>
      <right/>
      <top/>
      <bottom/>
    </border>
    <border>
      <left style="thin">
        <color indexed="22"/>
      </left>
      <right/>
      <top/>
      <bottom style="thin">
        <color indexed="22"/>
      </bottom>
    </border>
    <border>
      <left/>
      <right style="thin">
        <color indexed="22"/>
      </right>
      <top/>
      <bottom style="thin">
        <color indexed="22"/>
      </bottom>
    </border>
    <border>
      <left style="thin">
        <color indexed="22"/>
      </left>
      <right style="thin">
        <color indexed="22"/>
      </right>
      <top/>
      <bottom style="thin">
        <color indexed="22"/>
      </bottom>
    </border>
    <border>
      <left style="thin">
        <color indexed="22"/>
      </left>
      <right style="thin">
        <color indexed="22"/>
      </right>
      <top/>
      <bottom/>
    </border>
    <border>
      <left/>
      <right/>
      <top style="thin">
        <color rgb="FFD3DBDB"/>
      </top>
      <bottom style="thin">
        <color rgb="FFD3DBDB"/>
      </bottom>
    </border>
    <border>
      <left/>
      <right/>
      <top/>
      <bottom style="thin">
        <color rgb="FFD3DBDB"/>
      </bottom>
    </border>
    <border>
      <left/>
      <right style="thin">
        <color indexed="22"/>
      </right>
      <top/>
      <bottom/>
    </border>
    <border>
      <left style="thin">
        <color indexed="22"/>
      </left>
      <right style="thin">
        <color indexed="22"/>
      </right>
      <top style="thin">
        <color indexed="22"/>
      </top>
      <bottom style="double">
        <color indexed="55"/>
      </bottom>
    </border>
    <border>
      <left style="thin">
        <color rgb="FFBCBCBC"/>
      </left>
      <right/>
      <top style="thin">
        <color rgb="FFBCBCBC"/>
      </top>
      <bottom style="thin">
        <color rgb="FFBCBCBC"/>
      </bottom>
    </border>
    <border>
      <left/>
      <right/>
      <top style="thin">
        <color rgb="FFBCBCBC"/>
      </top>
      <bottom style="thin">
        <color rgb="FFBCBCBC"/>
      </bottom>
    </border>
    <border>
      <left style="thin">
        <color indexed="55"/>
      </left>
      <right/>
      <top/>
      <bottom/>
    </border>
  </borders>
  <cellStyleXfs count="121">
    <xf numFmtId="49" fontId="0" fillId="0" borderId="0">
      <alignment vertical="top"/>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 fillId="0" borderId="0">
      <alignment/>
      <protection/>
    </xf>
    <xf numFmtId="170" fontId="4" fillId="0" borderId="0">
      <alignment/>
      <protection/>
    </xf>
    <xf numFmtId="0" fontId="4" fillId="0" borderId="0">
      <alignment/>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168" fontId="0" fillId="0" borderId="0" applyFont="0" applyFill="0" applyBorder="0" applyAlignment="0" applyProtection="0"/>
    <xf numFmtId="172" fontId="7" fillId="2" borderId="0">
      <alignment/>
      <protection locked="0"/>
    </xf>
    <xf numFmtId="0" fontId="16" fillId="0" borderId="0" applyFill="0" applyBorder="0" applyProtection="0">
      <alignment vertical="center"/>
    </xf>
    <xf numFmtId="169" fontId="7" fillId="2" borderId="0">
      <alignment/>
      <protection locked="0"/>
    </xf>
    <xf numFmtId="173" fontId="7" fillId="2" borderId="0">
      <alignment/>
      <protection locked="0"/>
    </xf>
    <xf numFmtId="0" fontId="17" fillId="0" borderId="0" applyNumberFormat="0" applyFill="0" applyBorder="0" applyAlignment="0" applyProtection="0"/>
    <xf numFmtId="0" fontId="19" fillId="3" borderId="1" applyNumberFormat="0" applyAlignment="0">
      <protection/>
    </xf>
    <xf numFmtId="0" fontId="18" fillId="0" borderId="0" applyNumberFormat="0" applyFill="0" applyBorder="0" applyAlignment="0" applyProtection="0"/>
    <xf numFmtId="0" fontId="8" fillId="0" borderId="0" applyNumberFormat="0" applyFill="0" applyBorder="0" applyAlignment="0" applyProtection="0"/>
    <xf numFmtId="0" fontId="6" fillId="0" borderId="0">
      <alignment/>
      <protection/>
    </xf>
    <xf numFmtId="0" fontId="16" fillId="0" borderId="0" applyFill="0" applyBorder="0" applyProtection="0">
      <alignment vertical="center"/>
    </xf>
    <xf numFmtId="0" fontId="16" fillId="0" borderId="0" applyFill="0" applyBorder="0" applyProtection="0">
      <alignment vertical="center"/>
    </xf>
    <xf numFmtId="0" fontId="38" fillId="4" borderId="2" applyNumberFormat="0">
      <alignment horizontal="center" vertical="center"/>
      <protection/>
    </xf>
    <xf numFmtId="0" fontId="14" fillId="5" borderId="1" applyNumberFormat="0" applyAlignment="0" applyProtection="0"/>
    <xf numFmtId="0" fontId="66" fillId="0" borderId="0" applyNumberFormat="0" applyFill="0" applyBorder="0" applyAlignment="0" applyProtection="0"/>
    <xf numFmtId="0" fontId="37" fillId="0" borderId="0" applyNumberFormat="0" applyFill="0" applyBorder="0" applyAlignment="0" applyProtection="0"/>
    <xf numFmtId="0" fontId="28" fillId="0" borderId="0" applyBorder="0">
      <alignment horizontal="center" vertical="center" wrapText="1"/>
      <protection/>
    </xf>
    <xf numFmtId="0" fontId="9" fillId="0" borderId="0" applyBorder="0">
      <alignment horizontal="center" vertical="center" wrapText="1"/>
      <protection/>
    </xf>
    <xf numFmtId="4" fontId="7" fillId="2" borderId="0" applyBorder="0">
      <alignment horizontal="right"/>
      <protection/>
    </xf>
    <xf numFmtId="49" fontId="7" fillId="0" borderId="0" applyBorder="0">
      <alignment vertical="top"/>
      <protection/>
    </xf>
    <xf numFmtId="0" fontId="22" fillId="0" borderId="0">
      <alignment/>
      <protection/>
    </xf>
    <xf numFmtId="0" fontId="2" fillId="0" borderId="0">
      <alignment/>
      <protection/>
    </xf>
    <xf numFmtId="0" fontId="2" fillId="0" borderId="0">
      <alignment/>
      <protection/>
    </xf>
    <xf numFmtId="0" fontId="3" fillId="0" borderId="0">
      <alignment/>
      <protection/>
    </xf>
    <xf numFmtId="0" fontId="0" fillId="6" borderId="0" applyNumberFormat="0" applyBorder="0" applyAlignment="0">
      <protection/>
    </xf>
    <xf numFmtId="49" fontId="7" fillId="0" borderId="0" applyBorder="0">
      <alignment vertical="top"/>
      <protection/>
    </xf>
    <xf numFmtId="49" fontId="0" fillId="0" borderId="0" applyBorder="0">
      <alignment vertical="top"/>
      <protection/>
    </xf>
    <xf numFmtId="49" fontId="7" fillId="6" borderId="0" applyBorder="0">
      <alignment vertical="top"/>
      <protection/>
    </xf>
    <xf numFmtId="49" fontId="35" fillId="7" borderId="0" applyBorder="0">
      <alignment vertical="top"/>
      <protection/>
    </xf>
    <xf numFmtId="0" fontId="3" fillId="0" borderId="0">
      <alignment/>
      <protection/>
    </xf>
    <xf numFmtId="49" fontId="7" fillId="0" borderId="0" applyBorder="0">
      <alignment vertical="top"/>
      <protection/>
    </xf>
    <xf numFmtId="0" fontId="22" fillId="0" borderId="0">
      <alignment/>
      <protection/>
    </xf>
    <xf numFmtId="49" fontId="7" fillId="0" borderId="0" applyBorder="0">
      <alignment vertical="top"/>
      <protection/>
    </xf>
    <xf numFmtId="0" fontId="3" fillId="0" borderId="0">
      <alignment/>
      <protection/>
    </xf>
    <xf numFmtId="49" fontId="7" fillId="0" borderId="0" applyBorder="0">
      <alignment vertical="top"/>
      <protection/>
    </xf>
    <xf numFmtId="0" fontId="3" fillId="0" borderId="0">
      <alignment/>
      <protection/>
    </xf>
    <xf numFmtId="0" fontId="7" fillId="0" borderId="0">
      <alignment horizontal="left" vertical="center"/>
      <protection/>
    </xf>
    <xf numFmtId="0" fontId="3" fillId="0" borderId="0">
      <alignment/>
      <protection/>
    </xf>
    <xf numFmtId="0" fontId="3" fillId="0" borderId="0">
      <alignment/>
      <protection/>
    </xf>
    <xf numFmtId="0" fontId="22" fillId="0" borderId="0">
      <alignment/>
      <protection/>
    </xf>
    <xf numFmtId="0" fontId="82" fillId="0" borderId="0" applyNumberFormat="0" applyFill="0" applyBorder="0" applyAlignment="0" applyProtection="0"/>
    <xf numFmtId="0" fontId="83" fillId="0" borderId="3" applyNumberFormat="0" applyFill="0" applyAlignment="0" applyProtection="0"/>
    <xf numFmtId="0" fontId="84" fillId="0" borderId="4" applyNumberFormat="0" applyFill="0" applyAlignment="0" applyProtection="0"/>
    <xf numFmtId="0" fontId="85" fillId="0" borderId="5" applyNumberFormat="0" applyFill="0" applyAlignment="0" applyProtection="0"/>
    <xf numFmtId="0" fontId="85" fillId="0" borderId="0" applyNumberFormat="0" applyFill="0" applyBorder="0" applyAlignment="0" applyProtection="0"/>
    <xf numFmtId="0" fontId="86" fillId="8" borderId="0" applyNumberFormat="0" applyBorder="0" applyAlignment="0" applyProtection="0"/>
    <xf numFmtId="0" fontId="87" fillId="9" borderId="0" applyNumberFormat="0" applyBorder="0" applyAlignment="0" applyProtection="0"/>
    <xf numFmtId="0" fontId="88" fillId="10" borderId="0" applyNumberFormat="0" applyBorder="0" applyAlignment="0" applyProtection="0"/>
    <xf numFmtId="0" fontId="89" fillId="11" borderId="6" applyNumberFormat="0" applyAlignment="0" applyProtection="0"/>
    <xf numFmtId="0" fontId="90" fillId="11" borderId="7" applyNumberFormat="0" applyAlignment="0" applyProtection="0"/>
    <xf numFmtId="0" fontId="91" fillId="0" borderId="8" applyNumberFormat="0" applyFill="0" applyAlignment="0" applyProtection="0"/>
    <xf numFmtId="0" fontId="92" fillId="12" borderId="9" applyNumberFormat="0" applyAlignment="0" applyProtection="0"/>
    <xf numFmtId="0" fontId="93" fillId="0" borderId="0" applyNumberFormat="0" applyFill="0" applyBorder="0" applyAlignment="0" applyProtection="0"/>
    <xf numFmtId="0" fontId="0" fillId="13" borderId="10" applyNumberFormat="0" applyFont="0" applyAlignment="0" applyProtection="0"/>
    <xf numFmtId="0" fontId="94" fillId="0" borderId="0" applyNumberFormat="0" applyFill="0" applyBorder="0" applyAlignment="0" applyProtection="0"/>
    <xf numFmtId="0" fontId="95" fillId="0" borderId="11" applyNumberFormat="0" applyFill="0" applyAlignment="0" applyProtection="0"/>
    <xf numFmtId="0" fontId="96"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96" fillId="21" borderId="0" applyNumberFormat="0" applyBorder="0" applyAlignment="0" applyProtection="0"/>
    <xf numFmtId="0" fontId="96"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96" fillId="25" borderId="0" applyNumberFormat="0" applyBorder="0" applyAlignment="0" applyProtection="0"/>
    <xf numFmtId="0" fontId="96"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96" fillId="29" borderId="0" applyNumberFormat="0" applyBorder="0" applyAlignment="0" applyProtection="0"/>
    <xf numFmtId="0" fontId="96"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96" fillId="33" borderId="0" applyNumberFormat="0" applyBorder="0" applyAlignment="0" applyProtection="0"/>
    <xf numFmtId="0" fontId="96"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96" fillId="37" borderId="0" applyNumberFormat="0" applyBorder="0" applyAlignment="0" applyProtection="0"/>
    <xf numFmtId="167" fontId="0" fillId="0" borderId="0" applyFont="0" applyFill="0" applyBorder="0" applyAlignment="0" applyProtection="0"/>
    <xf numFmtId="165" fontId="0" fillId="0" borderId="0" applyFont="0" applyFill="0" applyBorder="0" applyAlignment="0" applyProtection="0"/>
    <xf numFmtId="166"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0" fontId="2" fillId="0" borderId="0">
      <alignment/>
      <protection/>
    </xf>
  </cellStyleXfs>
  <cellXfs count="1421">
    <xf numFmtId="49" fontId="0" fillId="0" borderId="0" xfId="0"/>
    <xf numFmtId="0" fontId="51" fillId="0" borderId="0" xfId="73" applyFont="1" applyFill="1" applyAlignment="1" applyProtection="1">
      <alignment vertical="top" wrapText="1"/>
      <protection/>
    </xf>
    <xf numFmtId="49" fontId="7" fillId="0" borderId="0" xfId="0" applyFont="1" applyProtection="1">
      <protection/>
    </xf>
    <xf numFmtId="49" fontId="0" fillId="0" borderId="0" xfId="0" applyProtection="1">
      <protection/>
    </xf>
    <xf numFmtId="49" fontId="7" fillId="38" borderId="12" xfId="0" applyFont="1" applyFill="1" applyBorder="1" applyAlignment="1" applyProtection="1">
      <alignment horizontal="center" vertical="top"/>
      <protection/>
    </xf>
    <xf numFmtId="49" fontId="0" fillId="0" borderId="0" xfId="0" applyNumberFormat="1" applyProtection="1">
      <protection/>
    </xf>
    <xf numFmtId="49" fontId="7" fillId="0" borderId="0" xfId="0" applyNumberFormat="1" applyFont="1" applyAlignment="1" applyProtection="1">
      <alignment vertical="top" wrapText="1"/>
      <protection/>
    </xf>
    <xf numFmtId="49" fontId="7" fillId="0" borderId="0" xfId="0" applyNumberFormat="1" applyFont="1" applyAlignment="1" applyProtection="1">
      <alignment vertical="center" wrapText="1"/>
      <protection/>
    </xf>
    <xf numFmtId="49" fontId="7" fillId="0" borderId="0" xfId="69" applyFont="1" applyAlignment="1" applyProtection="1">
      <alignment vertical="center" wrapText="1"/>
      <protection/>
    </xf>
    <xf numFmtId="49" fontId="12" fillId="0" borderId="0" xfId="69" applyFont="1" applyAlignment="1" applyProtection="1">
      <alignment vertical="center"/>
      <protection/>
    </xf>
    <xf numFmtId="0" fontId="12" fillId="0" borderId="0" xfId="68" applyFont="1" applyAlignment="1" applyProtection="1">
      <alignment horizontal="center" vertical="center" wrapText="1"/>
      <protection/>
    </xf>
    <xf numFmtId="0" fontId="7" fillId="0" borderId="0" xfId="68" applyFont="1" applyAlignment="1" applyProtection="1">
      <alignment vertical="center" wrapText="1"/>
      <protection/>
    </xf>
    <xf numFmtId="0" fontId="7" fillId="0" borderId="0" xfId="68" applyFont="1" applyAlignment="1" applyProtection="1">
      <alignment horizontal="left" vertical="center" wrapText="1"/>
      <protection/>
    </xf>
    <xf numFmtId="0" fontId="7" fillId="0" borderId="0" xfId="68" applyFont="1" applyProtection="1">
      <alignment/>
      <protection/>
    </xf>
    <xf numFmtId="0" fontId="7" fillId="7" borderId="0" xfId="68" applyFont="1" applyFill="1" applyBorder="1" applyProtection="1">
      <alignment/>
      <protection/>
    </xf>
    <xf numFmtId="0" fontId="25" fillId="0" borderId="0" xfId="68" applyFont="1">
      <alignment/>
      <protection/>
    </xf>
    <xf numFmtId="49" fontId="7" fillId="0" borderId="0" xfId="65" applyFont="1" applyProtection="1">
      <alignment vertical="top"/>
      <protection/>
    </xf>
    <xf numFmtId="49" fontId="7" fillId="0" borderId="0" xfId="65" applyProtection="1">
      <alignment vertical="top"/>
      <protection/>
    </xf>
    <xf numFmtId="0" fontId="12" fillId="0" borderId="0" xfId="71" applyFont="1" applyAlignment="1" applyProtection="1">
      <alignment vertical="center" wrapText="1"/>
      <protection/>
    </xf>
    <xf numFmtId="0" fontId="23" fillId="0" borderId="0" xfId="71" applyFont="1" applyAlignment="1" applyProtection="1">
      <alignment vertical="center" wrapText="1"/>
      <protection/>
    </xf>
    <xf numFmtId="0" fontId="7" fillId="7" borderId="0" xfId="71" applyFont="1" applyFill="1" applyBorder="1" applyAlignment="1" applyProtection="1">
      <alignment vertical="center" wrapText="1"/>
      <protection/>
    </xf>
    <xf numFmtId="0" fontId="7" fillId="0" borderId="0" xfId="71" applyFont="1" applyAlignment="1" applyProtection="1">
      <alignment horizontal="center" vertical="center" wrapText="1"/>
      <protection/>
    </xf>
    <xf numFmtId="0" fontId="7" fillId="0" borderId="0" xfId="71" applyFont="1" applyAlignment="1" applyProtection="1">
      <alignment vertical="center" wrapText="1"/>
      <protection/>
    </xf>
    <xf numFmtId="0" fontId="26" fillId="7" borderId="0" xfId="71"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12" fillId="7" borderId="0" xfId="71" applyNumberFormat="1" applyFont="1" applyFill="1" applyBorder="1" applyAlignment="1" applyProtection="1">
      <alignment horizontal="center" vertical="center" wrapText="1"/>
      <protection/>
    </xf>
    <xf numFmtId="0" fontId="7" fillId="7" borderId="0" xfId="71" applyFont="1" applyFill="1" applyBorder="1" applyAlignment="1" applyProtection="1">
      <alignment horizontal="center" vertical="center" wrapText="1"/>
      <protection/>
    </xf>
    <xf numFmtId="0" fontId="23" fillId="0" borderId="0" xfId="71" applyFont="1" applyAlignment="1" applyProtection="1">
      <alignment horizontal="center" vertical="center" wrapText="1"/>
      <protection/>
    </xf>
    <xf numFmtId="0" fontId="27" fillId="7" borderId="0" xfId="71" applyNumberFormat="1" applyFont="1" applyFill="1" applyBorder="1" applyAlignment="1" applyProtection="1">
      <alignment horizontal="center" vertical="center" wrapText="1"/>
      <protection/>
    </xf>
    <xf numFmtId="0" fontId="7" fillId="7" borderId="0" xfId="71" applyNumberFormat="1" applyFont="1" applyFill="1" applyBorder="1" applyAlignment="1" applyProtection="1">
      <alignment horizontal="right" vertical="center" wrapText="1" indent="1"/>
      <protection/>
    </xf>
    <xf numFmtId="0" fontId="7" fillId="0" borderId="0" xfId="71" applyFont="1" applyFill="1" applyAlignment="1" applyProtection="1">
      <alignment vertical="center"/>
      <protection/>
    </xf>
    <xf numFmtId="49" fontId="7" fillId="7" borderId="0" xfId="71" applyNumberFormat="1" applyFont="1" applyFill="1" applyBorder="1" applyAlignment="1" applyProtection="1">
      <alignment horizontal="right" vertical="center" wrapText="1" indent="1"/>
      <protection/>
    </xf>
    <xf numFmtId="49" fontId="26" fillId="7" borderId="0" xfId="71" applyNumberFormat="1" applyFont="1" applyFill="1" applyBorder="1" applyAlignment="1" applyProtection="1">
      <alignment horizontal="center" vertical="center" wrapText="1"/>
      <protection/>
    </xf>
    <xf numFmtId="49" fontId="7" fillId="39" borderId="13" xfId="71" applyNumberFormat="1" applyFont="1" applyFill="1" applyBorder="1" applyAlignment="1" applyProtection="1">
      <alignment horizontal="center" vertical="center" wrapText="1"/>
      <protection locked="0"/>
    </xf>
    <xf numFmtId="49" fontId="0" fillId="40" borderId="0" xfId="0" applyFill="1" applyProtection="1">
      <protection/>
    </xf>
    <xf numFmtId="0" fontId="7" fillId="0" borderId="0" xfId="73" applyFont="1" applyFill="1" applyAlignment="1" applyProtection="1">
      <alignment vertical="center" wrapText="1"/>
      <protection/>
    </xf>
    <xf numFmtId="0" fontId="23" fillId="0" borderId="0" xfId="71" applyNumberFormat="1" applyFont="1" applyFill="1" applyBorder="1" applyAlignment="1" applyProtection="1">
      <alignment horizontal="center" vertical="top" wrapText="1"/>
      <protection/>
    </xf>
    <xf numFmtId="0" fontId="0" fillId="7" borderId="0" xfId="71" applyFont="1" applyFill="1" applyBorder="1" applyAlignment="1" applyProtection="1">
      <alignment horizontal="center" vertical="center" wrapText="1"/>
      <protection/>
    </xf>
    <xf numFmtId="49" fontId="0" fillId="7" borderId="0" xfId="71" applyNumberFormat="1" applyFont="1" applyFill="1" applyBorder="1" applyAlignment="1" applyProtection="1">
      <alignment horizontal="right" vertical="center" wrapText="1" indent="1"/>
      <protection/>
    </xf>
    <xf numFmtId="49" fontId="30" fillId="7" borderId="0" xfId="52" applyNumberFormat="1" applyFont="1" applyFill="1" applyBorder="1" applyAlignment="1" applyProtection="1">
      <alignment horizontal="center" vertical="center" wrapText="1"/>
      <protection/>
    </xf>
    <xf numFmtId="49" fontId="0" fillId="0" borderId="0" xfId="0" applyBorder="1"/>
    <xf numFmtId="0" fontId="7" fillId="0" borderId="13" xfId="70" applyFont="1" applyFill="1" applyBorder="1" applyAlignment="1" applyProtection="1">
      <alignment vertical="center" wrapText="1"/>
      <protection/>
    </xf>
    <xf numFmtId="0" fontId="0" fillId="0" borderId="13" xfId="70" applyFont="1" applyFill="1" applyBorder="1" applyAlignment="1" applyProtection="1">
      <alignment vertical="center" wrapText="1"/>
      <protection/>
    </xf>
    <xf numFmtId="49" fontId="0" fillId="0" borderId="0" xfId="0" applyFont="1"/>
    <xf numFmtId="0" fontId="34" fillId="7" borderId="0" xfId="73" applyFont="1" applyFill="1" applyBorder="1" applyAlignment="1" applyProtection="1">
      <alignment horizontal="center" vertical="center" wrapText="1"/>
      <protection/>
    </xf>
    <xf numFmtId="0" fontId="34" fillId="7" borderId="0" xfId="68" applyFont="1" applyFill="1" applyBorder="1" applyAlignment="1" applyProtection="1">
      <alignment horizontal="center"/>
      <protection/>
    </xf>
    <xf numFmtId="0" fontId="34" fillId="0" borderId="0" xfId="68" applyFont="1" applyAlignment="1" applyProtection="1">
      <alignment horizontal="center" vertical="center"/>
      <protection/>
    </xf>
    <xf numFmtId="0" fontId="34" fillId="7" borderId="0" xfId="68" applyFont="1" applyFill="1" applyBorder="1" applyAlignment="1" applyProtection="1">
      <alignment horizontal="center" vertical="center"/>
      <protection/>
    </xf>
    <xf numFmtId="49" fontId="32" fillId="0" borderId="14" xfId="0" applyFont="1" applyBorder="1" applyAlignment="1">
      <alignment vertical="top" wrapText="1"/>
    </xf>
    <xf numFmtId="0" fontId="0" fillId="7" borderId="0" xfId="71" applyNumberFormat="1" applyFont="1" applyFill="1" applyBorder="1" applyAlignment="1" applyProtection="1">
      <alignment horizontal="right" vertical="center" wrapText="1" indent="1"/>
      <protection/>
    </xf>
    <xf numFmtId="0" fontId="0" fillId="0" borderId="14" xfId="55" applyFont="1" applyBorder="1" applyAlignment="1" applyProtection="1">
      <alignment horizontal="justify" vertical="top" wrapText="1"/>
      <protection/>
    </xf>
    <xf numFmtId="0" fontId="3" fillId="0" borderId="0" xfId="58" applyProtection="1">
      <alignment/>
      <protection/>
    </xf>
    <xf numFmtId="0" fontId="12" fillId="0" borderId="0" xfId="71" applyFont="1" applyAlignment="1" applyProtection="1">
      <alignment horizontal="center" vertical="center" wrapText="1"/>
      <protection/>
    </xf>
    <xf numFmtId="49" fontId="24" fillId="7" borderId="15" xfId="62" applyFont="1" applyFill="1" applyBorder="1" applyAlignment="1" applyProtection="1">
      <alignment vertical="center" wrapText="1"/>
      <protection/>
    </xf>
    <xf numFmtId="49" fontId="21" fillId="7" borderId="16" xfId="62" applyFont="1" applyFill="1" applyBorder="1" applyAlignment="1">
      <alignment horizontal="left" vertical="center" wrapText="1"/>
      <protection/>
    </xf>
    <xf numFmtId="49" fontId="21" fillId="7" borderId="17" xfId="62" applyFont="1" applyFill="1" applyBorder="1" applyAlignment="1">
      <alignment horizontal="left" vertical="center" wrapText="1"/>
      <protection/>
    </xf>
    <xf numFmtId="49" fontId="24" fillId="7" borderId="18" xfId="62" applyFont="1" applyFill="1" applyBorder="1" applyAlignment="1" applyProtection="1">
      <alignment vertical="center" wrapText="1"/>
      <protection/>
    </xf>
    <xf numFmtId="49" fontId="15" fillId="7" borderId="0" xfId="62" applyFont="1" applyFill="1" applyBorder="1" applyAlignment="1">
      <alignment wrapText="1"/>
      <protection/>
    </xf>
    <xf numFmtId="49" fontId="15" fillId="7" borderId="19" xfId="62" applyFont="1" applyFill="1" applyBorder="1" applyAlignment="1">
      <alignment wrapText="1"/>
      <protection/>
    </xf>
    <xf numFmtId="49" fontId="13" fillId="7" borderId="0" xfId="50" applyNumberFormat="1" applyFont="1" applyFill="1" applyBorder="1" applyAlignment="1" applyProtection="1">
      <alignment horizontal="left" wrapText="1"/>
      <protection/>
    </xf>
    <xf numFmtId="49" fontId="13" fillId="7" borderId="0" xfId="50" applyNumberFormat="1" applyFont="1" applyFill="1" applyBorder="1" applyAlignment="1" applyProtection="1">
      <alignment wrapText="1"/>
      <protection/>
    </xf>
    <xf numFmtId="49" fontId="15" fillId="7" borderId="0" xfId="62" applyFont="1" applyFill="1" applyBorder="1" applyAlignment="1">
      <alignment horizontal="right" wrapText="1"/>
      <protection/>
    </xf>
    <xf numFmtId="49" fontId="21" fillId="7" borderId="0" xfId="62" applyFont="1" applyFill="1" applyBorder="1" applyAlignment="1">
      <alignment horizontal="left" vertical="center" wrapText="1"/>
      <protection/>
    </xf>
    <xf numFmtId="49" fontId="21" fillId="7" borderId="19" xfId="62" applyFont="1" applyFill="1" applyBorder="1" applyAlignment="1">
      <alignment horizontal="left" vertical="center" wrapText="1"/>
      <protection/>
    </xf>
    <xf numFmtId="49" fontId="15" fillId="0" borderId="0" xfId="62" applyFont="1" applyFill="1" applyBorder="1" applyAlignment="1" applyProtection="1">
      <alignment wrapText="1"/>
      <protection/>
    </xf>
    <xf numFmtId="0" fontId="19" fillId="0" borderId="0" xfId="41" applyFont="1" applyFill="1" applyBorder="1" applyAlignment="1" applyProtection="1">
      <alignment horizontal="left" vertical="top" wrapText="1"/>
      <protection/>
    </xf>
    <xf numFmtId="49" fontId="15" fillId="0" borderId="0" xfId="62" applyFont="1" applyFill="1" applyBorder="1" applyAlignment="1" applyProtection="1">
      <alignment vertical="top" wrapText="1"/>
      <protection/>
    </xf>
    <xf numFmtId="0" fontId="19" fillId="0" borderId="0" xfId="41" applyFont="1" applyFill="1" applyBorder="1" applyAlignment="1" applyProtection="1">
      <alignment horizontal="right" vertical="top" wrapText="1"/>
      <protection/>
    </xf>
    <xf numFmtId="49" fontId="35" fillId="38" borderId="14" xfId="59" applyNumberFormat="1" applyFont="1" applyFill="1" applyBorder="1" applyAlignment="1" applyProtection="1">
      <alignment horizontal="center" vertical="center" wrapText="1"/>
      <protection/>
    </xf>
    <xf numFmtId="49" fontId="35" fillId="2" borderId="14" xfId="59" applyNumberFormat="1" applyFont="1" applyFill="1" applyBorder="1" applyAlignment="1" applyProtection="1">
      <alignment horizontal="center" vertical="center" wrapText="1"/>
      <protection/>
    </xf>
    <xf numFmtId="49" fontId="24" fillId="7" borderId="18" xfId="62" applyFont="1" applyFill="1" applyBorder="1" applyAlignment="1" applyProtection="1">
      <alignment horizontal="center" vertical="center" wrapText="1"/>
      <protection/>
    </xf>
    <xf numFmtId="49" fontId="35" fillId="41" borderId="14" xfId="59" applyNumberFormat="1" applyFont="1" applyFill="1" applyBorder="1" applyAlignment="1" applyProtection="1">
      <alignment horizontal="center" vertical="center" wrapText="1"/>
      <protection/>
    </xf>
    <xf numFmtId="49" fontId="0" fillId="0" borderId="15" xfId="0" applyBorder="1"/>
    <xf numFmtId="49" fontId="0" fillId="0" borderId="17" xfId="0" applyBorder="1"/>
    <xf numFmtId="49" fontId="0" fillId="0" borderId="18" xfId="0" applyBorder="1"/>
    <xf numFmtId="49" fontId="0" fillId="0" borderId="19" xfId="0" applyBorder="1"/>
    <xf numFmtId="49" fontId="12" fillId="0" borderId="0" xfId="0" applyFont="1"/>
    <xf numFmtId="0" fontId="35" fillId="7" borderId="0" xfId="62" applyNumberFormat="1" applyFont="1" applyFill="1" applyBorder="1" applyAlignment="1">
      <alignment horizontal="justify" vertical="center" wrapText="1"/>
      <protection/>
    </xf>
    <xf numFmtId="0" fontId="0" fillId="7" borderId="0" xfId="71" applyFont="1" applyFill="1" applyBorder="1" applyAlignment="1" applyProtection="1">
      <alignment horizontal="right" vertical="center" wrapText="1" indent="1"/>
      <protection/>
    </xf>
    <xf numFmtId="49" fontId="7" fillId="0" borderId="0" xfId="0" applyNumberFormat="1" applyFont="1" applyProtection="1">
      <protection/>
    </xf>
    <xf numFmtId="49" fontId="33" fillId="0" borderId="0" xfId="0" applyFont="1" applyBorder="1"/>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0" fontId="12" fillId="0" borderId="0" xfId="73" applyFont="1" applyFill="1" applyAlignment="1" applyProtection="1">
      <alignment vertical="center" wrapText="1"/>
      <protection/>
    </xf>
    <xf numFmtId="0" fontId="0" fillId="0" borderId="0" xfId="73" applyFont="1" applyFill="1" applyAlignment="1" applyProtection="1">
      <alignment vertical="center" wrapText="1"/>
      <protection/>
    </xf>
    <xf numFmtId="0" fontId="12" fillId="0" borderId="0" xfId="71" applyFont="1" applyFill="1" applyAlignment="1" applyProtection="1">
      <alignment horizontal="left" vertical="center" wrapText="1"/>
      <protection/>
    </xf>
    <xf numFmtId="0" fontId="12" fillId="0" borderId="0" xfId="71" applyFont="1" applyFill="1" applyBorder="1" applyAlignment="1" applyProtection="1">
      <alignment horizontal="left" vertical="center" wrapText="1"/>
      <protection/>
    </xf>
    <xf numFmtId="49" fontId="12" fillId="0" borderId="0" xfId="71" applyNumberFormat="1" applyFont="1" applyFill="1" applyBorder="1" applyAlignment="1" applyProtection="1">
      <alignment horizontal="left" vertical="center" wrapText="1"/>
      <protection/>
    </xf>
    <xf numFmtId="0" fontId="0" fillId="0" borderId="0" xfId="0" applyNumberFormat="1" applyBorder="1"/>
    <xf numFmtId="49" fontId="35" fillId="39" borderId="14" xfId="59" applyNumberFormat="1" applyFont="1" applyFill="1" applyBorder="1" applyAlignment="1" applyProtection="1">
      <alignment horizontal="center" vertical="center" wrapText="1"/>
      <protection/>
    </xf>
    <xf numFmtId="49" fontId="0" fillId="0" borderId="0" xfId="0" applyAlignment="1">
      <alignment horizontal="left" vertical="top"/>
    </xf>
    <xf numFmtId="49" fontId="7" fillId="0" borderId="0" xfId="0" applyNumberFormat="1" applyFont="1"/>
    <xf numFmtId="0" fontId="12" fillId="0" borderId="0" xfId="73" applyFont="1" applyFill="1" applyAlignment="1" applyProtection="1">
      <alignment horizontal="center" vertical="center" wrapText="1"/>
      <protection/>
    </xf>
    <xf numFmtId="0" fontId="9" fillId="40" borderId="20" xfId="72" applyFont="1" applyFill="1" applyBorder="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0" fillId="7" borderId="0"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7" fillId="41" borderId="13" xfId="72" applyNumberFormat="1" applyFont="1" applyFill="1" applyBorder="1" applyAlignment="1" applyProtection="1">
      <alignment horizontal="center" vertical="center" wrapText="1"/>
      <protection locked="0"/>
    </xf>
    <xf numFmtId="49" fontId="7" fillId="39" borderId="13" xfId="49" applyNumberFormat="1" applyFont="1" applyFill="1" applyBorder="1" applyAlignment="1" applyProtection="1">
      <alignment horizontal="left" vertical="center" wrapText="1"/>
      <protection locked="0"/>
    </xf>
    <xf numFmtId="49" fontId="7" fillId="2" borderId="13" xfId="73" applyNumberFormat="1" applyFont="1" applyFill="1" applyBorder="1" applyAlignment="1" applyProtection="1">
      <alignment horizontal="left" vertical="center" wrapText="1"/>
      <protection locked="0"/>
    </xf>
    <xf numFmtId="49" fontId="7" fillId="7" borderId="13" xfId="73" applyNumberFormat="1" applyFont="1" applyFill="1" applyBorder="1" applyAlignment="1" applyProtection="1">
      <alignment horizontal="center" vertical="center" wrapText="1"/>
      <protection/>
    </xf>
    <xf numFmtId="49" fontId="39" fillId="43" borderId="21" xfId="0" applyFont="1" applyFill="1" applyBorder="1" applyAlignment="1" applyProtection="1">
      <alignment horizontal="left" vertical="center"/>
      <protection/>
    </xf>
    <xf numFmtId="0" fontId="0" fillId="0" borderId="13" xfId="52" applyFont="1" applyFill="1" applyBorder="1" applyAlignment="1" applyProtection="1">
      <alignment horizontal="center" vertical="center" wrapText="1"/>
      <protection/>
    </xf>
    <xf numFmtId="0" fontId="7" fillId="43" borderId="22" xfId="73" applyFont="1" applyFill="1" applyBorder="1" applyAlignment="1" applyProtection="1">
      <alignment vertical="center" wrapText="1"/>
      <protection/>
    </xf>
    <xf numFmtId="0" fontId="7" fillId="0" borderId="13" xfId="66" applyFont="1" applyFill="1" applyBorder="1" applyAlignment="1" applyProtection="1">
      <alignment horizontal="center" vertical="center" wrapText="1"/>
      <protection/>
    </xf>
    <xf numFmtId="0" fontId="7" fillId="0" borderId="13" xfId="68" applyFont="1" applyFill="1" applyBorder="1" applyAlignment="1" applyProtection="1">
      <alignment horizontal="center" vertical="center" wrapText="1"/>
      <protection/>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43" fillId="0" borderId="0" xfId="0" applyNumberFormat="1" applyFont="1" applyAlignment="1">
      <alignment vertical="center"/>
    </xf>
    <xf numFmtId="49" fontId="7" fillId="0" borderId="13" xfId="72" applyNumberFormat="1" applyFont="1" applyFill="1" applyBorder="1" applyAlignment="1" applyProtection="1">
      <alignment horizontal="center" vertical="center" wrapText="1"/>
      <protection/>
    </xf>
    <xf numFmtId="49" fontId="0" fillId="0" borderId="24" xfId="0" applyBorder="1"/>
    <xf numFmtId="0" fontId="7" fillId="7" borderId="13" xfId="68" applyFont="1" applyFill="1" applyBorder="1" applyAlignment="1" applyProtection="1">
      <alignment horizontal="center" vertical="center"/>
      <protection/>
    </xf>
    <xf numFmtId="49" fontId="7" fillId="2" borderId="13" xfId="68" applyNumberFormat="1" applyFont="1" applyFill="1" applyBorder="1" applyAlignment="1" applyProtection="1">
      <alignment horizontal="left" vertical="center" wrapText="1"/>
      <protection locked="0"/>
    </xf>
    <xf numFmtId="0" fontId="12" fillId="0" borderId="0" xfId="73" applyFont="1" applyFill="1" applyAlignment="1" applyProtection="1">
      <alignment vertical="center" wrapText="1"/>
      <protection/>
    </xf>
    <xf numFmtId="0" fontId="40" fillId="0" borderId="0" xfId="73" applyFont="1" applyFill="1" applyAlignment="1" applyProtection="1">
      <alignment vertical="center" wrapText="1"/>
      <protection/>
    </xf>
    <xf numFmtId="49" fontId="7" fillId="0" borderId="0" xfId="60">
      <alignment vertical="top"/>
      <protection/>
    </xf>
    <xf numFmtId="49" fontId="12" fillId="0" borderId="0" xfId="60" applyFont="1" applyBorder="1" applyProtection="1">
      <alignment vertical="top"/>
      <protection/>
    </xf>
    <xf numFmtId="49" fontId="7" fillId="0" borderId="0" xfId="60" applyFont="1" applyBorder="1" applyProtection="1">
      <alignment vertical="top"/>
      <protection/>
    </xf>
    <xf numFmtId="49" fontId="34" fillId="0" borderId="0" xfId="60" applyFont="1" applyBorder="1" applyAlignment="1" applyProtection="1">
      <alignment horizontal="center" vertical="center"/>
      <protection/>
    </xf>
    <xf numFmtId="49" fontId="7" fillId="0" borderId="0" xfId="60" applyBorder="1" applyProtection="1">
      <alignment vertical="top"/>
      <protection/>
    </xf>
    <xf numFmtId="0" fontId="7" fillId="7" borderId="0" xfId="60" applyNumberFormat="1" applyFont="1" applyFill="1" applyBorder="1" applyAlignment="1" applyProtection="1">
      <alignment/>
      <protection/>
    </xf>
    <xf numFmtId="0" fontId="41" fillId="7" borderId="0" xfId="60" applyNumberFormat="1" applyFont="1" applyFill="1" applyBorder="1" applyAlignment="1" applyProtection="1">
      <alignment horizontal="center" vertical="center" wrapText="1"/>
      <protection/>
    </xf>
    <xf numFmtId="0" fontId="12" fillId="7" borderId="0" xfId="60" applyNumberFormat="1" applyFont="1" applyFill="1" applyBorder="1" applyAlignment="1" applyProtection="1">
      <alignment/>
      <protection/>
    </xf>
    <xf numFmtId="49" fontId="7" fillId="0" borderId="0" xfId="60" applyFont="1">
      <alignment vertical="top"/>
      <protection/>
    </xf>
    <xf numFmtId="49" fontId="34" fillId="0" borderId="0" xfId="60" applyFont="1" applyAlignment="1">
      <alignment horizontal="center" vertical="center" wrapText="1"/>
      <protection/>
    </xf>
    <xf numFmtId="0" fontId="7" fillId="7" borderId="13" xfId="67" applyNumberFormat="1" applyFont="1" applyFill="1" applyBorder="1" applyAlignment="1" applyProtection="1">
      <alignment horizontal="center" vertical="center" wrapText="1"/>
      <protection/>
    </xf>
    <xf numFmtId="49" fontId="7" fillId="0" borderId="13" xfId="67" applyNumberFormat="1" applyFont="1" applyFill="1" applyBorder="1" applyAlignment="1" applyProtection="1">
      <alignment horizontal="center" vertical="center" wrapText="1"/>
      <protection/>
    </xf>
    <xf numFmtId="49" fontId="42" fillId="43" borderId="23" xfId="60" applyFont="1" applyFill="1" applyBorder="1" applyAlignment="1" applyProtection="1">
      <alignment horizontal="center" vertical="top"/>
      <protection/>
    </xf>
    <xf numFmtId="49" fontId="39" fillId="43" borderId="23" xfId="60" applyFont="1" applyFill="1" applyBorder="1" applyAlignment="1" applyProtection="1">
      <alignment horizontal="left" vertical="center"/>
      <protection/>
    </xf>
    <xf numFmtId="49" fontId="7" fillId="0" borderId="0" xfId="0" applyNumberFormat="1" applyFont="1" applyAlignment="1" applyProtection="1">
      <alignment horizontal="center" vertical="top"/>
      <protection/>
    </xf>
    <xf numFmtId="49" fontId="0" fillId="0" borderId="0" xfId="0" applyFont="1"/>
    <xf numFmtId="0" fontId="0" fillId="0" borderId="13" xfId="70" applyFont="1" applyFill="1" applyBorder="1" applyAlignment="1" applyProtection="1">
      <alignment vertical="center" wrapText="1"/>
      <protection/>
    </xf>
    <xf numFmtId="0" fontId="0" fillId="0" borderId="22" xfId="70" applyFont="1" applyFill="1" applyBorder="1" applyAlignment="1" applyProtection="1">
      <alignment vertical="center" wrapText="1"/>
      <protection/>
    </xf>
    <xf numFmtId="49" fontId="0" fillId="0" borderId="0" xfId="0" applyFont="1" applyAlignment="1">
      <alignment vertical="top" wrapText="1"/>
    </xf>
    <xf numFmtId="0" fontId="0" fillId="0" borderId="0" xfId="70" applyFont="1" applyFill="1" applyBorder="1" applyAlignment="1" applyProtection="1">
      <alignment vertical="center" wrapText="1"/>
      <protection/>
    </xf>
    <xf numFmtId="0" fontId="9" fillId="40" borderId="0" xfId="73" applyFont="1" applyFill="1" applyAlignment="1" applyProtection="1">
      <alignment horizontal="center"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0" fontId="44" fillId="0" borderId="0" xfId="66" applyFont="1" applyFill="1" applyBorder="1" applyAlignment="1" applyProtection="1">
      <alignment horizontal="center" vertical="center" wrapText="1"/>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43" fillId="0" borderId="0" xfId="0" applyNumberFormat="1" applyFont="1" applyBorder="1" applyAlignment="1">
      <alignment vertical="center"/>
    </xf>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0" fillId="40" borderId="0" xfId="0" applyFill="1" applyBorder="1" applyProtection="1">
      <protection/>
    </xf>
    <xf numFmtId="0" fontId="0" fillId="0" borderId="0" xfId="0" applyNumberFormat="1" applyBorder="1" applyAlignment="1">
      <alignment vertical="center"/>
    </xf>
    <xf numFmtId="0" fontId="7" fillId="0" borderId="21" xfId="70" applyFont="1" applyFill="1" applyBorder="1" applyAlignment="1" applyProtection="1">
      <alignment vertical="center" wrapText="1"/>
      <protection/>
    </xf>
    <xf numFmtId="0" fontId="20" fillId="40" borderId="0" xfId="73" applyFont="1" applyFill="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71" applyFont="1" applyFill="1" applyBorder="1" applyAlignment="1" applyProtection="1">
      <alignment horizontal="center" vertical="center" wrapText="1"/>
      <protection/>
    </xf>
    <xf numFmtId="49" fontId="7" fillId="0" borderId="0" xfId="71"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0" borderId="0" xfId="72" applyNumberFormat="1" applyFont="1" applyFill="1" applyBorder="1" applyAlignment="1" applyProtection="1">
      <alignment vertical="center" wrapText="1"/>
      <protection/>
    </xf>
    <xf numFmtId="0" fontId="34" fillId="7" borderId="0" xfId="68" applyFont="1" applyFill="1" applyBorder="1" applyAlignment="1" applyProtection="1">
      <alignment horizontal="center" vertical="center" wrapText="1"/>
      <protection/>
    </xf>
    <xf numFmtId="49" fontId="10" fillId="0" borderId="0" xfId="60" applyFont="1" applyBorder="1" applyAlignment="1" applyProtection="1">
      <alignment horizontal="right" vertical="top"/>
      <protection/>
    </xf>
    <xf numFmtId="49" fontId="10" fillId="0" borderId="0" xfId="60" applyFont="1" applyAlignment="1">
      <alignment vertical="top"/>
      <protection/>
    </xf>
    <xf numFmtId="0" fontId="7" fillId="7" borderId="0" xfId="73" applyNumberFormat="1" applyFont="1" applyFill="1" applyBorder="1" applyAlignment="1" applyProtection="1">
      <alignment horizontal="center" vertical="center" wrapText="1"/>
      <protection/>
    </xf>
    <xf numFmtId="4" fontId="7" fillId="0" borderId="0" xfId="49" applyNumberFormat="1" applyFont="1" applyFill="1" applyBorder="1" applyAlignment="1" applyProtection="1">
      <alignment horizontal="right" vertical="center" wrapText="1"/>
      <protection/>
    </xf>
    <xf numFmtId="0" fontId="7" fillId="0" borderId="0" xfId="73" applyNumberFormat="1" applyFont="1" applyFill="1" applyBorder="1" applyAlignment="1" applyProtection="1">
      <alignment horizontal="center" vertical="center" wrapText="1"/>
      <protection/>
    </xf>
    <xf numFmtId="49" fontId="7" fillId="0" borderId="0" xfId="49" applyNumberFormat="1" applyFont="1" applyFill="1" applyBorder="1" applyAlignment="1" applyProtection="1">
      <alignment horizontal="left" vertical="center" wrapText="1"/>
      <protection/>
    </xf>
    <xf numFmtId="49" fontId="7" fillId="0" borderId="0" xfId="54">
      <alignment vertical="top"/>
      <protection/>
    </xf>
    <xf numFmtId="0" fontId="0" fillId="0" borderId="0" xfId="0" applyNumberFormat="1" applyFill="1" applyAlignment="1" applyProtection="1">
      <alignment vertical="center"/>
      <protection/>
    </xf>
    <xf numFmtId="0" fontId="19" fillId="0" borderId="0" xfId="51" applyFont="1" applyFill="1" applyBorder="1" applyAlignment="1" applyProtection="1">
      <alignment vertical="center" wrapText="1"/>
      <protection/>
    </xf>
    <xf numFmtId="49" fontId="45" fillId="0" borderId="25" xfId="0" applyFont="1" applyBorder="1" applyAlignment="1">
      <alignment horizontal="justify" vertical="top"/>
    </xf>
    <xf numFmtId="0" fontId="0" fillId="0" borderId="22" xfId="70" applyFont="1" applyFill="1" applyBorder="1" applyAlignment="1" applyProtection="1">
      <alignment vertical="center" wrapText="1"/>
      <protection/>
    </xf>
    <xf numFmtId="49" fontId="7" fillId="0" borderId="25" xfId="0" applyNumberFormat="1" applyFont="1" applyBorder="1" applyAlignment="1" applyProtection="1">
      <alignment vertical="top" wrapText="1"/>
      <protection/>
    </xf>
    <xf numFmtId="49" fontId="7" fillId="0" borderId="26" xfId="0" applyNumberFormat="1" applyFont="1" applyBorder="1" applyAlignment="1" applyProtection="1">
      <alignment vertical="top" wrapText="1"/>
      <protection/>
    </xf>
    <xf numFmtId="49" fontId="7" fillId="0" borderId="25" xfId="0" applyNumberFormat="1" applyFont="1" applyBorder="1" applyProtection="1">
      <protection/>
    </xf>
    <xf numFmtId="0" fontId="0" fillId="0" borderId="21" xfId="70" applyFont="1" applyFill="1" applyBorder="1" applyAlignment="1" applyProtection="1">
      <alignment vertical="center" wrapText="1"/>
      <protection/>
    </xf>
    <xf numFmtId="49" fontId="7" fillId="0" borderId="25" xfId="0" applyNumberFormat="1" applyFont="1" applyBorder="1" applyAlignment="1" applyProtection="1">
      <alignment vertical="top"/>
      <protection/>
    </xf>
    <xf numFmtId="0" fontId="3" fillId="0" borderId="0" xfId="58">
      <alignment/>
      <protection/>
    </xf>
    <xf numFmtId="49" fontId="67" fillId="0" borderId="0" xfId="0" applyFont="1"/>
    <xf numFmtId="0" fontId="67"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0" fontId="0" fillId="0" borderId="0" xfId="0" applyNumberFormat="1" applyFill="1" applyBorder="1" applyAlignment="1">
      <alignment vertical="center"/>
    </xf>
    <xf numFmtId="49" fontId="7" fillId="0" borderId="0" xfId="60" applyProtection="1">
      <alignment vertical="top"/>
      <protection/>
    </xf>
    <xf numFmtId="49" fontId="7" fillId="0" borderId="0" xfId="54" applyProtection="1">
      <alignment vertical="top"/>
      <protection/>
    </xf>
    <xf numFmtId="49" fontId="7" fillId="0" borderId="13" xfId="68" applyNumberFormat="1" applyFont="1" applyFill="1" applyBorder="1" applyAlignment="1" applyProtection="1">
      <alignment horizontal="left" vertical="center" wrapText="1"/>
      <protection/>
    </xf>
    <xf numFmtId="0" fontId="7" fillId="7" borderId="27" xfId="68" applyFont="1" applyFill="1" applyBorder="1" applyAlignment="1" applyProtection="1">
      <alignment horizontal="center" vertical="center"/>
      <protection/>
    </xf>
    <xf numFmtId="49" fontId="39" fillId="43" borderId="24" xfId="0" applyFont="1" applyFill="1" applyBorder="1" applyAlignment="1" applyProtection="1">
      <alignment horizontal="left" vertical="center" indent="2"/>
      <protection/>
    </xf>
    <xf numFmtId="0" fontId="7" fillId="0" borderId="13" xfId="73" applyNumberFormat="1" applyFont="1" applyFill="1" applyBorder="1" applyAlignment="1" applyProtection="1">
      <alignment vertical="center" wrapText="1"/>
      <protection/>
    </xf>
    <xf numFmtId="0" fontId="7" fillId="0" borderId="0" xfId="71" applyNumberFormat="1" applyFont="1" applyFill="1" applyAlignment="1" applyProtection="1">
      <alignment horizontal="left" vertical="center" wrapText="1"/>
      <protection/>
    </xf>
    <xf numFmtId="0" fontId="7" fillId="0" borderId="0" xfId="71" applyFont="1" applyFill="1" applyAlignment="1" applyProtection="1">
      <alignment horizontal="left" vertical="center" wrapText="1"/>
      <protection/>
    </xf>
    <xf numFmtId="14" fontId="7" fillId="7" borderId="0" xfId="71" applyNumberFormat="1" applyFont="1" applyFill="1" applyBorder="1" applyAlignment="1" applyProtection="1">
      <alignment horizontal="left" vertical="center" wrapText="1"/>
      <protection/>
    </xf>
    <xf numFmtId="14" fontId="7" fillId="0" borderId="0" xfId="71" applyNumberFormat="1" applyFont="1" applyFill="1" applyAlignment="1" applyProtection="1">
      <alignment horizontal="left" vertical="center" wrapText="1"/>
      <protection/>
    </xf>
    <xf numFmtId="0" fontId="7" fillId="0" borderId="0" xfId="71" applyFont="1" applyFill="1" applyBorder="1" applyAlignment="1" applyProtection="1">
      <alignment horizontal="left" vertical="center" wrapText="1"/>
      <protection/>
    </xf>
    <xf numFmtId="0" fontId="69" fillId="0" borderId="0" xfId="73" applyFont="1" applyFill="1" applyAlignment="1" applyProtection="1">
      <alignment vertical="center" wrapText="1"/>
      <protection/>
    </xf>
    <xf numFmtId="49" fontId="39" fillId="43" borderId="23" xfId="60" applyFont="1" applyFill="1" applyBorder="1" applyAlignment="1" applyProtection="1">
      <alignment horizontal="left" vertical="center" indent="1"/>
      <protection/>
    </xf>
    <xf numFmtId="49" fontId="69" fillId="0" borderId="0" xfId="0" applyFont="1"/>
    <xf numFmtId="49" fontId="0" fillId="0" borderId="0" xfId="0" applyNumberFormat="1" applyAlignment="1">
      <alignment vertical="center"/>
    </xf>
    <xf numFmtId="49" fontId="0" fillId="0" borderId="0" xfId="0" applyNumberFormat="1"/>
    <xf numFmtId="0" fontId="9" fillId="40" borderId="0" xfId="73" applyFont="1" applyFill="1" applyAlignment="1" applyProtection="1">
      <alignment vertical="center" wrapText="1"/>
      <protection/>
    </xf>
    <xf numFmtId="0" fontId="7" fillId="0" borderId="0" xfId="70"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69" fillId="0" borderId="0" xfId="0" applyNumberFormat="1" applyFont="1" applyAlignment="1">
      <alignment vertical="center"/>
    </xf>
    <xf numFmtId="0" fontId="71" fillId="0" borderId="0" xfId="0" applyNumberFormat="1" applyFont="1" applyAlignment="1">
      <alignment vertical="center"/>
    </xf>
    <xf numFmtId="0" fontId="69" fillId="0" borderId="0" xfId="73" applyFont="1" applyFill="1" applyAlignment="1" applyProtection="1">
      <alignment vertical="center"/>
      <protection/>
    </xf>
    <xf numFmtId="49" fontId="69" fillId="0" borderId="0" xfId="0" applyFont="1" applyAlignment="1">
      <alignment vertical="top"/>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69" fillId="0" borderId="0" xfId="0" applyNumberFormat="1" applyFont="1" applyFill="1" applyAlignment="1" applyProtection="1">
      <alignment vertical="center"/>
      <protection/>
    </xf>
    <xf numFmtId="49" fontId="69" fillId="40" borderId="0" xfId="0" applyFont="1" applyFill="1" applyProtection="1">
      <protection/>
    </xf>
    <xf numFmtId="0" fontId="0" fillId="0" borderId="0" xfId="0" applyNumberFormat="1" applyAlignment="1">
      <alignment vertical="top" wrapText="1"/>
    </xf>
    <xf numFmtId="0" fontId="7" fillId="0" borderId="0" xfId="0" applyNumberFormat="1" applyFont="1" applyProtection="1">
      <protection/>
    </xf>
    <xf numFmtId="49" fontId="7" fillId="0" borderId="13" xfId="0" applyNumberFormat="1" applyFont="1" applyFill="1" applyBorder="1" applyProtection="1">
      <protection/>
    </xf>
    <xf numFmtId="49" fontId="7" fillId="0" borderId="13" xfId="52" applyNumberFormat="1" applyFont="1" applyFill="1" applyBorder="1" applyAlignment="1" applyProtection="1">
      <alignment horizontal="center" vertical="center" wrapText="1"/>
      <protection/>
    </xf>
    <xf numFmtId="0" fontId="19" fillId="0" borderId="28" xfId="55" applyFont="1" applyBorder="1" applyAlignment="1" applyProtection="1">
      <alignment horizontal="justify" vertical="top" wrapText="1"/>
      <protection/>
    </xf>
    <xf numFmtId="49" fontId="0" fillId="0" borderId="13" xfId="0" applyFill="1" applyBorder="1" applyAlignment="1">
      <alignment vertical="top" wrapText="1"/>
    </xf>
    <xf numFmtId="0" fontId="0" fillId="0" borderId="13" xfId="55" applyFont="1" applyFill="1" applyBorder="1" applyAlignment="1" applyProtection="1">
      <alignment horizontal="justify" vertical="top" wrapText="1"/>
      <protection/>
    </xf>
    <xf numFmtId="4" fontId="7" fillId="0" borderId="0"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vertical="center" wrapText="1"/>
      <protection/>
    </xf>
    <xf numFmtId="49" fontId="69" fillId="0" borderId="0" xfId="0" applyFont="1" applyFill="1" applyProtection="1">
      <protection/>
    </xf>
    <xf numFmtId="0" fontId="2" fillId="0" borderId="0" xfId="56">
      <alignment/>
      <protection/>
    </xf>
    <xf numFmtId="0" fontId="0" fillId="0" borderId="0" xfId="0" applyNumberFormat="1" applyAlignment="1">
      <alignment/>
    </xf>
    <xf numFmtId="0" fontId="34" fillId="0" borderId="0" xfId="73" applyFont="1" applyFill="1" applyBorder="1" applyAlignment="1" applyProtection="1">
      <alignment horizontal="center" vertical="center" wrapText="1"/>
      <protection/>
    </xf>
    <xf numFmtId="49" fontId="0" fillId="0" borderId="0" xfId="0" applyBorder="1" applyAlignment="1">
      <alignment vertical="top"/>
    </xf>
    <xf numFmtId="0" fontId="34" fillId="0" borderId="0" xfId="73" applyFont="1" applyFill="1" applyAlignment="1" applyProtection="1">
      <alignment horizontal="center" vertical="center" wrapText="1"/>
      <protection/>
    </xf>
    <xf numFmtId="0" fontId="7" fillId="0" borderId="0" xfId="73" applyFont="1" applyFill="1" applyBorder="1" applyAlignment="1" applyProtection="1">
      <alignment horizontal="right" vertical="center" wrapText="1"/>
      <protection/>
    </xf>
    <xf numFmtId="4" fontId="7" fillId="0" borderId="0" xfId="53" applyFont="1" applyFill="1" applyBorder="1" applyAlignment="1" applyProtection="1">
      <alignment horizontal="right" vertical="center" wrapText="1"/>
      <protection/>
    </xf>
    <xf numFmtId="0" fontId="7" fillId="0" borderId="0" xfId="70" applyFont="1" applyFill="1" applyBorder="1" applyAlignment="1" applyProtection="1">
      <alignment horizontal="left" vertical="center" wrapText="1" indent="1"/>
      <protection/>
    </xf>
    <xf numFmtId="49" fontId="7" fillId="0" borderId="0" xfId="60" applyFill="1" applyProtection="1">
      <alignment vertical="top"/>
      <protection/>
    </xf>
    <xf numFmtId="4" fontId="0" fillId="0" borderId="0" xfId="53" applyFont="1" applyFill="1" applyBorder="1" applyAlignment="1" applyProtection="1">
      <alignment horizontal="center" vertical="center" wrapText="1"/>
      <protection/>
    </xf>
    <xf numFmtId="4" fontId="7" fillId="0" borderId="0" xfId="53" applyFont="1" applyFill="1" applyBorder="1" applyAlignment="1" applyProtection="1">
      <alignment horizontal="center" vertical="center" wrapText="1"/>
      <protection/>
    </xf>
    <xf numFmtId="0" fontId="67" fillId="0" borderId="0" xfId="73" applyNumberFormat="1" applyFont="1" applyFill="1" applyAlignment="1" applyProtection="1">
      <alignment vertical="center"/>
      <protection/>
    </xf>
    <xf numFmtId="171" fontId="7" fillId="0" borderId="13" xfId="73" applyNumberFormat="1" applyFont="1" applyFill="1" applyBorder="1" applyAlignment="1" applyProtection="1">
      <alignment horizontal="center" vertical="center" wrapText="1"/>
      <protection/>
    </xf>
    <xf numFmtId="171" fontId="7" fillId="0" borderId="13" xfId="52" applyNumberFormat="1" applyFont="1" applyFill="1" applyBorder="1" applyAlignment="1" applyProtection="1">
      <alignment horizontal="center" vertical="center" wrapText="1"/>
      <protection/>
    </xf>
    <xf numFmtId="0" fontId="67" fillId="43" borderId="29" xfId="73" applyFont="1" applyFill="1" applyBorder="1" applyAlignment="1" applyProtection="1">
      <alignment horizontal="center" vertical="center" wrapText="1"/>
      <protection/>
    </xf>
    <xf numFmtId="0" fontId="67" fillId="43" borderId="30" xfId="73" applyFont="1" applyFill="1" applyBorder="1" applyAlignment="1" applyProtection="1">
      <alignment horizontal="center" vertical="center" wrapText="1"/>
      <protection/>
    </xf>
    <xf numFmtId="49" fontId="67" fillId="43" borderId="30" xfId="73" applyNumberFormat="1" applyFont="1" applyFill="1" applyBorder="1" applyAlignment="1" applyProtection="1">
      <alignment horizontal="left" vertical="center" wrapText="1"/>
      <protection/>
    </xf>
    <xf numFmtId="49" fontId="0" fillId="43" borderId="23" xfId="61" applyNumberFormat="1" applyFill="1" applyBorder="1" applyAlignment="1" applyProtection="1">
      <alignment horizontal="left" vertical="center"/>
      <protection/>
    </xf>
    <xf numFmtId="49" fontId="67" fillId="43" borderId="31" xfId="73" applyNumberFormat="1" applyFont="1" applyFill="1" applyBorder="1" applyAlignment="1" applyProtection="1">
      <alignment horizontal="left" vertical="center" wrapText="1"/>
      <protection/>
    </xf>
    <xf numFmtId="49" fontId="7" fillId="38" borderId="13" xfId="73" applyNumberFormat="1" applyFont="1" applyFill="1" applyBorder="1" applyAlignment="1" applyProtection="1">
      <alignment horizontal="center" vertical="center" wrapText="1"/>
      <protection/>
    </xf>
    <xf numFmtId="0" fontId="72" fillId="0" borderId="0" xfId="73" applyFont="1" applyFill="1" applyAlignment="1" applyProtection="1">
      <alignment vertical="center" wrapText="1"/>
      <protection/>
    </xf>
    <xf numFmtId="0" fontId="30" fillId="0" borderId="0" xfId="73" applyFont="1" applyFill="1" applyBorder="1" applyAlignment="1" applyProtection="1">
      <alignment horizontal="center" vertical="center" wrapText="1"/>
      <protection/>
    </xf>
    <xf numFmtId="49" fontId="9" fillId="43" borderId="22" xfId="60" applyFont="1" applyFill="1" applyBorder="1" applyAlignment="1" applyProtection="1">
      <alignment horizontal="right" vertical="center" wrapText="1"/>
      <protection/>
    </xf>
    <xf numFmtId="49" fontId="9" fillId="43" borderId="23" xfId="60" applyFont="1" applyFill="1" applyBorder="1" applyAlignment="1" applyProtection="1">
      <alignment horizontal="right" vertical="center" wrapText="1"/>
      <protection/>
    </xf>
    <xf numFmtId="49" fontId="7" fillId="43" borderId="23" xfId="60" applyFont="1" applyFill="1" applyBorder="1" applyAlignment="1" applyProtection="1">
      <alignment horizontal="right" vertical="center" wrapText="1"/>
      <protection/>
    </xf>
    <xf numFmtId="49" fontId="7" fillId="43" borderId="21" xfId="60" applyFont="1" applyFill="1" applyBorder="1" applyAlignment="1" applyProtection="1">
      <alignment horizontal="right" vertical="center" wrapText="1"/>
      <protection/>
    </xf>
    <xf numFmtId="0" fontId="7" fillId="0" borderId="32" xfId="73" applyFont="1" applyFill="1" applyBorder="1" applyAlignment="1" applyProtection="1">
      <alignment vertical="center" wrapText="1"/>
      <protection/>
    </xf>
    <xf numFmtId="0" fontId="47" fillId="0" borderId="0" xfId="73" applyFont="1" applyFill="1" applyAlignment="1" applyProtection="1">
      <alignment vertical="center" wrapText="1"/>
      <protection/>
    </xf>
    <xf numFmtId="0" fontId="10" fillId="0" borderId="0" xfId="73" applyFont="1" applyFill="1" applyAlignment="1" applyProtection="1">
      <alignment vertical="center" wrapText="1"/>
      <protection/>
    </xf>
    <xf numFmtId="0" fontId="48" fillId="0" borderId="0" xfId="73" applyFont="1" applyFill="1" applyAlignment="1" applyProtection="1">
      <alignment horizontal="center" vertical="center" wrapText="1"/>
      <protection/>
    </xf>
    <xf numFmtId="0" fontId="73" fillId="0" borderId="0" xfId="57" applyFont="1" applyFill="1" applyProtection="1">
      <alignment/>
      <protection/>
    </xf>
    <xf numFmtId="49" fontId="35" fillId="7" borderId="0" xfId="63">
      <alignment vertical="top"/>
      <protection/>
    </xf>
    <xf numFmtId="49" fontId="49" fillId="40" borderId="0" xfId="0" applyFont="1" applyFill="1" applyProtection="1">
      <protection/>
    </xf>
    <xf numFmtId="49" fontId="0" fillId="0" borderId="0" xfId="0" applyFill="1" applyProtection="1">
      <protection/>
    </xf>
    <xf numFmtId="49" fontId="49" fillId="0" borderId="0" xfId="0" applyFont="1" applyFill="1" applyProtection="1">
      <protection/>
    </xf>
    <xf numFmtId="0" fontId="67" fillId="0" borderId="0" xfId="73" applyFont="1" applyFill="1" applyAlignment="1" applyProtection="1">
      <alignment vertical="center"/>
      <protection/>
    </xf>
    <xf numFmtId="49" fontId="67" fillId="0" borderId="0" xfId="0" applyFont="1" applyFill="1" applyProtection="1">
      <protection/>
    </xf>
    <xf numFmtId="49" fontId="0" fillId="0" borderId="0" xfId="0" applyFont="1" applyFill="1" applyProtection="1">
      <protection/>
    </xf>
    <xf numFmtId="49" fontId="0" fillId="43" borderId="21" xfId="0" applyFont="1" applyFill="1" applyBorder="1" applyAlignment="1" applyProtection="1">
      <alignment horizontal="right" vertical="center" wrapText="1"/>
      <protection/>
    </xf>
    <xf numFmtId="49" fontId="0" fillId="43" borderId="23" xfId="0" applyFont="1" applyFill="1" applyBorder="1" applyAlignment="1" applyProtection="1">
      <alignment horizontal="right" vertical="center" wrapText="1"/>
      <protection/>
    </xf>
    <xf numFmtId="49" fontId="67" fillId="0" borderId="0" xfId="0" applyFont="1" applyFill="1" applyAlignment="1" applyProtection="1">
      <alignment vertical="top"/>
      <protection/>
    </xf>
    <xf numFmtId="49" fontId="67" fillId="40" borderId="0" xfId="0" applyFont="1" applyFill="1" applyAlignment="1" applyProtection="1">
      <alignment vertical="top"/>
      <protection/>
    </xf>
    <xf numFmtId="49" fontId="7" fillId="0" borderId="0" xfId="0" applyNumberFormat="1" applyFont="1" applyFill="1" applyProtection="1">
      <protection/>
    </xf>
    <xf numFmtId="49" fontId="0" fillId="2" borderId="33" xfId="0" applyFill="1" applyBorder="1" applyAlignment="1" applyProtection="1">
      <alignment horizontal="left" vertical="center" wrapText="1"/>
      <protection locked="0"/>
    </xf>
    <xf numFmtId="49" fontId="0" fillId="0" borderId="13" xfId="0" applyFill="1" applyBorder="1" applyAlignment="1" applyProtection="1">
      <alignment horizontal="center" vertical="center" wrapText="1"/>
      <protection/>
    </xf>
    <xf numFmtId="49" fontId="0" fillId="0" borderId="33" xfId="0" applyFill="1" applyBorder="1" applyAlignment="1" applyProtection="1">
      <alignment horizontal="right" vertical="center" wrapText="1"/>
      <protection/>
    </xf>
    <xf numFmtId="0" fontId="0" fillId="0" borderId="33" xfId="0" applyNumberFormat="1" applyFill="1" applyBorder="1" applyAlignment="1" applyProtection="1">
      <alignment horizontal="center" vertical="center" wrapText="1"/>
      <protection/>
    </xf>
    <xf numFmtId="49" fontId="0" fillId="0" borderId="33" xfId="0" applyNumberFormat="1" applyFill="1" applyBorder="1" applyAlignment="1" applyProtection="1">
      <alignment horizontal="center" vertical="center" wrapText="1"/>
      <protection/>
    </xf>
    <xf numFmtId="49" fontId="0" fillId="0" borderId="0" xfId="0" applyFill="1" applyBorder="1" applyAlignment="1" applyProtection="1">
      <alignment horizontal="left" vertical="center" wrapText="1"/>
      <protection/>
    </xf>
    <xf numFmtId="0" fontId="0" fillId="0" borderId="0" xfId="0" applyNumberFormat="1" applyFill="1" applyBorder="1" applyAlignment="1" applyProtection="1">
      <alignment horizontal="center" vertical="center" wrapText="1"/>
      <protection/>
    </xf>
    <xf numFmtId="0" fontId="20" fillId="0" borderId="34" xfId="73" applyFont="1" applyFill="1" applyBorder="1" applyAlignment="1" applyProtection="1">
      <alignment horizontal="center" vertical="center" wrapText="1"/>
      <protection/>
    </xf>
    <xf numFmtId="0" fontId="0" fillId="0" borderId="13" xfId="0" applyNumberFormat="1" applyFill="1" applyBorder="1" applyAlignment="1" applyProtection="1">
      <alignment horizontal="right" vertical="center" wrapText="1"/>
      <protection/>
    </xf>
    <xf numFmtId="0" fontId="0" fillId="0" borderId="34" xfId="0" applyNumberFormat="1" applyFill="1" applyBorder="1" applyAlignment="1" applyProtection="1">
      <alignment horizontal="center" vertical="center" wrapText="1"/>
      <protection/>
    </xf>
    <xf numFmtId="49" fontId="0" fillId="0" borderId="0" xfId="0" applyFill="1" applyBorder="1" applyProtection="1">
      <protection/>
    </xf>
    <xf numFmtId="0" fontId="9" fillId="0" borderId="14" xfId="55" applyFont="1" applyBorder="1" applyAlignment="1" applyProtection="1">
      <alignment horizontal="justify" vertical="center" wrapText="1"/>
      <protection/>
    </xf>
    <xf numFmtId="0" fontId="50" fillId="0" borderId="0" xfId="71" applyFont="1" applyFill="1" applyAlignment="1" applyProtection="1">
      <alignment vertical="top" wrapText="1"/>
      <protection/>
    </xf>
    <xf numFmtId="0" fontId="7" fillId="0" borderId="14" xfId="55" applyFont="1" applyBorder="1" applyAlignment="1" applyProtection="1">
      <alignment horizontal="justify" vertical="center" wrapText="1"/>
      <protection/>
    </xf>
    <xf numFmtId="49" fontId="7" fillId="0" borderId="0" xfId="54" applyNumberFormat="1" applyFont="1">
      <alignment vertical="top"/>
      <protection/>
    </xf>
    <xf numFmtId="49" fontId="13" fillId="39" borderId="13" xfId="49" applyNumberFormat="1" applyFont="1" applyFill="1" applyBorder="1" applyAlignment="1" applyProtection="1">
      <alignment horizontal="left" vertical="center" wrapText="1"/>
      <protection locked="0"/>
    </xf>
    <xf numFmtId="49" fontId="7" fillId="0" borderId="0" xfId="54" applyFont="1" applyProtection="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0" fontId="0" fillId="39" borderId="13" xfId="49" applyNumberFormat="1" applyFont="1" applyFill="1" applyBorder="1" applyAlignment="1" applyProtection="1">
      <alignment horizontal="left" vertical="center" wrapText="1" indent="1"/>
      <protection locked="0"/>
    </xf>
    <xf numFmtId="0" fontId="0" fillId="0" borderId="13" xfId="49" applyNumberFormat="1" applyFont="1" applyFill="1" applyBorder="1" applyAlignment="1" applyProtection="1">
      <alignment horizontal="left" vertical="center" wrapText="1" indent="2"/>
      <protection/>
    </xf>
    <xf numFmtId="0" fontId="0" fillId="0" borderId="0" xfId="49" applyNumberFormat="1" applyFont="1" applyFill="1" applyBorder="1" applyAlignment="1" applyProtection="1">
      <alignment horizontal="left" vertical="center" wrapText="1" indent="2"/>
      <protection/>
    </xf>
    <xf numFmtId="0" fontId="0" fillId="0" borderId="0" xfId="73" applyFont="1" applyFill="1" applyBorder="1" applyAlignment="1" applyProtection="1">
      <alignment horizontal="center" vertical="center" wrapText="1"/>
      <protection/>
    </xf>
    <xf numFmtId="49" fontId="7" fillId="41" borderId="13" xfId="72" applyNumberFormat="1" applyFont="1" applyFill="1" applyBorder="1" applyAlignment="1" applyProtection="1">
      <alignment horizontal="left" vertical="center" wrapText="1"/>
      <protection/>
    </xf>
    <xf numFmtId="49" fontId="7" fillId="2" borderId="13" xfId="72" applyNumberFormat="1" applyFont="1" applyFill="1" applyBorder="1" applyAlignment="1" applyProtection="1">
      <alignment horizontal="left" vertical="center" wrapText="1"/>
      <protection locked="0"/>
    </xf>
    <xf numFmtId="0" fontId="74" fillId="0" borderId="0" xfId="71" applyFont="1" applyAlignment="1" applyProtection="1">
      <alignment vertical="center" wrapText="1"/>
      <protection/>
    </xf>
    <xf numFmtId="0" fontId="34" fillId="0" borderId="0" xfId="0" applyNumberFormat="1" applyFont="1" applyBorder="1" applyAlignment="1">
      <alignment horizontal="center" vertical="center" wrapText="1"/>
    </xf>
    <xf numFmtId="49" fontId="0" fillId="0" borderId="27" xfId="0" applyFill="1" applyBorder="1"/>
    <xf numFmtId="0" fontId="69" fillId="0" borderId="0" xfId="0" applyNumberFormat="1" applyFont="1" applyBorder="1" applyAlignment="1">
      <alignment vertical="center"/>
    </xf>
    <xf numFmtId="0" fontId="22" fillId="0" borderId="0" xfId="0" applyNumberFormat="1" applyFont="1" applyBorder="1" applyAlignment="1">
      <alignment vertical="center"/>
    </xf>
    <xf numFmtId="49" fontId="66" fillId="39" borderId="13" xfId="49" applyNumberFormat="1" applyFill="1" applyBorder="1" applyAlignment="1" applyProtection="1">
      <alignment horizontal="left" vertical="center" wrapText="1"/>
      <protection locked="0"/>
    </xf>
    <xf numFmtId="49" fontId="7" fillId="0" borderId="13" xfId="60" applyBorder="1">
      <alignment vertical="top"/>
      <protection/>
    </xf>
    <xf numFmtId="49" fontId="42" fillId="43" borderId="21" xfId="60" applyFont="1" applyFill="1" applyBorder="1" applyAlignment="1" applyProtection="1">
      <alignment horizontal="center" vertical="top"/>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0" fillId="38" borderId="13" xfId="71" applyNumberFormat="1" applyFont="1" applyFill="1" applyBorder="1" applyAlignment="1" applyProtection="1">
      <alignment horizontal="left" vertical="center" wrapText="1" indent="1"/>
      <protection/>
    </xf>
    <xf numFmtId="49" fontId="0" fillId="0" borderId="13" xfId="72" applyNumberFormat="1" applyFont="1" applyFill="1" applyBorder="1" applyAlignment="1" applyProtection="1">
      <alignment horizontal="left" vertical="center" wrapText="1" indent="1"/>
      <protection/>
    </xf>
    <xf numFmtId="49" fontId="7" fillId="38" borderId="13" xfId="71" applyNumberFormat="1" applyFont="1" applyFill="1" applyBorder="1" applyAlignment="1" applyProtection="1">
      <alignment horizontal="left" vertical="center" wrapText="1" indent="1"/>
      <protection/>
    </xf>
    <xf numFmtId="49" fontId="7" fillId="0" borderId="13" xfId="71" applyNumberFormat="1" applyFont="1" applyFill="1" applyBorder="1" applyAlignment="1" applyProtection="1">
      <alignment horizontal="left" vertical="center" wrapText="1" indent="1"/>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7" fillId="0" borderId="13"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0" fontId="69" fillId="0" borderId="0" xfId="0" applyNumberFormat="1" applyFont="1" applyFill="1" applyBorder="1" applyAlignment="1">
      <alignment horizontal="center" vertical="center"/>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7" fillId="41" borderId="13" xfId="72" applyNumberFormat="1" applyFont="1" applyFill="1" applyBorder="1" applyAlignment="1" applyProtection="1">
      <alignment horizontal="left" vertical="center" wrapText="1" indent="1"/>
      <protection/>
    </xf>
    <xf numFmtId="0" fontId="0" fillId="0" borderId="13" xfId="0" applyNumberFormat="1" applyBorder="1" applyAlignment="1">
      <alignment horizontal="center" vertical="center"/>
    </xf>
    <xf numFmtId="0" fontId="69" fillId="0" borderId="0" xfId="73" applyFont="1" applyFill="1" applyAlignment="1" applyProtection="1">
      <alignment horizontal="center" vertical="center" wrapText="1"/>
      <protection/>
    </xf>
    <xf numFmtId="14" fontId="46" fillId="0" borderId="13" xfId="72" applyNumberFormat="1" applyFont="1" applyFill="1" applyBorder="1" applyAlignment="1" applyProtection="1">
      <alignment horizontal="center" vertical="center" wrapText="1"/>
      <protection/>
    </xf>
    <xf numFmtId="49" fontId="35" fillId="7" borderId="0" xfId="63" applyAlignment="1">
      <alignment vertical="top" wrapText="1"/>
      <protection/>
    </xf>
    <xf numFmtId="49" fontId="30" fillId="0" borderId="23" xfId="52" applyNumberFormat="1" applyFont="1" applyFill="1" applyBorder="1" applyAlignment="1" applyProtection="1">
      <alignment horizontal="center" vertical="center" wrapText="1"/>
      <protection/>
    </xf>
    <xf numFmtId="0" fontId="77" fillId="0" borderId="0" xfId="73" applyFont="1" applyFill="1" applyAlignment="1" applyProtection="1">
      <alignment vertical="center"/>
      <protection/>
    </xf>
    <xf numFmtId="0" fontId="78" fillId="0" borderId="0" xfId="73" applyFont="1" applyFill="1" applyAlignment="1" applyProtection="1">
      <alignment vertical="center"/>
      <protection/>
    </xf>
    <xf numFmtId="14" fontId="7" fillId="0" borderId="13" xfId="72" applyNumberFormat="1" applyFont="1" applyFill="1" applyBorder="1" applyAlignment="1" applyProtection="1">
      <alignment horizontal="left" vertical="center" wrapText="1" indent="1"/>
      <protection/>
    </xf>
    <xf numFmtId="49" fontId="0" fillId="0" borderId="24" xfId="0" applyFill="1" applyBorder="1" applyProtection="1">
      <protection/>
    </xf>
    <xf numFmtId="0" fontId="69" fillId="0" borderId="0" xfId="73" applyNumberFormat="1" applyFont="1" applyFill="1" applyAlignment="1" applyProtection="1">
      <alignment vertical="center"/>
      <protection/>
    </xf>
    <xf numFmtId="0" fontId="69" fillId="0" borderId="0" xfId="73" applyFont="1" applyFill="1" applyAlignment="1" applyProtection="1">
      <alignment horizontal="left" vertical="center" wrapText="1" indent="1"/>
      <protection/>
    </xf>
    <xf numFmtId="0" fontId="67" fillId="0" borderId="0" xfId="73" applyFont="1" applyFill="1" applyAlignment="1" applyProtection="1">
      <alignment horizontal="left" vertical="center" wrapText="1" indent="1"/>
      <protection/>
    </xf>
    <xf numFmtId="0" fontId="79" fillId="0" borderId="0" xfId="73" applyFont="1" applyFill="1" applyAlignment="1" applyProtection="1">
      <alignment horizontal="left" vertical="center" wrapText="1" indent="1"/>
      <protection/>
    </xf>
    <xf numFmtId="0" fontId="80" fillId="0" borderId="0" xfId="73" applyFont="1" applyFill="1" applyAlignment="1" applyProtection="1">
      <alignment horizontal="left" vertical="center" indent="1"/>
      <protection/>
    </xf>
    <xf numFmtId="0" fontId="79" fillId="0" borderId="0" xfId="73" applyFont="1" applyFill="1" applyAlignment="1" applyProtection="1">
      <alignment vertical="center" wrapText="1"/>
      <protection/>
    </xf>
    <xf numFmtId="0" fontId="54" fillId="0" borderId="0" xfId="71" applyFont="1" applyFill="1" applyAlignment="1" applyProtection="1">
      <alignment horizontal="left" vertical="center" wrapText="1"/>
      <protection/>
    </xf>
    <xf numFmtId="0" fontId="55" fillId="0" borderId="0" xfId="71" applyFont="1" applyFill="1" applyAlignment="1" applyProtection="1">
      <alignment horizontal="left" vertical="center" wrapText="1"/>
      <protection/>
    </xf>
    <xf numFmtId="0" fontId="56" fillId="0" borderId="0" xfId="71" applyFont="1" applyAlignment="1" applyProtection="1">
      <alignment vertical="center" wrapText="1"/>
      <protection/>
    </xf>
    <xf numFmtId="0" fontId="54" fillId="7" borderId="0" xfId="71" applyFont="1" applyFill="1" applyBorder="1" applyAlignment="1" applyProtection="1">
      <alignment vertical="center" wrapText="1"/>
      <protection/>
    </xf>
    <xf numFmtId="0" fontId="57" fillId="7" borderId="0" xfId="71" applyFont="1" applyFill="1" applyBorder="1" applyAlignment="1" applyProtection="1">
      <alignment horizontal="right" vertical="center" wrapText="1" indent="1"/>
      <protection/>
    </xf>
    <xf numFmtId="0" fontId="57" fillId="7" borderId="0" xfId="71" applyFont="1" applyFill="1" applyBorder="1" applyAlignment="1" applyProtection="1">
      <alignment horizontal="left" vertical="center" wrapText="1" indent="2"/>
      <protection/>
    </xf>
    <xf numFmtId="0" fontId="54" fillId="0" borderId="0" xfId="71" applyFont="1" applyAlignment="1" applyProtection="1">
      <alignment vertical="center" wrapText="1"/>
      <protection/>
    </xf>
    <xf numFmtId="0" fontId="55" fillId="0" borderId="0" xfId="71" applyFont="1" applyAlignment="1" applyProtection="1">
      <alignment horizontal="center" vertical="center" wrapText="1"/>
      <protection/>
    </xf>
    <xf numFmtId="0" fontId="54" fillId="7" borderId="0" xfId="71" applyFont="1" applyFill="1" applyBorder="1" applyAlignment="1" applyProtection="1">
      <alignment horizontal="right" vertical="center" wrapText="1" indent="1"/>
      <protection/>
    </xf>
    <xf numFmtId="0" fontId="58" fillId="7" borderId="0" xfId="71" applyFont="1" applyFill="1" applyBorder="1" applyAlignment="1" applyProtection="1">
      <alignment horizontal="center" vertical="center" wrapText="1"/>
      <protection/>
    </xf>
    <xf numFmtId="0" fontId="59" fillId="7" borderId="0" xfId="71" applyFont="1" applyFill="1" applyBorder="1" applyAlignment="1" applyProtection="1">
      <alignment vertical="center" wrapText="1"/>
      <protection/>
    </xf>
    <xf numFmtId="14" fontId="54" fillId="7" borderId="0" xfId="71" applyNumberFormat="1" applyFont="1" applyFill="1" applyBorder="1" applyAlignment="1" applyProtection="1">
      <alignment horizontal="left" vertical="center" wrapText="1"/>
      <protection/>
    </xf>
    <xf numFmtId="0" fontId="55" fillId="7" borderId="0" xfId="71" applyNumberFormat="1" applyFont="1" applyFill="1" applyBorder="1" applyAlignment="1" applyProtection="1">
      <alignment horizontal="center" vertical="center" wrapText="1"/>
      <protection/>
    </xf>
    <xf numFmtId="0" fontId="54" fillId="7" borderId="0" xfId="71" applyNumberFormat="1" applyFont="1" applyFill="1" applyBorder="1" applyAlignment="1" applyProtection="1">
      <alignment horizontal="left" vertical="center" wrapText="1" indent="1"/>
      <protection/>
    </xf>
    <xf numFmtId="0" fontId="54" fillId="7" borderId="0" xfId="71" applyFont="1" applyFill="1" applyBorder="1" applyAlignment="1" applyProtection="1">
      <alignment horizontal="center" vertical="center" wrapText="1"/>
      <protection/>
    </xf>
    <xf numFmtId="0" fontId="60" fillId="7" borderId="0" xfId="71" applyFont="1" applyFill="1" applyBorder="1" applyAlignment="1" applyProtection="1">
      <alignment horizontal="center" vertical="center" wrapText="1"/>
      <protection/>
    </xf>
    <xf numFmtId="14" fontId="60" fillId="7" borderId="0" xfId="71" applyNumberFormat="1" applyFont="1" applyFill="1" applyBorder="1" applyAlignment="1" applyProtection="1">
      <alignment horizontal="center" vertical="center" wrapText="1"/>
      <protection/>
    </xf>
    <xf numFmtId="0" fontId="60" fillId="7" borderId="0" xfId="71" applyFont="1" applyFill="1" applyBorder="1" applyAlignment="1" applyProtection="1">
      <alignment vertical="center" wrapText="1"/>
      <protection/>
    </xf>
    <xf numFmtId="0" fontId="61" fillId="7" borderId="0" xfId="71" applyFont="1" applyFill="1" applyBorder="1" applyAlignment="1" applyProtection="1">
      <alignment vertical="center" wrapText="1"/>
      <protection/>
    </xf>
    <xf numFmtId="0" fontId="53" fillId="0" borderId="0" xfId="71" applyNumberFormat="1" applyFont="1" applyFill="1" applyAlignment="1" applyProtection="1">
      <alignment horizontal="left" vertical="center" wrapTex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vertical="center" wrapText="1"/>
      <protection/>
    </xf>
    <xf numFmtId="0" fontId="52" fillId="0" borderId="0" xfId="71" applyFont="1" applyAlignment="1" applyProtection="1">
      <alignment horizontal="center" vertical="center" wrapText="1"/>
      <protection/>
    </xf>
    <xf numFmtId="0" fontId="54" fillId="0" borderId="0" xfId="71" applyFont="1" applyBorder="1" applyAlignment="1" applyProtection="1">
      <alignment vertical="center" wrapText="1"/>
      <protection/>
    </xf>
    <xf numFmtId="0" fontId="54" fillId="0" borderId="0" xfId="71" applyFont="1" applyAlignment="1" applyProtection="1">
      <alignment horizontal="right" vertical="center"/>
      <protection/>
    </xf>
    <xf numFmtId="0" fontId="54" fillId="0" borderId="0" xfId="71" applyFont="1" applyAlignment="1" applyProtection="1">
      <alignment horizontal="center" vertical="center" wrapText="1"/>
      <protection/>
    </xf>
    <xf numFmtId="49" fontId="7" fillId="0" borderId="0" xfId="49" applyNumberFormat="1" applyFont="1" applyFill="1" applyBorder="1" applyAlignment="1" applyProtection="1">
      <alignment vertical="center" wrapText="1"/>
      <protection/>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1" fillId="43" borderId="23" xfId="60" applyFont="1" applyFill="1" applyBorder="1" applyAlignment="1" applyProtection="1">
      <alignment horizontal="center" vertical="center" wrapText="1"/>
      <protection/>
    </xf>
    <xf numFmtId="0" fontId="69" fillId="0" borderId="0" xfId="73" applyFont="1" applyFill="1" applyAlignment="1" applyProtection="1">
      <alignment horizontal="left" vertical="center" indent="1"/>
      <protection/>
    </xf>
    <xf numFmtId="0" fontId="69" fillId="0" borderId="0" xfId="73" applyNumberFormat="1" applyFont="1" applyFill="1" applyAlignment="1" applyProtection="1">
      <alignment horizontal="left" vertical="center" indent="1"/>
      <protection/>
    </xf>
    <xf numFmtId="14" fontId="7" fillId="38" borderId="13" xfId="72" applyNumberFormat="1" applyFont="1" applyFill="1" applyBorder="1" applyAlignment="1" applyProtection="1">
      <alignment horizontal="left" vertical="center" wrapText="1" indent="1"/>
      <protection/>
    </xf>
    <xf numFmtId="0" fontId="30" fillId="0" borderId="0" xfId="73" applyFont="1" applyFill="1" applyBorder="1" applyAlignment="1" applyProtection="1">
      <alignment horizontal="center" vertical="top" wrapText="1"/>
      <protection/>
    </xf>
    <xf numFmtId="0" fontId="69" fillId="0" borderId="35" xfId="73" applyFont="1" applyFill="1" applyBorder="1" applyAlignment="1" applyProtection="1">
      <alignment vertical="center"/>
      <protection/>
    </xf>
    <xf numFmtId="0" fontId="7" fillId="0" borderId="13" xfId="52" applyNumberFormat="1" applyFont="1" applyFill="1" applyBorder="1" applyAlignment="1" applyProtection="1">
      <alignment horizontal="center" vertical="center" wrapText="1"/>
      <protection/>
    </xf>
    <xf numFmtId="0"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center" vertical="center"/>
      <protection/>
    </xf>
    <xf numFmtId="49" fontId="0" fillId="0" borderId="13" xfId="0" applyNumberFormat="1" applyFill="1" applyBorder="1" applyAlignment="1" applyProtection="1">
      <alignment horizontal="left" vertical="center"/>
      <protection/>
    </xf>
    <xf numFmtId="0" fontId="67" fillId="0" borderId="0" xfId="0" applyNumberFormat="1" applyFont="1" applyAlignment="1">
      <alignment vertical="center"/>
    </xf>
    <xf numFmtId="0" fontId="0" fillId="0" borderId="0" xfId="0" applyNumberFormat="1" applyFont="1" applyAlignment="1">
      <alignment vertical="center"/>
    </xf>
    <xf numFmtId="0" fontId="9" fillId="40" borderId="13" xfId="73" applyFont="1" applyFill="1" applyBorder="1" applyAlignment="1" applyProtection="1">
      <alignment horizontal="center" vertical="center" wrapText="1"/>
      <protection/>
    </xf>
    <xf numFmtId="49" fontId="7" fillId="0" borderId="0" xfId="0" applyFont="1" applyFill="1" applyProtection="1">
      <protection/>
    </xf>
    <xf numFmtId="0" fontId="9" fillId="40" borderId="13" xfId="0" applyNumberFormat="1" applyFont="1" applyFill="1" applyBorder="1" applyAlignment="1" applyProtection="1">
      <alignment horizontal="center" vertical="center"/>
      <protection/>
    </xf>
    <xf numFmtId="49" fontId="0" fillId="0" borderId="13" xfId="0" applyNumberFormat="1" applyFill="1" applyBorder="1" applyProtection="1">
      <protection/>
    </xf>
    <xf numFmtId="49" fontId="0" fillId="0" borderId="13" xfId="0" applyNumberFormat="1" applyFont="1" applyFill="1" applyBorder="1" applyProtection="1">
      <protection/>
    </xf>
    <xf numFmtId="0" fontId="0" fillId="39" borderId="13" xfId="49" applyNumberFormat="1" applyFont="1" applyFill="1" applyBorder="1" applyAlignment="1" applyProtection="1">
      <alignment horizontal="left" vertical="center" wrapText="1"/>
      <protection locked="0"/>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7" fillId="43" borderId="29" xfId="73" applyNumberFormat="1" applyFont="1" applyFill="1" applyBorder="1" applyAlignment="1" applyProtection="1">
      <alignment horizontal="center" vertical="center" wrapText="1"/>
      <protection/>
    </xf>
    <xf numFmtId="49" fontId="39" fillId="43" borderId="30" xfId="0" applyFont="1" applyFill="1" applyBorder="1" applyAlignment="1" applyProtection="1">
      <alignment horizontal="left" vertical="center" indent="3"/>
      <protection/>
    </xf>
    <xf numFmtId="0" fontId="7" fillId="43" borderId="31" xfId="72" applyNumberFormat="1" applyFont="1" applyFill="1" applyBorder="1" applyAlignment="1" applyProtection="1">
      <alignment horizontal="left" vertical="center" wrapText="1"/>
      <protection/>
    </xf>
    <xf numFmtId="0" fontId="7" fillId="0" borderId="13" xfId="52" applyFont="1" applyFill="1" applyBorder="1" applyAlignment="1" applyProtection="1">
      <alignment horizontal="center" vertical="center" wrapText="1"/>
      <protection/>
    </xf>
    <xf numFmtId="49" fontId="7" fillId="0" borderId="27" xfId="68" applyNumberFormat="1" applyFont="1" applyFill="1" applyBorder="1" applyAlignment="1" applyProtection="1">
      <alignment horizontal="left" vertical="center" wrapText="1"/>
      <protection/>
    </xf>
    <xf numFmtId="49" fontId="9" fillId="43" borderId="22" xfId="60" applyFont="1" applyFill="1" applyBorder="1" applyAlignment="1" applyProtection="1">
      <alignment horizontal="center" vertical="center"/>
      <protection/>
    </xf>
    <xf numFmtId="49" fontId="39" fillId="43" borderId="21" xfId="60" applyFont="1" applyFill="1" applyBorder="1" applyAlignment="1" applyProtection="1">
      <alignment horizontal="left" vertical="center"/>
      <protection/>
    </xf>
    <xf numFmtId="0" fontId="7" fillId="0" borderId="0" xfId="68" applyFont="1" applyAlignment="1" applyProtection="1">
      <alignment/>
      <protection/>
    </xf>
    <xf numFmtId="49" fontId="0" fillId="0" borderId="24" xfId="0" applyBorder="1" applyAlignment="1">
      <alignment horizontal="center" vertical="center"/>
    </xf>
    <xf numFmtId="49" fontId="0" fillId="0" borderId="24" xfId="0" applyFill="1" applyBorder="1" applyAlignment="1" applyProtection="1">
      <alignment horizontal="center" vertical="center"/>
      <protection/>
    </xf>
    <xf numFmtId="0" fontId="62" fillId="7" borderId="0" xfId="71" applyFont="1" applyFill="1" applyBorder="1" applyAlignment="1" applyProtection="1">
      <alignment vertical="center" wrapText="1"/>
      <protection/>
    </xf>
    <xf numFmtId="0" fontId="63" fillId="0" borderId="0" xfId="73" applyFont="1" applyFill="1" applyAlignment="1" applyProtection="1">
      <alignment vertical="center" wrapText="1"/>
      <protection/>
    </xf>
    <xf numFmtId="0" fontId="63" fillId="0" borderId="0" xfId="51" applyFont="1" applyFill="1" applyBorder="1" applyAlignment="1" applyProtection="1">
      <alignment vertical="center" wrapText="1"/>
      <protection/>
    </xf>
    <xf numFmtId="0" fontId="63" fillId="0" borderId="0" xfId="68" applyFont="1" applyProtection="1">
      <alignment/>
      <protection/>
    </xf>
    <xf numFmtId="49" fontId="64" fillId="0" borderId="0" xfId="0" applyFont="1"/>
    <xf numFmtId="49" fontId="65" fillId="0" borderId="0" xfId="0" applyFont="1" applyBorder="1"/>
    <xf numFmtId="49" fontId="0" fillId="0" borderId="0" xfId="0" applyNumberFormat="1" applyFont="1" applyFill="1" applyBorder="1" applyAlignment="1" applyProtection="1">
      <alignment horizontal="right" vertical="center" wrapText="1" indent="1"/>
      <protection/>
    </xf>
    <xf numFmtId="49" fontId="0" fillId="0" borderId="0" xfId="0" applyNumberFormat="1" applyFill="1" applyBorder="1" applyAlignment="1" applyProtection="1">
      <alignment horizontal="right" vertical="center" wrapText="1" indent="1"/>
      <protection/>
    </xf>
    <xf numFmtId="0" fontId="7" fillId="0" borderId="0" xfId="71" applyNumberFormat="1" applyFont="1" applyFill="1" applyBorder="1" applyAlignment="1" applyProtection="1">
      <alignment horizontal="center" vertical="center" wrapText="1"/>
      <protection/>
    </xf>
    <xf numFmtId="49" fontId="7" fillId="0" borderId="38" xfId="0" applyNumberFormat="1" applyFont="1" applyBorder="1" applyProtection="1">
      <protection/>
    </xf>
    <xf numFmtId="49" fontId="7" fillId="0" borderId="38" xfId="0" applyNumberFormat="1" applyFont="1" applyBorder="1" applyAlignment="1" applyProtection="1">
      <alignment vertical="top" wrapText="1"/>
      <protection/>
    </xf>
    <xf numFmtId="0" fontId="7" fillId="39" borderId="13" xfId="72" applyNumberFormat="1" applyFont="1" applyFill="1" applyBorder="1" applyAlignment="1" applyProtection="1">
      <alignment horizontal="left" vertical="center" wrapText="1"/>
      <protection locked="0"/>
    </xf>
    <xf numFmtId="0" fontId="36" fillId="7" borderId="0" xfId="62" applyNumberFormat="1" applyFont="1" applyFill="1" applyBorder="1" applyAlignment="1">
      <alignment horizontal="left" vertical="center" wrapText="1"/>
      <protection/>
    </xf>
    <xf numFmtId="0" fontId="35" fillId="7" borderId="0" xfId="62" applyNumberFormat="1" applyFont="1" applyFill="1" applyBorder="1" applyAlignment="1">
      <alignment vertical="top" wrapText="1"/>
      <protection/>
    </xf>
    <xf numFmtId="0" fontId="36" fillId="7" borderId="0" xfId="62" applyNumberFormat="1" applyFont="1" applyFill="1" applyBorder="1" applyAlignment="1">
      <alignment vertical="center" wrapText="1"/>
      <protection/>
    </xf>
    <xf numFmtId="0" fontId="35" fillId="7" borderId="0" xfId="62" applyNumberFormat="1" applyFont="1" applyFill="1" applyBorder="1" applyAlignment="1">
      <alignment vertical="center" wrapText="1"/>
      <protection/>
    </xf>
    <xf numFmtId="0" fontId="69" fillId="0" borderId="0" xfId="60" applyNumberFormat="1" applyFont="1">
      <alignment vertical="top"/>
      <protection/>
    </xf>
    <xf numFmtId="49" fontId="69" fillId="0" borderId="0" xfId="60" applyNumberFormat="1" applyFont="1">
      <alignment vertical="top"/>
      <protection/>
    </xf>
    <xf numFmtId="0" fontId="30" fillId="0" borderId="0" xfId="73" applyNumberFormat="1" applyFont="1" applyFill="1" applyBorder="1" applyAlignment="1" applyProtection="1">
      <alignment horizontal="center" vertical="center" wrapText="1"/>
      <protection/>
    </xf>
    <xf numFmtId="0" fontId="0" fillId="0" borderId="0" xfId="0" applyNumberFormat="1" applyFill="1" applyProtection="1">
      <protection/>
    </xf>
    <xf numFmtId="0" fontId="20" fillId="40" borderId="13" xfId="73" applyFont="1" applyFill="1" applyBorder="1" applyAlignment="1" applyProtection="1">
      <alignment horizontal="center" vertical="center" wrapText="1"/>
      <protection/>
    </xf>
    <xf numFmtId="49" fontId="7" fillId="0" borderId="13" xfId="0" applyNumberFormat="1" applyFont="1" applyBorder="1" applyAlignment="1" applyProtection="1">
      <alignment horizontal="center" vertical="top" wrapText="1"/>
      <protection/>
    </xf>
    <xf numFmtId="0" fontId="0" fillId="0" borderId="13" xfId="0" applyNumberFormat="1" applyBorder="1"/>
    <xf numFmtId="0" fontId="0" fillId="0" borderId="13" xfId="0" applyNumberFormat="1" applyBorder="1" applyAlignment="1">
      <alignment vertical="top" wrapText="1"/>
    </xf>
    <xf numFmtId="49" fontId="7" fillId="0" borderId="13" xfId="0" applyNumberFormat="1" applyFont="1" applyBorder="1" applyAlignment="1" applyProtection="1">
      <alignment horizontal="right" vertical="center"/>
      <protection/>
    </xf>
    <xf numFmtId="0" fontId="97" fillId="0" borderId="0" xfId="0" applyNumberFormat="1" applyFont="1" applyAlignment="1">
      <alignment vertical="center"/>
    </xf>
    <xf numFmtId="49" fontId="53" fillId="0" borderId="0" xfId="72" applyNumberFormat="1" applyFont="1" applyFill="1" applyBorder="1" applyAlignment="1" applyProtection="1">
      <alignment horizontal="center" vertical="center" wrapText="1"/>
      <protection/>
    </xf>
    <xf numFmtId="0" fontId="53" fillId="0" borderId="0" xfId="66" applyFont="1" applyFill="1" applyBorder="1" applyAlignment="1" applyProtection="1">
      <alignment vertical="center" wrapText="1"/>
      <protection/>
    </xf>
    <xf numFmtId="49" fontId="53" fillId="0" borderId="0" xfId="72" applyNumberFormat="1" applyFont="1" applyFill="1" applyBorder="1" applyAlignment="1" applyProtection="1">
      <alignment vertical="center" wrapText="1"/>
      <protection/>
    </xf>
    <xf numFmtId="0" fontId="53" fillId="0" borderId="0" xfId="66" applyNumberFormat="1" applyFont="1" applyFill="1" applyBorder="1" applyAlignment="1" applyProtection="1">
      <alignment vertical="center" wrapText="1"/>
      <protection/>
    </xf>
    <xf numFmtId="49" fontId="98" fillId="0" borderId="0" xfId="72" applyNumberFormat="1" applyFont="1" applyFill="1" applyBorder="1" applyAlignment="1" applyProtection="1">
      <alignment vertical="center" wrapText="1"/>
      <protection/>
    </xf>
    <xf numFmtId="0" fontId="53" fillId="0" borderId="0" xfId="66" applyFont="1" applyFill="1" applyBorder="1" applyAlignment="1" applyProtection="1">
      <alignment horizontal="right" vertical="center" wrapText="1"/>
      <protection/>
    </xf>
    <xf numFmtId="0" fontId="97" fillId="0" borderId="0" xfId="0" applyNumberFormat="1" applyFont="1" applyBorder="1" applyAlignment="1">
      <alignment vertical="center"/>
    </xf>
    <xf numFmtId="49" fontId="0" fillId="0" borderId="0" xfId="0" applyBorder="1"/>
    <xf numFmtId="0" fontId="69" fillId="0" borderId="0" xfId="0" applyNumberFormat="1" applyFont="1" applyAlignment="1">
      <alignment vertical="center"/>
    </xf>
    <xf numFmtId="49" fontId="7" fillId="41" borderId="13" xfId="72" applyNumberFormat="1"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19" fillId="0" borderId="0" xfId="73" applyFont="1" applyFill="1" applyBorder="1" applyAlignment="1" applyProtection="1">
      <alignment vertical="center" wrapText="1"/>
      <protection/>
    </xf>
    <xf numFmtId="0" fontId="7" fillId="0" borderId="0" xfId="66" applyFont="1" applyFill="1" applyBorder="1" applyAlignment="1" applyProtection="1">
      <alignment horizontal="left" vertical="center" wrapText="1"/>
      <protection/>
    </xf>
    <xf numFmtId="0" fontId="30" fillId="7" borderId="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68" fillId="7" borderId="0" xfId="73" applyFont="1" applyFill="1" applyBorder="1" applyAlignment="1" applyProtection="1">
      <alignment vertical="center" wrapText="1"/>
      <protection/>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43" borderId="22" xfId="0" applyFill="1" applyBorder="1" applyProtection="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69" fillId="7" borderId="0" xfId="52" applyNumberFormat="1" applyFont="1" applyFill="1" applyBorder="1" applyAlignment="1" applyProtection="1">
      <alignment horizontal="center" vertical="center" wrapText="1"/>
      <protection/>
    </xf>
    <xf numFmtId="49" fontId="69" fillId="7" borderId="0" xfId="52" applyNumberFormat="1" applyFont="1" applyFill="1" applyBorder="1" applyAlignment="1" applyProtection="1">
      <alignment horizontal="center" vertical="center" wrapText="1"/>
      <protection/>
    </xf>
    <xf numFmtId="0" fontId="19" fillId="0" borderId="0" xfId="74" applyFont="1" applyBorder="1" applyAlignment="1">
      <alignment horizontal="center" vertical="center" wrapText="1"/>
      <protection/>
    </xf>
    <xf numFmtId="0" fontId="7" fillId="0" borderId="0" xfId="72" applyNumberFormat="1" applyFont="1" applyFill="1" applyBorder="1" applyAlignment="1" applyProtection="1">
      <alignment vertical="center" wrapText="1"/>
      <protection/>
    </xf>
    <xf numFmtId="0" fontId="0" fillId="0" borderId="0" xfId="0" applyNumberFormat="1" applyFill="1" applyBorder="1" applyAlignment="1">
      <alignment horizontal="center" vertical="center"/>
    </xf>
    <xf numFmtId="0" fontId="69" fillId="0" borderId="0" xfId="73" applyFont="1" applyFill="1" applyAlignment="1" applyProtection="1">
      <alignment vertical="center" wrapText="1"/>
      <protection/>
    </xf>
    <xf numFmtId="49" fontId="69" fillId="0" borderId="0" xfId="0" applyFont="1"/>
    <xf numFmtId="0" fontId="7" fillId="7" borderId="24" xfId="73" applyFont="1" applyFill="1" applyBorder="1" applyAlignment="1" applyProtection="1">
      <alignment vertical="center" wrapText="1"/>
      <protection/>
    </xf>
    <xf numFmtId="0" fontId="69"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7" fillId="0" borderId="13" xfId="73" applyFont="1" applyFill="1" applyBorder="1" applyAlignment="1" applyProtection="1">
      <alignment horizontal="left" vertical="center" wrapText="1"/>
      <protection/>
    </xf>
    <xf numFmtId="0" fontId="7" fillId="7" borderId="13" xfId="73" applyFont="1" applyFill="1" applyBorder="1" applyAlignment="1" applyProtection="1">
      <alignment horizontal="left" vertical="center" wrapText="1"/>
      <protection/>
    </xf>
    <xf numFmtId="49" fontId="69" fillId="7" borderId="23" xfId="52" applyNumberFormat="1" applyFont="1" applyFill="1" applyBorder="1" applyAlignment="1" applyProtection="1">
      <alignment horizontal="center" vertical="center" wrapText="1"/>
      <protection/>
    </xf>
    <xf numFmtId="49" fontId="67" fillId="0" borderId="0" xfId="73" applyNumberFormat="1" applyFont="1" applyFill="1" applyAlignment="1" applyProtection="1">
      <alignment vertical="center" wrapText="1"/>
      <protection/>
    </xf>
    <xf numFmtId="0" fontId="67" fillId="0" borderId="0" xfId="0" applyNumberFormat="1" applyFont="1" applyFill="1" applyBorder="1" applyAlignment="1">
      <alignment vertical="center"/>
    </xf>
    <xf numFmtId="49" fontId="0" fillId="0" borderId="13" xfId="72" applyNumberFormat="1" applyFont="1" applyFill="1" applyBorder="1" applyAlignment="1" applyProtection="1">
      <alignment vertical="center" wrapText="1"/>
      <protection/>
    </xf>
    <xf numFmtId="0" fontId="7" fillId="0" borderId="0" xfId="73" applyFont="1" applyFill="1" applyAlignment="1" applyProtection="1">
      <alignment horizontal="right" vertical="top" wrapText="1"/>
      <protection/>
    </xf>
    <xf numFmtId="49" fontId="0" fillId="0" borderId="0" xfId="73" applyNumberFormat="1" applyFont="1" applyFill="1" applyAlignment="1" applyProtection="1">
      <alignment horizontal="left" vertical="top"/>
      <protection/>
    </xf>
    <xf numFmtId="49" fontId="0" fillId="0" borderId="0" xfId="73" applyNumberFormat="1" applyFont="1" applyFill="1" applyAlignment="1" applyProtection="1">
      <alignment vertical="center" wrapText="1"/>
      <protection/>
    </xf>
    <xf numFmtId="0" fontId="7" fillId="0" borderId="0" xfId="73" applyFont="1" applyFill="1" applyAlignment="1" applyProtection="1">
      <alignment vertical="top" wrapText="1"/>
      <protection/>
    </xf>
    <xf numFmtId="49" fontId="0" fillId="0" borderId="0" xfId="73" applyNumberFormat="1" applyFont="1" applyFill="1" applyAlignment="1" applyProtection="1">
      <alignment vertical="center"/>
      <protection/>
    </xf>
    <xf numFmtId="49" fontId="69" fillId="0" borderId="0" xfId="73" applyNumberFormat="1" applyFont="1" applyFill="1" applyAlignment="1" applyProtection="1">
      <alignment vertical="center"/>
      <protection/>
    </xf>
    <xf numFmtId="0" fontId="99" fillId="0" borderId="0" xfId="0" applyNumberFormat="1" applyFont="1" applyFill="1" applyBorder="1" applyAlignment="1">
      <alignment vertical="center"/>
    </xf>
    <xf numFmtId="0" fontId="7" fillId="7" borderId="38" xfId="73" applyFont="1" applyFill="1" applyBorder="1" applyAlignment="1" applyProtection="1">
      <alignment vertical="center" wrapText="1"/>
      <protection/>
    </xf>
    <xf numFmtId="0" fontId="7" fillId="7" borderId="39"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0" fillId="0" borderId="0" xfId="0" applyNumberFormat="1" applyAlignment="1">
      <alignment vertical="center"/>
    </xf>
    <xf numFmtId="0" fontId="7" fillId="7" borderId="13"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4" fontId="7" fillId="7" borderId="13" xfId="49" applyNumberFormat="1" applyFont="1" applyFill="1" applyBorder="1" applyAlignment="1" applyProtection="1">
      <alignment horizontal="right" vertical="center" wrapText="1"/>
      <protection/>
    </xf>
    <xf numFmtId="49" fontId="29" fillId="43" borderId="22"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center" vertical="center" wrapText="1"/>
      <protection/>
    </xf>
    <xf numFmtId="0" fontId="39" fillId="43" borderId="23" xfId="0" applyNumberFormat="1" applyFont="1" applyFill="1" applyBorder="1" applyAlignment="1" applyProtection="1">
      <alignment horizontal="left" vertical="center"/>
      <protection/>
    </xf>
    <xf numFmtId="49" fontId="7" fillId="0" borderId="13" xfId="72" applyNumberFormat="1" applyFont="1" applyFill="1" applyBorder="1" applyAlignment="1" applyProtection="1">
      <alignment horizontal="center" vertical="center" wrapText="1"/>
      <protection/>
    </xf>
    <xf numFmtId="0" fontId="0" fillId="0" borderId="13" xfId="70" applyFont="1" applyFill="1" applyBorder="1" applyAlignment="1" applyProtection="1">
      <alignment vertical="center" wrapText="1"/>
      <protection/>
    </xf>
    <xf numFmtId="49" fontId="7" fillId="0" borderId="13" xfId="0" applyNumberFormat="1" applyFont="1" applyBorder="1" applyProtection="1">
      <protection/>
    </xf>
    <xf numFmtId="49" fontId="29" fillId="43" borderId="23"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indent="4"/>
      <protection/>
    </xf>
    <xf numFmtId="0" fontId="7" fillId="7" borderId="13" xfId="73" applyNumberFormat="1" applyFont="1" applyFill="1" applyBorder="1" applyAlignment="1" applyProtection="1">
      <alignment horizontal="left" vertical="center" wrapText="1" indent="5"/>
      <protection/>
    </xf>
    <xf numFmtId="49" fontId="39" fillId="43" borderId="23" xfId="0" applyFont="1" applyFill="1" applyBorder="1" applyAlignment="1" applyProtection="1">
      <alignment horizontal="left" vertical="center" indent="5"/>
      <protection/>
    </xf>
    <xf numFmtId="49" fontId="39" fillId="43" borderId="23" xfId="0" applyFont="1" applyFill="1" applyBorder="1" applyAlignment="1" applyProtection="1">
      <alignment horizontal="left" vertical="center" indent="6"/>
      <protection/>
    </xf>
    <xf numFmtId="49" fontId="39" fillId="43" borderId="23" xfId="0" applyFont="1" applyFill="1" applyBorder="1" applyAlignment="1" applyProtection="1">
      <alignment horizontal="left" vertical="center" indent="1"/>
      <protection/>
    </xf>
    <xf numFmtId="0" fontId="7" fillId="0" borderId="13" xfId="73"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0" fontId="7" fillId="0" borderId="0" xfId="66" applyFont="1" applyFill="1" applyBorder="1" applyAlignment="1" applyProtection="1">
      <alignment horizontal="right" vertical="center" wrapText="1"/>
      <protection/>
    </xf>
    <xf numFmtId="0" fontId="19" fillId="0" borderId="0" xfId="51" applyFont="1" applyFill="1" applyBorder="1" applyAlignment="1" applyProtection="1">
      <alignment vertical="center" wrapText="1"/>
      <protection/>
    </xf>
    <xf numFmtId="0" fontId="68" fillId="7" borderId="0" xfId="73" applyFont="1" applyFill="1" applyBorder="1" applyAlignment="1" applyProtection="1">
      <alignment vertical="center" wrapText="1"/>
      <protection/>
    </xf>
    <xf numFmtId="0" fontId="0" fillId="0" borderId="0" xfId="0" applyNumberFormat="1" applyFill="1" applyBorder="1" applyAlignment="1">
      <alignment vertical="center"/>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9" fontId="39" fillId="43" borderId="24" xfId="0" applyFont="1" applyFill="1" applyBorder="1" applyAlignment="1" applyProtection="1">
      <alignment horizontal="left" vertical="center" indent="2"/>
      <protection/>
    </xf>
    <xf numFmtId="0" fontId="7" fillId="7" borderId="13" xfId="73" applyFont="1" applyFill="1" applyBorder="1" applyAlignment="1" applyProtection="1">
      <alignment vertical="center" wrapText="1"/>
      <protection/>
    </xf>
    <xf numFmtId="0" fontId="19" fillId="0" borderId="0" xfId="74" applyFont="1" applyBorder="1" applyAlignment="1">
      <alignment horizontal="center" vertical="center" wrapText="1"/>
      <protection/>
    </xf>
    <xf numFmtId="0" fontId="7" fillId="0" borderId="13" xfId="72" applyNumberFormat="1" applyFont="1" applyFill="1" applyBorder="1" applyAlignment="1" applyProtection="1">
      <alignment vertical="center" wrapText="1"/>
      <protection/>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9" fillId="0" borderId="0" xfId="0" applyFont="1"/>
    <xf numFmtId="0" fontId="69"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49" fontId="7" fillId="0" borderId="13" xfId="5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49" fontId="7" fillId="0" borderId="0" xfId="73" applyNumberFormat="1" applyFont="1" applyFill="1" applyBorder="1" applyAlignment="1" applyProtection="1">
      <alignment vertical="center" wrapText="1"/>
      <protection/>
    </xf>
    <xf numFmtId="49" fontId="69" fillId="0" borderId="0" xfId="0" applyNumberFormat="1" applyFont="1" applyFill="1" applyAlignment="1" applyProtection="1">
      <alignment vertical="center"/>
      <protection/>
    </xf>
    <xf numFmtId="49" fontId="69" fillId="0" borderId="0" xfId="0" applyFont="1" applyFill="1" applyProtection="1">
      <protection/>
    </xf>
    <xf numFmtId="49" fontId="0" fillId="0" borderId="0" xfId="0" applyFill="1" applyProtection="1">
      <protection/>
    </xf>
    <xf numFmtId="49" fontId="0" fillId="0" borderId="0" xfId="0" applyFill="1" applyBorder="1" applyProtection="1">
      <protection/>
    </xf>
    <xf numFmtId="0" fontId="44" fillId="0" borderId="0" xfId="66"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49" fontId="39" fillId="43" borderId="22" xfId="0" applyFont="1" applyFill="1" applyBorder="1" applyAlignment="1" applyProtection="1">
      <alignment horizontal="left" vertical="center"/>
      <protection/>
    </xf>
    <xf numFmtId="49" fontId="39" fillId="43" borderId="22" xfId="0" applyFont="1" applyFill="1" applyBorder="1" applyAlignment="1" applyProtection="1">
      <alignment horizontal="left" vertical="center" indent="1"/>
      <protection/>
    </xf>
    <xf numFmtId="4" fontId="70" fillId="43" borderId="21" xfId="0" applyNumberFormat="1" applyFont="1" applyFill="1" applyBorder="1" applyAlignment="1" applyProtection="1">
      <alignment horizontal="right"/>
      <protection/>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0" fillId="7" borderId="13" xfId="71" applyFont="1" applyFill="1" applyBorder="1" applyAlignment="1" applyProtection="1">
      <alignment horizontal="right" vertical="center" wrapText="1" indent="1"/>
      <protection/>
    </xf>
    <xf numFmtId="0" fontId="7" fillId="0" borderId="13"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0" fillId="0" borderId="13" xfId="0" applyNumberFormat="1" applyFill="1" applyBorder="1" applyAlignment="1" applyProtection="1">
      <alignment horizontal="left" vertical="center"/>
      <protection/>
    </xf>
    <xf numFmtId="0" fontId="7" fillId="0" borderId="13" xfId="73" applyNumberFormat="1" applyFont="1" applyFill="1" applyBorder="1" applyAlignment="1" applyProtection="1">
      <alignment vertical="top" wrapText="1"/>
      <protection/>
    </xf>
    <xf numFmtId="0" fontId="7" fillId="0" borderId="13" xfId="73"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1"/>
      <protection/>
    </xf>
    <xf numFmtId="0" fontId="7" fillId="0" borderId="13"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30" fillId="7" borderId="23" xfId="52" applyNumberFormat="1" applyFont="1" applyFill="1" applyBorder="1" applyAlignment="1" applyProtection="1">
      <alignment horizontal="center" vertical="center" wrapText="1"/>
      <protection/>
    </xf>
    <xf numFmtId="0" fontId="30" fillId="7" borderId="23" xfId="52" applyNumberFormat="1" applyFont="1" applyFill="1" applyBorder="1" applyAlignment="1" applyProtection="1">
      <alignment horizontal="center" vertical="center" wrapText="1"/>
      <protection/>
    </xf>
    <xf numFmtId="0" fontId="69" fillId="7" borderId="23" xfId="52" applyNumberFormat="1" applyFont="1" applyFill="1" applyBorder="1" applyAlignment="1" applyProtection="1">
      <alignment horizontal="center" vertical="center" wrapText="1"/>
      <protection/>
    </xf>
    <xf numFmtId="0" fontId="63" fillId="0" borderId="0" xfId="73" applyFont="1" applyFill="1" applyAlignment="1" applyProtection="1">
      <alignment vertical="center" wrapText="1"/>
      <protection/>
    </xf>
    <xf numFmtId="0" fontId="7" fillId="0" borderId="13" xfId="66" applyFont="1" applyFill="1" applyBorder="1" applyAlignment="1" applyProtection="1">
      <alignment vertical="center" wrapText="1"/>
      <protection/>
    </xf>
    <xf numFmtId="0" fontId="97" fillId="0" borderId="0" xfId="0" applyNumberFormat="1" applyFont="1" applyAlignment="1">
      <alignment vertical="center"/>
    </xf>
    <xf numFmtId="49" fontId="53" fillId="0" borderId="0" xfId="72" applyNumberFormat="1" applyFont="1" applyFill="1" applyBorder="1" applyAlignment="1" applyProtection="1">
      <alignment horizontal="center" vertical="center" wrapText="1"/>
      <protection/>
    </xf>
    <xf numFmtId="0" fontId="53" fillId="0" borderId="0" xfId="66" applyFont="1" applyFill="1" applyBorder="1" applyAlignment="1" applyProtection="1">
      <alignment vertical="center" wrapText="1"/>
      <protection/>
    </xf>
    <xf numFmtId="0" fontId="97" fillId="0" borderId="0" xfId="0" applyNumberFormat="1" applyFont="1" applyBorder="1" applyAlignment="1">
      <alignment vertical="center"/>
    </xf>
    <xf numFmtId="0" fontId="7" fillId="0" borderId="13" xfId="73" applyNumberFormat="1" applyFont="1" applyFill="1" applyBorder="1" applyAlignment="1" applyProtection="1">
      <alignment horizontal="left" vertical="center" wrapText="1" indent="6"/>
      <protection/>
    </xf>
    <xf numFmtId="49" fontId="30" fillId="7" borderId="30" xfId="52" applyNumberFormat="1" applyFont="1" applyFill="1" applyBorder="1" applyAlignment="1" applyProtection="1">
      <alignment horizontal="center" vertical="center" wrapText="1"/>
      <protection/>
    </xf>
    <xf numFmtId="0" fontId="30" fillId="7" borderId="30" xfId="52" applyNumberFormat="1" applyFont="1" applyFill="1" applyBorder="1" applyAlignment="1" applyProtection="1">
      <alignment horizontal="center" vertical="center" wrapText="1"/>
      <protection/>
    </xf>
    <xf numFmtId="0" fontId="69" fillId="7" borderId="30" xfId="52" applyNumberFormat="1" applyFont="1" applyFill="1" applyBorder="1" applyAlignment="1" applyProtection="1">
      <alignment horizontal="center" vertical="center" wrapText="1"/>
      <protection/>
    </xf>
    <xf numFmtId="49" fontId="7" fillId="41" borderId="13" xfId="72" applyNumberFormat="1" applyFont="1" applyFill="1" applyBorder="1" applyAlignment="1" applyProtection="1">
      <alignment horizontal="center" vertical="center" wrapText="1"/>
      <protection/>
    </xf>
    <xf numFmtId="0" fontId="69" fillId="7" borderId="0" xfId="52" applyNumberFormat="1" applyFont="1" applyFill="1" applyBorder="1" applyAlignment="1" applyProtection="1">
      <alignment horizontal="center" vertical="center" wrapText="1"/>
      <protection/>
    </xf>
    <xf numFmtId="0" fontId="7" fillId="42" borderId="13" xfId="64" applyFont="1" applyFill="1" applyBorder="1" applyAlignment="1" applyProtection="1">
      <alignment horizontal="center" vertical="center" wrapText="1"/>
      <protection/>
    </xf>
    <xf numFmtId="0" fontId="0" fillId="42" borderId="22" xfId="64" applyFont="1" applyFill="1" applyBorder="1" applyAlignment="1" applyProtection="1">
      <alignment horizontal="center" vertical="center" wrapText="1"/>
      <protection/>
    </xf>
    <xf numFmtId="0" fontId="0" fillId="42" borderId="21" xfId="64" applyFont="1" applyFill="1" applyBorder="1" applyAlignment="1" applyProtection="1">
      <alignment horizontal="center" vertical="center" wrapText="1"/>
      <protection/>
    </xf>
    <xf numFmtId="0" fontId="7" fillId="42" borderId="30" xfId="64" applyFont="1" applyFill="1" applyBorder="1" applyAlignment="1" applyProtection="1">
      <alignment horizontal="center" vertical="center" wrapText="1"/>
      <protection/>
    </xf>
    <xf numFmtId="0" fontId="7" fillId="0" borderId="22" xfId="72" applyFont="1" applyBorder="1" applyAlignment="1" applyProtection="1">
      <alignment horizontal="left" vertical="center"/>
      <protection/>
    </xf>
    <xf numFmtId="49" fontId="7" fillId="0" borderId="22" xfId="0" applyNumberFormat="1" applyFont="1" applyBorder="1" applyProtection="1">
      <protection/>
    </xf>
    <xf numFmtId="49" fontId="0" fillId="0" borderId="22" xfId="0" applyNumberFormat="1" applyFont="1" applyBorder="1" applyProtection="1">
      <protection/>
    </xf>
    <xf numFmtId="0" fontId="0" fillId="0" borderId="22" xfId="72" applyFont="1" applyBorder="1" applyAlignment="1" applyProtection="1">
      <alignment horizontal="left" vertical="center"/>
      <protection/>
    </xf>
    <xf numFmtId="49" fontId="7" fillId="0" borderId="40" xfId="0" applyNumberFormat="1" applyFont="1" applyBorder="1" applyAlignment="1" applyProtection="1">
      <alignment vertical="center" wrapText="1"/>
      <protection/>
    </xf>
    <xf numFmtId="0" fontId="7" fillId="0" borderId="27" xfId="73" applyFont="1" applyFill="1" applyBorder="1" applyAlignment="1" applyProtection="1">
      <alignment vertical="center" wrapText="1"/>
      <protection/>
    </xf>
    <xf numFmtId="0" fontId="7" fillId="0" borderId="39" xfId="73" applyFont="1" applyFill="1" applyBorder="1" applyAlignment="1" applyProtection="1">
      <alignment vertical="center" wrapText="1"/>
      <protection/>
    </xf>
    <xf numFmtId="0" fontId="7" fillId="0" borderId="38" xfId="73" applyFont="1" applyFill="1" applyBorder="1" applyAlignment="1" applyProtection="1">
      <alignment vertical="center" wrapText="1"/>
      <protection/>
    </xf>
    <xf numFmtId="0" fontId="19" fillId="0" borderId="0" xfId="74" applyFont="1" applyFill="1" applyBorder="1" applyAlignment="1">
      <alignment vertical="center" wrapText="1"/>
      <protection/>
    </xf>
    <xf numFmtId="49" fontId="0" fillId="43" borderId="21" xfId="72" applyNumberFormat="1" applyFont="1" applyFill="1" applyBorder="1" applyAlignment="1" applyProtection="1">
      <alignment horizontal="center" vertical="center" wrapText="1"/>
      <protection/>
    </xf>
    <xf numFmtId="0" fontId="98" fillId="0" borderId="0" xfId="66" applyFont="1" applyFill="1" applyBorder="1" applyAlignment="1" applyProtection="1">
      <alignment horizontal="left" vertical="center" wrapText="1"/>
      <protection/>
    </xf>
    <xf numFmtId="49" fontId="69" fillId="7" borderId="30" xfId="52" applyNumberFormat="1" applyFont="1" applyFill="1" applyBorder="1" applyAlignment="1" applyProtection="1">
      <alignment horizontal="center" vertical="center" wrapText="1"/>
      <protection/>
    </xf>
    <xf numFmtId="49" fontId="7" fillId="7" borderId="13" xfId="72" applyNumberFormat="1" applyFont="1" applyFill="1" applyBorder="1" applyAlignment="1" applyProtection="1">
      <alignment horizontal="center" vertical="center" wrapText="1"/>
      <protection/>
    </xf>
    <xf numFmtId="169" fontId="0" fillId="39" borderId="13" xfId="0" applyNumberFormat="1" applyFill="1" applyBorder="1" applyAlignment="1" applyProtection="1">
      <alignment horizontal="right" vertical="center"/>
      <protection locked="0"/>
    </xf>
    <xf numFmtId="4" fontId="0" fillId="43" borderId="22" xfId="0" applyNumberFormat="1" applyFill="1" applyBorder="1" applyAlignment="1" applyProtection="1">
      <alignment horizontal="right" vertical="center"/>
      <protection/>
    </xf>
    <xf numFmtId="0" fontId="30" fillId="7" borderId="0" xfId="52" applyNumberFormat="1" applyFont="1" applyFill="1" applyBorder="1" applyAlignment="1" applyProtection="1">
      <alignment vertical="center" wrapText="1"/>
      <protection/>
    </xf>
    <xf numFmtId="0" fontId="30" fillId="7" borderId="0" xfId="52" applyNumberFormat="1" applyFont="1" applyFill="1" applyBorder="1" applyAlignment="1" applyProtection="1">
      <alignment horizontal="left" vertical="center" wrapText="1" indent="2"/>
      <protection/>
    </xf>
    <xf numFmtId="49" fontId="39" fillId="0" borderId="0" xfId="0" applyFont="1" applyFill="1" applyBorder="1" applyAlignment="1" applyProtection="1">
      <alignment horizontal="left" vertical="center"/>
      <protection/>
    </xf>
    <xf numFmtId="49" fontId="39" fillId="0" borderId="0" xfId="0" applyFont="1" applyFill="1" applyBorder="1" applyAlignment="1" applyProtection="1">
      <alignment horizontal="left" vertical="center" indent="2"/>
      <protection/>
    </xf>
    <xf numFmtId="49" fontId="29" fillId="0" borderId="0" xfId="0" applyFont="1" applyFill="1" applyBorder="1" applyAlignment="1" applyProtection="1">
      <alignment horizontal="left" vertical="center"/>
      <protection/>
    </xf>
    <xf numFmtId="49" fontId="0" fillId="0" borderId="0" xfId="72" applyNumberFormat="1" applyFont="1" applyFill="1" applyBorder="1" applyAlignment="1" applyProtection="1">
      <alignment horizontal="center" vertical="center" wrapText="1"/>
      <protection/>
    </xf>
    <xf numFmtId="49" fontId="0" fillId="0" borderId="0" xfId="72" applyNumberFormat="1" applyFont="1" applyFill="1" applyBorder="1" applyAlignment="1" applyProtection="1">
      <alignment horizontal="center" vertical="center" wrapText="1"/>
      <protection/>
    </xf>
    <xf numFmtId="49" fontId="12" fillId="0" borderId="0" xfId="0" applyFont="1" applyFill="1" applyProtection="1">
      <protection/>
    </xf>
    <xf numFmtId="49" fontId="33" fillId="0" borderId="0" xfId="0" applyFont="1" applyFill="1" applyBorder="1" applyProtection="1">
      <protection/>
    </xf>
    <xf numFmtId="4" fontId="7" fillId="39" borderId="13" xfId="49" applyNumberFormat="1" applyFont="1" applyFill="1" applyBorder="1" applyAlignment="1" applyProtection="1">
      <alignment horizontal="right" vertical="center" wrapText="1"/>
      <protection locked="0"/>
    </xf>
    <xf numFmtId="49" fontId="0" fillId="0" borderId="0" xfId="0"/>
    <xf numFmtId="0" fontId="7" fillId="0" borderId="0" xfId="73" applyFont="1" applyFill="1" applyAlignment="1" applyProtection="1">
      <alignment vertical="center" wrapText="1"/>
      <protection/>
    </xf>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49" fontId="29" fillId="43" borderId="22" xfId="0" applyFont="1" applyFill="1" applyBorder="1" applyAlignment="1" applyProtection="1">
      <alignment horizontal="center" vertical="center"/>
      <protection/>
    </xf>
    <xf numFmtId="49" fontId="7" fillId="7" borderId="13" xfId="73" applyNumberFormat="1" applyFont="1" applyFill="1" applyBorder="1" applyAlignment="1" applyProtection="1">
      <alignment horizontal="center" vertical="center" wrapText="1"/>
      <protection/>
    </xf>
    <xf numFmtId="49" fontId="7" fillId="0" borderId="13" xfId="72" applyNumberFormat="1"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0" fontId="7" fillId="7" borderId="13" xfId="73" applyNumberFormat="1" applyFont="1" applyFill="1" applyBorder="1" applyAlignment="1" applyProtection="1">
      <alignment horizontal="left" vertical="center" wrapText="1" indent="1"/>
      <protection/>
    </xf>
    <xf numFmtId="0" fontId="7" fillId="7" borderId="13" xfId="73" applyNumberFormat="1" applyFont="1" applyFill="1" applyBorder="1" applyAlignment="1" applyProtection="1">
      <alignment horizontal="left" vertical="center" wrapText="1" indent="2"/>
      <protection/>
    </xf>
    <xf numFmtId="0" fontId="7" fillId="7" borderId="13"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39" fillId="43" borderId="23" xfId="0" applyFont="1" applyFill="1" applyBorder="1" applyAlignment="1" applyProtection="1">
      <alignment horizontal="left" vertical="center" indent="1"/>
      <protection/>
    </xf>
    <xf numFmtId="49" fontId="7" fillId="43" borderId="21"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left" vertical="center" wrapText="1" indent="4"/>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 fontId="7" fillId="0" borderId="13" xfId="49" applyNumberFormat="1" applyFont="1" applyFill="1" applyBorder="1" applyAlignment="1" applyProtection="1">
      <alignment vertical="center" wrapText="1"/>
      <protection/>
    </xf>
    <xf numFmtId="49" fontId="7" fillId="0" borderId="13" xfId="73" applyNumberFormat="1" applyFont="1" applyFill="1" applyBorder="1" applyAlignment="1" applyProtection="1">
      <alignment horizontal="left" vertical="center" wrapText="1" indent="7"/>
      <protection/>
    </xf>
    <xf numFmtId="0" fontId="7" fillId="0" borderId="13" xfId="73" applyNumberFormat="1" applyFont="1" applyFill="1" applyBorder="1" applyAlignment="1" applyProtection="1">
      <alignment horizontal="left" vertical="center" wrapText="1"/>
      <protection/>
    </xf>
    <xf numFmtId="0" fontId="7" fillId="7" borderId="13" xfId="73" applyFont="1" applyFill="1" applyBorder="1" applyAlignment="1" applyProtection="1">
      <alignment vertical="center" wrapText="1"/>
      <protection/>
    </xf>
    <xf numFmtId="0" fontId="7" fillId="0" borderId="13" xfId="72" applyNumberFormat="1" applyFont="1" applyFill="1" applyBorder="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3" applyFont="1" applyFill="1" applyAlignment="1" applyProtection="1">
      <alignment vertical="center" wrapText="1"/>
      <protection/>
    </xf>
    <xf numFmtId="49" fontId="7" fillId="0" borderId="13" xfId="72" applyNumberFormat="1" applyFont="1" applyFill="1" applyBorder="1" applyAlignment="1" applyProtection="1">
      <alignment vertical="center" wrapText="1"/>
      <protection/>
    </xf>
    <xf numFmtId="49" fontId="69" fillId="0" borderId="0" xfId="0" applyFont="1"/>
    <xf numFmtId="0" fontId="69" fillId="0" borderId="0" xfId="73" applyFont="1" applyFill="1" applyAlignment="1" applyProtection="1">
      <alignment vertical="center"/>
      <protection/>
    </xf>
    <xf numFmtId="49" fontId="69" fillId="0" borderId="0" xfId="0" applyFont="1" applyAlignment="1">
      <alignment vertical="top"/>
    </xf>
    <xf numFmtId="0" fontId="7" fillId="7" borderId="13" xfId="73" applyNumberFormat="1" applyFont="1" applyFill="1" applyBorder="1" applyAlignment="1" applyProtection="1">
      <alignment horizontal="left" vertical="center" wrapText="1"/>
      <protection/>
    </xf>
    <xf numFmtId="49" fontId="39" fillId="43" borderId="22" xfId="0" applyFont="1" applyFill="1" applyBorder="1" applyAlignment="1" applyProtection="1">
      <alignment horizontal="left" vertical="center"/>
      <protection/>
    </xf>
    <xf numFmtId="4" fontId="0" fillId="7" borderId="13" xfId="0" applyNumberFormat="1" applyFill="1" applyBorder="1" applyAlignment="1" applyProtection="1">
      <alignment horizontal="right" vertical="center"/>
      <protection/>
    </xf>
    <xf numFmtId="49" fontId="0" fillId="0" borderId="13" xfId="72" applyNumberFormat="1" applyFont="1" applyFill="1" applyBorder="1" applyAlignment="1" applyProtection="1">
      <alignment vertical="center" wrapText="1"/>
      <protection/>
    </xf>
    <xf numFmtId="49" fontId="0" fillId="0" borderId="0" xfId="0"/>
    <xf numFmtId="49" fontId="7" fillId="0" borderId="0" xfId="0" applyFont="1"/>
    <xf numFmtId="49" fontId="0" fillId="0" borderId="0" xfId="0"/>
    <xf numFmtId="49" fontId="33" fillId="0" borderId="0" xfId="0" applyFont="1" applyBorder="1"/>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9" fontId="7" fillId="7" borderId="27"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49" fontId="7" fillId="0" borderId="13" xfId="0" applyNumberFormat="1" applyFont="1" applyBorder="1" applyAlignment="1" applyProtection="1">
      <alignment vertical="top" wrapText="1"/>
      <protection/>
    </xf>
    <xf numFmtId="0" fontId="0" fillId="43" borderId="23" xfId="0" applyNumberFormat="1" applyFill="1" applyBorder="1" applyAlignment="1" applyProtection="1">
      <alignment vertical="center"/>
      <protection/>
    </xf>
    <xf numFmtId="49" fontId="0" fillId="0" borderId="0" xfId="0"/>
    <xf numFmtId="0" fontId="0" fillId="0" borderId="0" xfId="0" applyNumberFormat="1" applyAlignment="1">
      <alignment vertical="center"/>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0" fillId="0" borderId="0" xfId="0" applyNumberFormat="1" applyBorder="1" applyAlignment="1">
      <alignment vertical="center"/>
    </xf>
    <xf numFmtId="49" fontId="0" fillId="0" borderId="0" xfId="0" applyNumberFormat="1" applyAlignment="1">
      <alignment vertical="center"/>
    </xf>
    <xf numFmtId="0" fontId="7" fillId="0" borderId="0" xfId="72" applyNumberFormat="1" applyFont="1" applyFill="1" applyBorder="1" applyAlignment="1" applyProtection="1">
      <alignment horizontal="left" vertical="center" wrapText="1" indent="1"/>
      <protection/>
    </xf>
    <xf numFmtId="0" fontId="0" fillId="0" borderId="0" xfId="71" applyFont="1" applyFill="1" applyBorder="1" applyAlignment="1" applyProtection="1">
      <alignment horizontal="right" vertical="center" wrapText="1" indent="1"/>
      <protection/>
    </xf>
    <xf numFmtId="0" fontId="7" fillId="0" borderId="13" xfId="70" applyFont="1" applyFill="1" applyBorder="1" applyAlignment="1" applyProtection="1">
      <alignment vertical="center" wrapText="1"/>
      <protection/>
    </xf>
    <xf numFmtId="0" fontId="7" fillId="0" borderId="0" xfId="66" applyFont="1" applyFill="1" applyBorder="1" applyAlignment="1" applyProtection="1">
      <alignment vertical="center" wrapText="1"/>
      <protection/>
    </xf>
    <xf numFmtId="49" fontId="7" fillId="0" borderId="13" xfId="0" applyNumberFormat="1" applyFont="1" applyFill="1" applyBorder="1" applyAlignment="1" applyProtection="1">
      <alignment vertical="center" wrapText="1"/>
      <protection/>
    </xf>
    <xf numFmtId="0" fontId="7" fillId="7" borderId="0" xfId="73" applyFont="1" applyFill="1" applyBorder="1" applyAlignment="1" applyProtection="1">
      <alignment vertical="center" wrapText="1"/>
      <protection/>
    </xf>
    <xf numFmtId="0" fontId="9" fillId="7" borderId="0" xfId="73" applyFont="1" applyFill="1" applyBorder="1" applyAlignment="1" applyProtection="1">
      <alignment horizontal="center" vertical="center" wrapText="1"/>
      <protection/>
    </xf>
    <xf numFmtId="0" fontId="0" fillId="42" borderId="13" xfId="64"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4" fontId="7" fillId="0" borderId="13"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69" fillId="0" borderId="13" xfId="49" applyNumberFormat="1" applyFont="1" applyFill="1" applyBorder="1" applyAlignment="1" applyProtection="1">
      <alignment horizontal="center" vertical="center" wrapText="1"/>
      <protection/>
    </xf>
    <xf numFmtId="0" fontId="69" fillId="0" borderId="0" xfId="72" applyNumberFormat="1" applyFont="1" applyFill="1" applyBorder="1" applyAlignment="1" applyProtection="1">
      <alignment vertical="center" wrapText="1"/>
      <protection/>
    </xf>
    <xf numFmtId="0" fontId="69" fillId="0" borderId="0" xfId="0" applyNumberFormat="1" applyFont="1" applyFill="1" applyBorder="1" applyAlignment="1">
      <alignment vertical="center"/>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49" fontId="7" fillId="41" borderId="13" xfId="72" applyNumberFormat="1"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30" fillId="7" borderId="3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0" fillId="42" borderId="13" xfId="66"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0" fillId="0" borderId="0" xfId="0" applyNumberFormat="1" applyAlignment="1">
      <alignment horizontal="left" vertical="top" wrapText="1"/>
    </xf>
    <xf numFmtId="0" fontId="97" fillId="0" borderId="0" xfId="0" applyNumberFormat="1" applyFont="1" applyFill="1" applyBorder="1" applyAlignment="1" applyProtection="1">
      <alignment vertical="center"/>
      <protection/>
    </xf>
    <xf numFmtId="49" fontId="53" fillId="0" borderId="0" xfId="73" applyNumberFormat="1" applyFont="1" applyFill="1" applyAlignment="1" applyProtection="1">
      <alignment vertical="center" wrapText="1"/>
      <protection/>
    </xf>
    <xf numFmtId="0" fontId="100" fillId="7" borderId="0" xfId="73" applyFont="1" applyFill="1" applyBorder="1" applyAlignment="1" applyProtection="1">
      <alignment vertical="center" wrapText="1"/>
      <protection/>
    </xf>
    <xf numFmtId="0" fontId="53" fillId="7" borderId="0" xfId="73"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7" fillId="0" borderId="0" xfId="73" applyFont="1" applyFill="1" applyAlignment="1" applyProtection="1">
      <alignment vertical="center" wrapText="1"/>
      <protection/>
    </xf>
    <xf numFmtId="49" fontId="7" fillId="0"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2" applyFont="1" applyBorder="1" applyAlignment="1" applyProtection="1">
      <alignment horizontal="left" vertical="center"/>
      <protection/>
    </xf>
    <xf numFmtId="0" fontId="7" fillId="0" borderId="0" xfId="73" applyFont="1" applyFill="1" applyBorder="1" applyAlignment="1" applyProtection="1">
      <alignment vertical="center" wrapText="1"/>
      <protection/>
    </xf>
    <xf numFmtId="0" fontId="7" fillId="38" borderId="13" xfId="72" applyNumberFormat="1" applyFont="1" applyFill="1" applyBorder="1" applyAlignment="1" applyProtection="1">
      <alignment horizontal="left" vertical="center" wrapText="1"/>
      <protection/>
    </xf>
    <xf numFmtId="0" fontId="63" fillId="0" borderId="0" xfId="73" applyFont="1" applyFill="1" applyAlignment="1" applyProtection="1">
      <alignment vertical="center" wrapText="1"/>
      <protection/>
    </xf>
    <xf numFmtId="49" fontId="69" fillId="0" borderId="0" xfId="73" applyNumberFormat="1" applyFont="1" applyFill="1" applyAlignment="1" applyProtection="1">
      <alignment vertical="center" wrapText="1"/>
      <protection/>
    </xf>
    <xf numFmtId="0" fontId="69" fillId="0" borderId="0" xfId="73" applyFont="1" applyFill="1" applyAlignment="1" applyProtection="1">
      <alignment vertical="center" wrapText="1"/>
      <protection/>
    </xf>
    <xf numFmtId="0" fontId="33" fillId="0" borderId="0" xfId="73" applyFont="1" applyFill="1" applyAlignment="1" applyProtection="1">
      <alignment vertical="center" wrapText="1"/>
      <protection/>
    </xf>
    <xf numFmtId="0" fontId="7" fillId="0" borderId="13" xfId="66" applyNumberFormat="1" applyFont="1" applyFill="1" applyBorder="1" applyAlignment="1" applyProtection="1">
      <alignment horizontal="center" vertical="center" wrapText="1"/>
      <protection/>
    </xf>
    <xf numFmtId="49" fontId="75" fillId="7" borderId="0" xfId="52" applyNumberFormat="1" applyFont="1" applyFill="1" applyBorder="1" applyAlignment="1" applyProtection="1">
      <alignment horizontal="center" vertical="center" wrapText="1"/>
      <protection/>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1"/>
      <protection/>
    </xf>
    <xf numFmtId="0" fontId="7" fillId="0" borderId="13" xfId="73" applyNumberFormat="1" applyFont="1" applyFill="1" applyBorder="1" applyAlignment="1" applyProtection="1">
      <alignment vertical="center" wrapText="1"/>
      <protection/>
    </xf>
    <xf numFmtId="0" fontId="7" fillId="0" borderId="13" xfId="66" applyFont="1" applyFill="1" applyBorder="1" applyAlignment="1" applyProtection="1">
      <alignment horizontal="left" vertical="center" wrapText="1" indent="3"/>
      <protection/>
    </xf>
    <xf numFmtId="0" fontId="7" fillId="0" borderId="13" xfId="66" applyFont="1" applyFill="1" applyBorder="1" applyAlignment="1" applyProtection="1">
      <alignment horizontal="left" vertical="center" wrapText="1" indent="4"/>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7" fillId="40" borderId="13" xfId="54" applyNumberFormat="1" applyFont="1" applyFill="1" applyBorder="1" applyAlignment="1" applyProtection="1">
      <alignment horizontal="center" vertical="top" wrapText="1"/>
      <protection/>
    </xf>
    <xf numFmtId="0" fontId="53" fillId="0" borderId="0" xfId="73" applyFont="1" applyFill="1" applyAlignment="1" applyProtection="1">
      <alignment vertical="center" wrapText="1"/>
      <protection/>
    </xf>
    <xf numFmtId="0" fontId="69" fillId="0" borderId="0" xfId="73" applyFont="1" applyFill="1" applyAlignment="1" applyProtection="1">
      <alignment vertical="center"/>
      <protection/>
    </xf>
    <xf numFmtId="0" fontId="7" fillId="0" borderId="13" xfId="66" applyFont="1" applyFill="1" applyBorder="1" applyAlignment="1" applyProtection="1">
      <alignment horizontal="left" vertical="center" wrapText="1" indent="2"/>
      <protection/>
    </xf>
    <xf numFmtId="0" fontId="101" fillId="7" borderId="0" xfId="73" applyFont="1" applyFill="1" applyBorder="1" applyAlignment="1" applyProtection="1">
      <alignment horizontal="center" vertical="center" wrapText="1"/>
      <protection/>
    </xf>
    <xf numFmtId="0" fontId="53" fillId="0" borderId="0" xfId="72" applyNumberFormat="1" applyFont="1" applyFill="1" applyBorder="1" applyAlignment="1" applyProtection="1">
      <alignment vertical="center" wrapText="1"/>
      <protection/>
    </xf>
    <xf numFmtId="0" fontId="53" fillId="0" borderId="0" xfId="73" applyFont="1" applyFill="1" applyBorder="1" applyAlignment="1" applyProtection="1">
      <alignment vertical="center" wrapText="1"/>
      <protection/>
    </xf>
    <xf numFmtId="49" fontId="39" fillId="43" borderId="24" xfId="0" applyFont="1" applyFill="1" applyBorder="1" applyAlignment="1" applyProtection="1">
      <alignment vertical="center" wrapText="1"/>
      <protection/>
    </xf>
    <xf numFmtId="49" fontId="39" fillId="43" borderId="24" xfId="0" applyFont="1" applyFill="1" applyBorder="1" applyAlignment="1" applyProtection="1">
      <alignment vertical="center"/>
      <protection/>
    </xf>
    <xf numFmtId="49" fontId="7" fillId="43" borderId="24" xfId="73" applyNumberFormat="1" applyFont="1" applyFill="1" applyBorder="1" applyAlignment="1" applyProtection="1">
      <alignment horizontal="left" vertical="center" wrapText="1" indent="4"/>
      <protection/>
    </xf>
    <xf numFmtId="0" fontId="7" fillId="0" borderId="21" xfId="73" applyNumberFormat="1" applyFont="1" applyFill="1" applyBorder="1" applyAlignment="1" applyProtection="1">
      <alignment horizontal="left" vertical="center" wrapText="1" indent="4"/>
      <protection/>
    </xf>
    <xf numFmtId="0" fontId="7" fillId="0" borderId="22" xfId="73" applyNumberFormat="1" applyFont="1" applyFill="1" applyBorder="1" applyAlignment="1" applyProtection="1">
      <alignment horizontal="left" vertical="center" wrapText="1" indent="6"/>
      <protection/>
    </xf>
    <xf numFmtId="4" fontId="0" fillId="7" borderId="22" xfId="0" applyNumberFormat="1" applyFill="1" applyBorder="1" applyAlignment="1" applyProtection="1">
      <alignment horizontal="right" vertical="center"/>
      <protection/>
    </xf>
    <xf numFmtId="49" fontId="53" fillId="0" borderId="41" xfId="72" applyNumberFormat="1" applyFont="1" applyFill="1" applyBorder="1" applyAlignment="1" applyProtection="1">
      <alignment horizontal="center"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34" fillId="0" borderId="42" xfId="73" applyFont="1" applyFill="1" applyBorder="1" applyAlignment="1" applyProtection="1">
      <alignment horizontal="center"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0" fontId="7" fillId="0" borderId="0" xfId="73" applyFont="1" applyFill="1" applyAlignment="1" applyProtection="1">
      <alignment vertical="center" wrapText="1"/>
      <protection/>
    </xf>
    <xf numFmtId="49" fontId="33" fillId="0" borderId="0" xfId="0" applyFont="1" applyBorder="1"/>
    <xf numFmtId="0" fontId="34" fillId="0" borderId="0" xfId="73" applyFont="1" applyFill="1" applyAlignment="1" applyProtection="1">
      <alignment horizontal="center" vertical="center" wrapText="1"/>
      <protection/>
    </xf>
    <xf numFmtId="49" fontId="7" fillId="0" borderId="0" xfId="0" applyFont="1" applyBorder="1"/>
    <xf numFmtId="49" fontId="7" fillId="0" borderId="0" xfId="0" applyFont="1" applyBorder="1" applyAlignment="1">
      <alignment vertical="top"/>
    </xf>
    <xf numFmtId="0" fontId="69" fillId="0" borderId="0" xfId="73" applyFont="1" applyFill="1" applyBorder="1" applyAlignment="1" applyProtection="1">
      <alignment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69" fillId="0" borderId="0" xfId="0" applyFont="1" applyFill="1" applyBorder="1" applyProtection="1">
      <protection/>
    </xf>
    <xf numFmtId="0" fontId="69" fillId="0" borderId="42" xfId="73" applyFont="1" applyFill="1" applyBorder="1" applyAlignment="1" applyProtection="1">
      <alignment horizontal="center" vertical="center" wrapText="1"/>
      <protection/>
    </xf>
    <xf numFmtId="0" fontId="69"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69" fillId="0" borderId="0" xfId="0" applyNumberFormat="1" applyFont="1" applyFill="1" applyBorder="1" applyAlignment="1" applyProtection="1">
      <alignment vertical="center"/>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34" fillId="0" borderId="0" xfId="73" applyFont="1" applyFill="1" applyAlignment="1" applyProtection="1">
      <alignment horizontal="center" vertical="center" wrapText="1"/>
      <protection/>
    </xf>
    <xf numFmtId="49" fontId="7" fillId="0" borderId="0" xfId="0" applyNumberFormat="1" applyFont="1" applyAlignment="1">
      <alignment vertical="center"/>
    </xf>
    <xf numFmtId="49" fontId="7" fillId="0" borderId="0" xfId="0" applyFont="1"/>
    <xf numFmtId="49" fontId="7" fillId="0" borderId="0" xfId="0" applyFont="1" applyBorder="1"/>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69" fillId="0" borderId="0" xfId="0" applyFont="1" applyBorder="1"/>
    <xf numFmtId="49" fontId="69" fillId="0" borderId="0" xfId="0" applyNumberFormat="1" applyFont="1" applyBorder="1" applyAlignment="1">
      <alignment vertical="center"/>
    </xf>
    <xf numFmtId="0" fontId="34" fillId="7" borderId="0" xfId="73" applyFont="1" applyFill="1" applyBorder="1" applyAlignment="1" applyProtection="1">
      <alignment vertical="center" wrapText="1"/>
      <protection/>
    </xf>
    <xf numFmtId="0" fontId="12" fillId="0" borderId="0" xfId="73" applyFont="1" applyFill="1" applyBorder="1" applyAlignment="1" applyProtection="1">
      <alignment horizontal="center" vertical="center" wrapText="1"/>
      <protection/>
    </xf>
    <xf numFmtId="0" fontId="12" fillId="0" borderId="0"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7" fillId="0" borderId="0" xfId="0" applyNumberFormat="1" applyFont="1" applyAlignment="1">
      <alignment vertical="center"/>
    </xf>
    <xf numFmtId="49" fontId="7" fillId="0" borderId="0" xfId="0" applyFont="1"/>
    <xf numFmtId="49" fontId="7" fillId="43" borderId="37"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69" fillId="0" borderId="0" xfId="73" applyFont="1" applyFill="1" applyAlignment="1" applyProtection="1">
      <alignment vertical="center" wrapText="1"/>
      <protection/>
    </xf>
    <xf numFmtId="0" fontId="40" fillId="7" borderId="0" xfId="73" applyFont="1" applyFill="1" applyBorder="1" applyAlignment="1" applyProtection="1">
      <alignment vertical="top" wrapText="1"/>
      <protection/>
    </xf>
    <xf numFmtId="49" fontId="69" fillId="0" borderId="0" xfId="0" applyFont="1"/>
    <xf numFmtId="0" fontId="69" fillId="0" borderId="0" xfId="72" applyNumberFormat="1" applyFont="1" applyFill="1" applyBorder="1" applyAlignment="1" applyProtection="1">
      <alignment vertical="center" wrapText="1"/>
      <protection/>
    </xf>
    <xf numFmtId="49" fontId="69" fillId="0" borderId="0" xfId="0" applyFont="1" applyAlignment="1">
      <alignment vertical="top"/>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0" fontId="69" fillId="0" borderId="0" xfId="73" applyFont="1" applyFill="1" applyBorder="1" applyAlignment="1" applyProtection="1">
      <alignment vertical="center" wrapText="1"/>
      <protection/>
    </xf>
    <xf numFmtId="49" fontId="69" fillId="0" borderId="0" xfId="0" applyFont="1" applyBorder="1"/>
    <xf numFmtId="49" fontId="69" fillId="0" borderId="0" xfId="0" applyNumberFormat="1" applyFont="1" applyAlignment="1">
      <alignment vertical="center"/>
    </xf>
    <xf numFmtId="0" fontId="69" fillId="0" borderId="0" xfId="73" applyFont="1" applyFill="1" applyAlignment="1" applyProtection="1">
      <alignment horizontal="center" vertical="center" wrapText="1"/>
      <protection/>
    </xf>
    <xf numFmtId="0" fontId="7" fillId="0" borderId="0" xfId="73" applyFont="1" applyFill="1" applyAlignment="1" applyProtection="1">
      <alignment vertical="top" wrapText="1"/>
      <protection/>
    </xf>
    <xf numFmtId="0" fontId="7" fillId="0" borderId="27" xfId="73" applyNumberFormat="1" applyFont="1" applyFill="1" applyBorder="1" applyAlignment="1" applyProtection="1">
      <alignment vertical="center" wrapText="1"/>
      <protection/>
    </xf>
    <xf numFmtId="0" fontId="7" fillId="0" borderId="0" xfId="73"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69" fillId="0" borderId="0" xfId="73"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0" fontId="0" fillId="42" borderId="13" xfId="66" applyFont="1" applyFill="1" applyBorder="1" applyAlignment="1" applyProtection="1">
      <alignment horizontal="center" vertical="center" wrapText="1"/>
      <protection/>
    </xf>
    <xf numFmtId="0" fontId="7" fillId="0" borderId="13" xfId="73"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top" wrapText="1"/>
      <protection/>
    </xf>
    <xf numFmtId="0" fontId="0" fillId="0" borderId="27" xfId="0" applyNumberFormat="1" applyBorder="1" applyAlignment="1">
      <alignment vertical="top" wrapText="1"/>
    </xf>
    <xf numFmtId="0" fontId="7" fillId="0" borderId="27" xfId="70" applyFont="1" applyFill="1" applyBorder="1" applyAlignment="1" applyProtection="1">
      <alignment vertical="center" wrapText="1"/>
      <protection/>
    </xf>
    <xf numFmtId="0" fontId="0" fillId="0" borderId="27" xfId="0" applyNumberFormat="1" applyBorder="1"/>
    <xf numFmtId="0" fontId="0" fillId="0" borderId="13" xfId="70" applyFont="1" applyFill="1" applyBorder="1" applyAlignment="1" applyProtection="1">
      <alignment horizontal="right" vertical="top" wrapText="1"/>
      <protection/>
    </xf>
    <xf numFmtId="49" fontId="7" fillId="0" borderId="13" xfId="0" applyNumberFormat="1" applyFont="1" applyBorder="1" applyAlignment="1" applyProtection="1">
      <alignment horizontal="right" vertical="top"/>
      <protection/>
    </xf>
    <xf numFmtId="49" fontId="7" fillId="0" borderId="27" xfId="0" applyNumberFormat="1" applyFont="1" applyBorder="1" applyAlignment="1" applyProtection="1">
      <alignment horizontal="right" vertical="top"/>
      <protection/>
    </xf>
    <xf numFmtId="49" fontId="39" fillId="43" borderId="23" xfId="0" applyFont="1" applyFill="1" applyBorder="1" applyAlignment="1" applyProtection="1">
      <alignment horizontal="left" vertical="center" indent="3"/>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49" fontId="7" fillId="0" borderId="0" xfId="0" applyFont="1"/>
    <xf numFmtId="0" fontId="40" fillId="7" borderId="0" xfId="73" applyFont="1" applyFill="1" applyBorder="1" applyAlignment="1" applyProtection="1">
      <alignment vertical="top" wrapText="1"/>
      <protection/>
    </xf>
    <xf numFmtId="49" fontId="69" fillId="0" borderId="0" xfId="0" applyFont="1"/>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69" fillId="0" borderId="0" xfId="0" applyFont="1" applyFill="1" applyBorder="1" applyProtection="1">
      <protection/>
    </xf>
    <xf numFmtId="49" fontId="69" fillId="0" borderId="0" xfId="0" applyFont="1" applyBorder="1"/>
    <xf numFmtId="49" fontId="69" fillId="0" borderId="0" xfId="0" applyNumberFormat="1" applyFont="1" applyBorder="1" applyAlignment="1">
      <alignment vertical="center"/>
    </xf>
    <xf numFmtId="49" fontId="69" fillId="0" borderId="0" xfId="0" applyNumberFormat="1" applyFont="1" applyAlignment="1">
      <alignment vertical="center"/>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0" fontId="7" fillId="39" borderId="13" xfId="73" applyNumberFormat="1" applyFont="1" applyFill="1" applyBorder="1" applyAlignment="1" applyProtection="1">
      <alignment horizontal="left" vertical="center" wrapText="1" indent="6"/>
      <protection locked="0"/>
    </xf>
    <xf numFmtId="49" fontId="7" fillId="0" borderId="0" xfId="0" applyFont="1"/>
    <xf numFmtId="49" fontId="7" fillId="39" borderId="13" xfId="73" applyNumberFormat="1" applyFont="1" applyFill="1" applyBorder="1" applyAlignment="1" applyProtection="1">
      <alignment horizontal="left" vertical="center" wrapText="1" indent="7"/>
      <protection locked="0"/>
    </xf>
    <xf numFmtId="49" fontId="7" fillId="39" borderId="13" xfId="73" applyNumberFormat="1" applyFont="1" applyFill="1" applyBorder="1" applyAlignment="1" applyProtection="1">
      <alignment horizontal="left" vertical="center" wrapText="1" indent="4"/>
      <protection locked="0"/>
    </xf>
    <xf numFmtId="49" fontId="7" fillId="39" borderId="13" xfId="68" applyNumberFormat="1" applyFont="1" applyFill="1" applyBorder="1" applyAlignment="1" applyProtection="1">
      <alignment horizontal="left" vertical="center" wrapText="1"/>
      <protection locked="0"/>
    </xf>
    <xf numFmtId="49" fontId="7" fillId="2" borderId="13" xfId="49" applyNumberFormat="1" applyFont="1" applyFill="1" applyBorder="1" applyAlignment="1" applyProtection="1">
      <alignment horizontal="left" vertical="center" wrapText="1"/>
      <protection locked="0"/>
    </xf>
    <xf numFmtId="4" fontId="0" fillId="39" borderId="13" xfId="0" applyNumberFormat="1" applyFill="1" applyBorder="1" applyAlignment="1" applyProtection="1">
      <alignment horizontal="right" vertical="center" wrapText="1"/>
      <protection locked="0"/>
    </xf>
    <xf numFmtId="0" fontId="40" fillId="7" borderId="0" xfId="73" applyFont="1" applyFill="1" applyBorder="1" applyAlignment="1" applyProtection="1">
      <alignment vertical="top" wrapText="1"/>
      <protection/>
    </xf>
    <xf numFmtId="49" fontId="69" fillId="0" borderId="0" xfId="0" applyFont="1"/>
    <xf numFmtId="169" fontId="7" fillId="39" borderId="13" xfId="49" applyNumberFormat="1" applyFont="1" applyFill="1" applyBorder="1" applyAlignment="1" applyProtection="1">
      <alignment horizontal="right" vertical="center" wrapText="1"/>
      <protection locked="0"/>
    </xf>
    <xf numFmtId="0" fontId="69" fillId="0" borderId="0" xfId="73" applyFont="1" applyFill="1" applyBorder="1" applyAlignment="1" applyProtection="1">
      <alignment vertical="center" wrapText="1"/>
      <protection/>
    </xf>
    <xf numFmtId="49" fontId="69" fillId="0" borderId="0" xfId="73" applyNumberFormat="1" applyFont="1" applyFill="1" applyBorder="1" applyAlignment="1" applyProtection="1">
      <alignment vertical="center" wrapText="1"/>
      <protection/>
    </xf>
    <xf numFmtId="0" fontId="69" fillId="0" borderId="0" xfId="73" applyFont="1" applyFill="1" applyBorder="1" applyAlignment="1" applyProtection="1">
      <alignment horizontal="center" vertical="center" wrapText="1"/>
      <protection/>
    </xf>
    <xf numFmtId="49" fontId="69" fillId="0" borderId="0" xfId="0" applyFont="1" applyFill="1" applyBorder="1" applyProtection="1">
      <protection/>
    </xf>
    <xf numFmtId="49" fontId="69" fillId="0" borderId="0" xfId="0" applyFont="1" applyBorder="1"/>
    <xf numFmtId="49" fontId="69" fillId="0" borderId="0" xfId="0" applyNumberFormat="1" applyFont="1" applyBorder="1" applyAlignment="1">
      <alignment vertical="center"/>
    </xf>
    <xf numFmtId="49" fontId="69" fillId="0" borderId="0" xfId="0" applyNumberFormat="1" applyFont="1" applyAlignment="1">
      <alignment vertical="center"/>
    </xf>
    <xf numFmtId="49" fontId="7" fillId="39" borderId="13" xfId="72" applyNumberFormat="1" applyFont="1" applyFill="1" applyBorder="1" applyAlignment="1" applyProtection="1">
      <alignment horizontal="left" vertical="center" wrapText="1"/>
      <protection locked="0"/>
    </xf>
    <xf numFmtId="49" fontId="7" fillId="0" borderId="13" xfId="72" applyNumberFormat="1" applyFont="1" applyFill="1" applyBorder="1" applyAlignment="1" applyProtection="1">
      <alignment horizontal="center" vertical="center" wrapText="1"/>
      <protection/>
    </xf>
    <xf numFmtId="49" fontId="7" fillId="0" borderId="13" xfId="52" applyNumberFormat="1" applyFont="1" applyFill="1" applyBorder="1" applyAlignment="1" applyProtection="1">
      <alignment horizontal="center" vertical="center" wrapText="1"/>
      <protection/>
    </xf>
    <xf numFmtId="0" fontId="39" fillId="0" borderId="13" xfId="0" applyNumberFormat="1" applyFont="1" applyFill="1" applyBorder="1" applyAlignment="1" applyProtection="1">
      <alignment horizontal="left" vertical="center"/>
      <protection/>
    </xf>
    <xf numFmtId="49" fontId="66" fillId="39" borderId="13" xfId="49"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0" fontId="7" fillId="39" borderId="13" xfId="73" applyNumberFormat="1" applyFont="1" applyFill="1" applyBorder="1" applyAlignment="1" applyProtection="1">
      <alignment horizontal="left" vertical="center" wrapText="1"/>
      <protection locked="0"/>
    </xf>
    <xf numFmtId="169" fontId="7" fillId="0" borderId="13" xfId="49" applyNumberFormat="1" applyFont="1" applyFill="1" applyBorder="1" applyAlignment="1" applyProtection="1">
      <alignment horizontal="right" vertical="center" wrapText="1"/>
      <protection/>
    </xf>
    <xf numFmtId="169" fontId="7" fillId="0" borderId="13" xfId="49" applyNumberFormat="1" applyFont="1" applyFill="1" applyBorder="1" applyAlignment="1" applyProtection="1">
      <alignment vertical="center" wrapText="1"/>
      <protection/>
    </xf>
    <xf numFmtId="4" fontId="7" fillId="0" borderId="13" xfId="73" applyNumberFormat="1" applyFont="1" applyFill="1" applyBorder="1" applyAlignment="1" applyProtection="1">
      <alignment horizontal="left" vertical="center" wrapText="1"/>
      <protection/>
    </xf>
    <xf numFmtId="0" fontId="0" fillId="0" borderId="0" xfId="0" applyNumberFormat="1"/>
    <xf numFmtId="0" fontId="69" fillId="0" borderId="0" xfId="73" applyFont="1" applyFill="1" applyAlignment="1" applyProtection="1">
      <alignment vertical="top" wrapText="1"/>
      <protection/>
    </xf>
    <xf numFmtId="49" fontId="53" fillId="0" borderId="0" xfId="71" applyNumberFormat="1" applyFont="1" applyFill="1" applyBorder="1" applyAlignment="1" applyProtection="1">
      <alignment horizontal="left" vertical="center" wrapText="1" indent="1"/>
      <protection/>
    </xf>
    <xf numFmtId="0" fontId="97" fillId="0" borderId="0" xfId="71" applyFont="1" applyFill="1" applyBorder="1" applyAlignment="1" applyProtection="1">
      <alignment horizontal="right" vertical="center" wrapText="1" indent="1"/>
      <protection/>
    </xf>
    <xf numFmtId="0" fontId="0" fillId="7" borderId="0" xfId="71" applyFont="1" applyFill="1" applyBorder="1" applyAlignment="1" applyProtection="1">
      <alignment horizontal="right" vertical="center" wrapText="1" inden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horizontal="center" vertical="center" wrapText="1"/>
      <protection/>
    </xf>
    <xf numFmtId="0" fontId="53" fillId="0" borderId="0" xfId="71" applyFont="1" applyFill="1" applyAlignment="1" applyProtection="1">
      <alignment horizontal="left" vertical="center" wrapText="1"/>
      <protection/>
    </xf>
    <xf numFmtId="0" fontId="102" fillId="0" borderId="0" xfId="71" applyFont="1" applyAlignment="1" applyProtection="1">
      <alignment vertical="center" wrapText="1"/>
      <protection/>
    </xf>
    <xf numFmtId="0" fontId="53" fillId="7" borderId="0" xfId="71" applyFont="1" applyFill="1" applyBorder="1" applyAlignment="1" applyProtection="1">
      <alignment vertical="center" wrapText="1"/>
      <protection/>
    </xf>
    <xf numFmtId="0" fontId="53" fillId="0" borderId="0" xfId="71" applyFont="1" applyAlignment="1" applyProtection="1">
      <alignment vertical="center" wrapText="1"/>
      <protection/>
    </xf>
    <xf numFmtId="0" fontId="7" fillId="7" borderId="0" xfId="71" applyNumberFormat="1" applyFont="1" applyFill="1" applyBorder="1" applyAlignment="1" applyProtection="1">
      <alignment horizontal="center" vertical="center" wrapText="1"/>
      <protection/>
    </xf>
    <xf numFmtId="0" fontId="0" fillId="7" borderId="0" xfId="71" applyFont="1" applyFill="1" applyBorder="1" applyAlignment="1" applyProtection="1">
      <alignment horizontal="right" vertical="center" wrapText="1" indent="1"/>
      <protection/>
    </xf>
    <xf numFmtId="0" fontId="55" fillId="0" borderId="0" xfId="71" applyFont="1" applyFill="1" applyAlignment="1" applyProtection="1">
      <alignment horizontal="left" vertical="center" wrapText="1"/>
      <protection/>
    </xf>
    <xf numFmtId="0" fontId="56" fillId="0" borderId="0" xfId="71" applyFont="1" applyAlignment="1" applyProtection="1">
      <alignment vertical="center" wrapText="1"/>
      <protection/>
    </xf>
    <xf numFmtId="0" fontId="54" fillId="0" borderId="0" xfId="71" applyFont="1" applyAlignment="1" applyProtection="1">
      <alignment vertical="center" wrapText="1"/>
      <protection/>
    </xf>
    <xf numFmtId="0" fontId="55" fillId="0" borderId="0" xfId="71" applyFont="1" applyAlignment="1" applyProtection="1">
      <alignment horizontal="center" vertical="center" wrapText="1"/>
      <protection/>
    </xf>
    <xf numFmtId="0" fontId="54" fillId="7" borderId="0" xfId="71" applyFont="1" applyFill="1" applyBorder="1" applyAlignment="1" applyProtection="1">
      <alignment horizontal="right" vertical="center" wrapText="1" indent="1"/>
      <protection/>
    </xf>
    <xf numFmtId="14" fontId="54" fillId="7" borderId="0" xfId="71" applyNumberFormat="1" applyFont="1" applyFill="1" applyBorder="1" applyAlignment="1" applyProtection="1">
      <alignment horizontal="left" vertical="center" wrapText="1"/>
      <protection/>
    </xf>
    <xf numFmtId="0" fontId="55" fillId="7" borderId="0" xfId="71" applyNumberFormat="1" applyFont="1" applyFill="1" applyBorder="1" applyAlignment="1" applyProtection="1">
      <alignment horizontal="center" vertical="center" wrapText="1"/>
      <protection/>
    </xf>
    <xf numFmtId="0" fontId="54" fillId="7" borderId="0" xfId="71" applyNumberFormat="1" applyFont="1" applyFill="1" applyBorder="1" applyAlignment="1" applyProtection="1">
      <alignment horizontal="left" vertical="center" wrapText="1" indent="1"/>
      <protection/>
    </xf>
    <xf numFmtId="0" fontId="54" fillId="7" borderId="0" xfId="71" applyFont="1" applyFill="1" applyBorder="1" applyAlignment="1" applyProtection="1">
      <alignment horizontal="center" vertical="center" wrapText="1"/>
      <protection/>
    </xf>
    <xf numFmtId="0" fontId="52" fillId="0" borderId="0" xfId="71" applyFont="1" applyFill="1" applyAlignment="1" applyProtection="1">
      <alignment horizontal="left" vertical="center" wrapText="1"/>
      <protection/>
    </xf>
    <xf numFmtId="0" fontId="52" fillId="0" borderId="0" xfId="71" applyFont="1" applyAlignment="1" applyProtection="1">
      <alignment horizontal="center" vertical="center" wrapText="1"/>
      <protection/>
    </xf>
    <xf numFmtId="0" fontId="53" fillId="0" borderId="0" xfId="71" applyFont="1" applyFill="1" applyAlignment="1" applyProtection="1">
      <alignment horizontal="left" vertical="center" wrapText="1"/>
      <protection/>
    </xf>
    <xf numFmtId="0" fontId="102" fillId="0" borderId="0" xfId="71" applyFont="1" applyAlignment="1" applyProtection="1">
      <alignment vertical="center" wrapText="1"/>
      <protection/>
    </xf>
    <xf numFmtId="0" fontId="53" fillId="7" borderId="0" xfId="71" applyFont="1" applyFill="1" applyBorder="1" applyAlignment="1" applyProtection="1">
      <alignment vertical="center" wrapText="1"/>
      <protection/>
    </xf>
    <xf numFmtId="0" fontId="53" fillId="0" borderId="0" xfId="71" applyFont="1" applyAlignment="1" applyProtection="1">
      <alignment vertical="center" wrapText="1"/>
      <protection/>
    </xf>
    <xf numFmtId="49" fontId="0" fillId="0" borderId="0" xfId="0"/>
    <xf numFmtId="49" fontId="0" fillId="0" borderId="0" xfId="0" applyProtection="1">
      <protection/>
    </xf>
    <xf numFmtId="49" fontId="0" fillId="40" borderId="0" xfId="0" applyFill="1" applyProtection="1">
      <protection/>
    </xf>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0" fontId="7" fillId="0" borderId="13" xfId="70" applyFont="1" applyFill="1" applyBorder="1" applyAlignment="1" applyProtection="1">
      <alignment vertical="center" wrapText="1"/>
      <protection/>
    </xf>
    <xf numFmtId="0" fontId="34" fillId="7" borderId="0" xfId="73" applyFont="1" applyFill="1" applyBorder="1" applyAlignment="1" applyProtection="1">
      <alignment horizontal="center" vertical="center" wrapText="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49" fontId="7" fillId="0" borderId="0" xfId="0" applyNumberFormat="1" applyFont="1"/>
    <xf numFmtId="0" fontId="7" fillId="7" borderId="13" xfId="73" applyFont="1" applyFill="1" applyBorder="1" applyAlignment="1" applyProtection="1">
      <alignment horizontal="center" vertical="center" wrapText="1"/>
      <protection/>
    </xf>
    <xf numFmtId="0" fontId="0" fillId="0" borderId="13" xfId="52" applyFont="1" applyFill="1" applyBorder="1" applyAlignment="1" applyProtection="1">
      <alignment horizontal="center" vertical="center" wrapText="1"/>
      <protection/>
    </xf>
    <xf numFmtId="0" fontId="7" fillId="43" borderId="22" xfId="73" applyFont="1" applyFill="1" applyBorder="1" applyAlignment="1" applyProtection="1">
      <alignment vertical="center" wrapText="1"/>
      <protection/>
    </xf>
    <xf numFmtId="49" fontId="7" fillId="0" borderId="13" xfId="0" applyNumberFormat="1" applyFont="1" applyBorder="1" applyProtection="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0" fontId="7" fillId="39" borderId="13" xfId="73" applyNumberFormat="1" applyFont="1" applyFill="1" applyBorder="1" applyAlignment="1" applyProtection="1">
      <alignment horizontal="left" vertical="center" wrapText="1" indent="6"/>
      <protection locked="0"/>
    </xf>
    <xf numFmtId="49" fontId="39" fillId="43" borderId="23" xfId="0" applyFont="1" applyFill="1" applyBorder="1" applyAlignment="1" applyProtection="1">
      <alignment horizontal="left" vertical="center" indent="1"/>
      <protection/>
    </xf>
    <xf numFmtId="0" fontId="7" fillId="0" borderId="13" xfId="73" applyFont="1" applyFill="1" applyBorder="1" applyAlignment="1" applyProtection="1">
      <alignment vertical="center" wrapText="1"/>
      <protection/>
    </xf>
    <xf numFmtId="49" fontId="7" fillId="39" borderId="13" xfId="68" applyNumberFormat="1" applyFont="1" applyFill="1" applyBorder="1" applyAlignment="1" applyProtection="1">
      <alignment horizontal="left" vertical="center" wrapText="1"/>
      <protection locked="0"/>
    </xf>
    <xf numFmtId="49" fontId="7" fillId="0" borderId="0" xfId="54">
      <alignment vertical="top"/>
      <protection/>
    </xf>
    <xf numFmtId="49" fontId="7" fillId="0" borderId="25" xfId="0" applyNumberFormat="1" applyFont="1" applyBorder="1" applyAlignment="1" applyProtection="1">
      <alignment vertical="top" wrapText="1"/>
      <protection/>
    </xf>
    <xf numFmtId="0" fontId="67" fillId="0" borderId="0" xfId="73" applyFont="1" applyFill="1" applyAlignment="1" applyProtection="1">
      <alignment vertical="center" wrapText="1"/>
      <protection/>
    </xf>
    <xf numFmtId="49" fontId="0" fillId="7" borderId="13" xfId="73"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7" fillId="0" borderId="13"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69" fillId="0" borderId="0" xfId="73" applyFont="1" applyFill="1" applyAlignment="1" applyProtection="1">
      <alignment vertical="center" wrapText="1"/>
      <protection/>
    </xf>
    <xf numFmtId="0" fontId="69" fillId="0" borderId="0" xfId="73" applyFont="1" applyFill="1" applyAlignment="1" applyProtection="1">
      <alignment vertical="center"/>
      <protection/>
    </xf>
    <xf numFmtId="0" fontId="69" fillId="0" borderId="0" xfId="0" applyNumberFormat="1" applyFont="1" applyFill="1" applyBorder="1" applyAlignment="1">
      <alignment vertical="center"/>
    </xf>
    <xf numFmtId="49" fontId="69" fillId="0" borderId="0" xfId="73" applyNumberFormat="1" applyFont="1" applyFill="1" applyAlignment="1" applyProtection="1">
      <alignment vertical="center" wrapText="1"/>
      <protection/>
    </xf>
    <xf numFmtId="169" fontId="7" fillId="39" borderId="13" xfId="49" applyNumberFormat="1" applyFont="1" applyFill="1" applyBorder="1" applyAlignment="1" applyProtection="1">
      <alignment horizontal="right" vertical="center" wrapText="1"/>
      <protection locked="0"/>
    </xf>
    <xf numFmtId="49" fontId="7" fillId="0" borderId="0" xfId="73" applyNumberFormat="1" applyFont="1" applyFill="1" applyBorder="1" applyAlignment="1" applyProtection="1">
      <alignment vertical="center" wrapText="1"/>
      <protection/>
    </xf>
    <xf numFmtId="49" fontId="7" fillId="0" borderId="0" xfId="54" applyNumberFormat="1" applyFont="1">
      <alignment vertical="top"/>
      <protection/>
    </xf>
    <xf numFmtId="49" fontId="0" fillId="39" borderId="13" xfId="49" applyNumberFormat="1" applyFont="1" applyFill="1" applyBorder="1" applyAlignment="1" applyProtection="1">
      <alignment horizontal="left" vertical="center" wrapText="1" indent="2"/>
      <protection locked="0"/>
    </xf>
    <xf numFmtId="49" fontId="7" fillId="0" borderId="13" xfId="73" applyNumberFormat="1" applyFont="1" applyFill="1" applyBorder="1" applyAlignment="1" applyProtection="1">
      <alignment horizontal="left" vertical="center" wrapText="1"/>
      <protection/>
    </xf>
    <xf numFmtId="0" fontId="0" fillId="0" borderId="13" xfId="73" applyFont="1" applyFill="1" applyBorder="1" applyAlignment="1" applyProtection="1">
      <alignment horizontal="center" vertical="center" wrapText="1"/>
      <protection/>
    </xf>
    <xf numFmtId="49" fontId="7" fillId="39" borderId="13" xfId="72" applyNumberFormat="1" applyFont="1" applyFill="1" applyBorder="1" applyAlignment="1" applyProtection="1">
      <alignment horizontal="left" vertical="center" wrapText="1"/>
      <protection locked="0"/>
    </xf>
    <xf numFmtId="49" fontId="66" fillId="39" borderId="13" xfId="49" applyNumberFormat="1" applyFill="1" applyBorder="1" applyAlignment="1" applyProtection="1">
      <alignment horizontal="left" vertical="center" wrapText="1"/>
      <protection locked="0"/>
    </xf>
    <xf numFmtId="0" fontId="7" fillId="38" borderId="13" xfId="7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49" fontId="75" fillId="7" borderId="0" xfId="52" applyNumberFormat="1" applyFont="1" applyFill="1" applyBorder="1" applyAlignment="1" applyProtection="1">
      <alignment horizontal="center" vertical="center" wrapText="1"/>
      <protection/>
    </xf>
    <xf numFmtId="0" fontId="75" fillId="0" borderId="0" xfId="0" applyNumberFormat="1" applyFont="1" applyFill="1" applyBorder="1" applyAlignment="1">
      <alignment horizontal="center" vertical="center"/>
    </xf>
    <xf numFmtId="0" fontId="75" fillId="0" borderId="0" xfId="66" applyNumberFormat="1" applyFont="1" applyFill="1" applyBorder="1" applyAlignment="1" applyProtection="1">
      <alignment horizontal="center" vertical="center" wrapText="1"/>
      <protection/>
    </xf>
    <xf numFmtId="0" fontId="75" fillId="0" borderId="0" xfId="72"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69" fillId="0" borderId="0" xfId="0" applyNumberFormat="1" applyFont="1" applyFill="1" applyBorder="1" applyAlignment="1" applyProtection="1">
      <alignment vertical="center"/>
      <protection/>
    </xf>
    <xf numFmtId="0" fontId="76" fillId="0" borderId="0" xfId="0" applyNumberFormat="1" applyFont="1" applyFill="1" applyBorder="1" applyAlignment="1">
      <alignment vertical="center"/>
    </xf>
    <xf numFmtId="0" fontId="7" fillId="0" borderId="13" xfId="73" applyNumberFormat="1" applyFont="1" applyFill="1" applyBorder="1" applyAlignment="1" applyProtection="1">
      <alignment horizontal="center" vertical="center" wrapText="1"/>
      <protection/>
    </xf>
    <xf numFmtId="0" fontId="19" fillId="0" borderId="0" xfId="74" applyFont="1" applyBorder="1" applyAlignment="1">
      <alignment vertical="center" wrapText="1"/>
      <protection/>
    </xf>
    <xf numFmtId="0" fontId="0" fillId="0" borderId="13" xfId="0" applyNumberFormat="1" applyFill="1" applyBorder="1" applyAlignment="1" applyProtection="1">
      <alignment vertical="center"/>
      <protection/>
    </xf>
    <xf numFmtId="0" fontId="7" fillId="0" borderId="13" xfId="66" applyNumberFormat="1" applyFont="1" applyFill="1" applyBorder="1" applyAlignment="1" applyProtection="1">
      <alignment horizontal="center" vertical="center" wrapText="1"/>
      <protection/>
    </xf>
    <xf numFmtId="0" fontId="7" fillId="0" borderId="13" xfId="66" applyFont="1" applyFill="1" applyBorder="1" applyAlignment="1" applyProtection="1">
      <alignment horizontal="left" vertical="center" wrapText="1" indent="3"/>
      <protection/>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vertical="top" wrapText="1"/>
      <protection/>
    </xf>
    <xf numFmtId="0" fontId="0" fillId="39" borderId="13" xfId="49" applyNumberFormat="1" applyFont="1" applyFill="1" applyBorder="1" applyAlignment="1" applyProtection="1">
      <alignment horizontal="left" vertical="center" wrapText="1"/>
      <protection locked="0"/>
    </xf>
    <xf numFmtId="0" fontId="7" fillId="0" borderId="13" xfId="73" applyNumberFormat="1" applyFont="1" applyFill="1" applyBorder="1" applyAlignment="1" applyProtection="1">
      <alignment horizontal="left" vertical="top" wrapText="1"/>
      <protection/>
    </xf>
    <xf numFmtId="0" fontId="7" fillId="0" borderId="13"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3" xfId="66" applyFont="1" applyFill="1" applyBorder="1" applyAlignment="1" applyProtection="1">
      <alignment horizontal="left" vertical="center" wrapText="1" indent="4"/>
      <protection/>
    </xf>
    <xf numFmtId="0" fontId="63" fillId="0" borderId="0" xfId="73" applyFont="1" applyFill="1" applyAlignment="1" applyProtection="1">
      <alignment vertical="center" wrapText="1"/>
      <protection/>
    </xf>
    <xf numFmtId="0" fontId="63" fillId="0" borderId="0" xfId="74" applyFont="1" applyBorder="1" applyAlignment="1">
      <alignment vertical="center" wrapText="1"/>
      <protection/>
    </xf>
    <xf numFmtId="0" fontId="7" fillId="39" borderId="13" xfId="72" applyNumberFormat="1" applyFont="1" applyFill="1" applyBorder="1" applyAlignment="1" applyProtection="1">
      <alignment horizontal="left" vertical="center" wrapText="1"/>
      <protection locked="0"/>
    </xf>
    <xf numFmtId="0" fontId="53" fillId="0" borderId="0" xfId="66" applyFont="1" applyFill="1" applyBorder="1" applyAlignment="1" applyProtection="1">
      <alignment vertical="center" wrapText="1"/>
      <protection/>
    </xf>
    <xf numFmtId="0" fontId="7" fillId="7" borderId="0" xfId="73" applyFont="1" applyFill="1" applyBorder="1" applyAlignment="1" applyProtection="1">
      <alignment horizontal="right" vertical="center" wrapText="1"/>
      <protection/>
    </xf>
    <xf numFmtId="0" fontId="7" fillId="7" borderId="0" xfId="73" applyFont="1" applyFill="1" applyBorder="1" applyAlignment="1" applyProtection="1">
      <alignment horizontal="center" vertical="center" wrapText="1"/>
      <protection/>
    </xf>
    <xf numFmtId="0" fontId="7" fillId="7" borderId="0" xfId="73" applyFont="1" applyFill="1" applyBorder="1" applyAlignment="1" applyProtection="1">
      <alignment horizontal="right" vertical="center"/>
      <protection/>
    </xf>
    <xf numFmtId="49" fontId="69" fillId="0" borderId="0" xfId="54" applyFont="1" applyAlignment="1">
      <alignment vertical="top"/>
      <protection/>
    </xf>
    <xf numFmtId="49" fontId="39" fillId="43" borderId="23" xfId="54" applyFont="1" applyFill="1" applyBorder="1" applyAlignment="1" applyProtection="1">
      <alignment horizontal="left" vertical="center" indent="3"/>
      <protection/>
    </xf>
    <xf numFmtId="49" fontId="42" fillId="43" borderId="21" xfId="54" applyFont="1" applyFill="1" applyBorder="1" applyAlignment="1" applyProtection="1">
      <alignment horizontal="center" vertical="top"/>
      <protection/>
    </xf>
    <xf numFmtId="0" fontId="50" fillId="0" borderId="0" xfId="73" applyFont="1" applyFill="1" applyAlignment="1" applyProtection="1">
      <alignment horizontal="right" vertical="top" wrapText="1"/>
      <protection/>
    </xf>
    <xf numFmtId="49" fontId="39" fillId="43" borderId="23" xfId="54" applyFont="1" applyFill="1" applyBorder="1" applyAlignment="1" applyProtection="1">
      <alignment horizontal="left" vertical="center" indent="2"/>
      <protection/>
    </xf>
    <xf numFmtId="0" fontId="7" fillId="0" borderId="0" xfId="73" applyFont="1" applyFill="1" applyAlignment="1" applyProtection="1">
      <alignment horizontal="left" vertical="center" wrapText="1" indent="1"/>
      <protection/>
    </xf>
    <xf numFmtId="0" fontId="7" fillId="0" borderId="0" xfId="73" applyFont="1" applyFill="1" applyAlignment="1" applyProtection="1">
      <alignment horizontal="left" vertical="center" wrapText="1" indent="2"/>
      <protection/>
    </xf>
    <xf numFmtId="0" fontId="0" fillId="0" borderId="13" xfId="73" applyFont="1" applyFill="1" applyBorder="1" applyAlignment="1" applyProtection="1">
      <alignment horizontal="left" vertical="center" wrapText="1"/>
      <protection/>
    </xf>
    <xf numFmtId="0" fontId="7" fillId="0" borderId="38" xfId="73" applyNumberFormat="1" applyFont="1" applyFill="1" applyBorder="1" applyAlignment="1" applyProtection="1">
      <alignment horizontal="left" vertical="center" wrapText="1"/>
      <protection/>
    </xf>
    <xf numFmtId="49" fontId="39" fillId="43" borderId="23" xfId="54" applyFont="1" applyFill="1" applyBorder="1" applyAlignment="1" applyProtection="1">
      <alignment horizontal="left" vertical="center"/>
      <protection/>
    </xf>
    <xf numFmtId="49" fontId="0" fillId="7" borderId="22" xfId="73" applyNumberFormat="1" applyFont="1" applyFill="1" applyBorder="1" applyAlignment="1" applyProtection="1">
      <alignment horizontal="center" vertical="center" wrapText="1"/>
      <protection/>
    </xf>
    <xf numFmtId="0" fontId="7" fillId="0" borderId="30" xfId="73" applyFont="1" applyFill="1" applyBorder="1" applyAlignment="1" applyProtection="1">
      <alignment vertical="center" wrapText="1"/>
      <protection/>
    </xf>
    <xf numFmtId="0" fontId="98" fillId="0" borderId="0" xfId="73" applyFont="1" applyFill="1" applyAlignment="1" applyProtection="1">
      <alignment vertical="center" wrapText="1"/>
      <protection/>
    </xf>
    <xf numFmtId="49" fontId="0" fillId="7" borderId="27" xfId="73" applyNumberFormat="1" applyFont="1" applyFill="1" applyBorder="1" applyAlignment="1" applyProtection="1">
      <alignment horizontal="center" vertical="center" wrapText="1"/>
      <protection/>
    </xf>
    <xf numFmtId="0" fontId="7" fillId="43" borderId="36" xfId="73" applyFont="1" applyFill="1" applyBorder="1" applyAlignment="1" applyProtection="1">
      <alignment vertical="center" wrapText="1"/>
      <protection/>
    </xf>
    <xf numFmtId="0" fontId="0" fillId="7" borderId="22" xfId="71" applyFont="1" applyFill="1" applyBorder="1" applyAlignment="1" applyProtection="1">
      <alignment horizontal="right" vertical="center" wrapText="1" indent="1"/>
      <protection/>
    </xf>
    <xf numFmtId="49" fontId="7" fillId="0" borderId="30" xfId="54" applyBorder="1">
      <alignment vertical="top"/>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49"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indent="1"/>
      <protection locked="0"/>
    </xf>
    <xf numFmtId="0" fontId="7" fillId="39" borderId="13" xfId="71" applyNumberFormat="1" applyFont="1" applyFill="1" applyBorder="1" applyAlignment="1" applyProtection="1">
      <alignment horizontal="left" vertical="center" wrapText="1" indent="1"/>
      <protection locked="0"/>
    </xf>
    <xf numFmtId="49" fontId="0" fillId="39" borderId="13" xfId="72" applyNumberFormat="1" applyFont="1" applyFill="1" applyBorder="1" applyAlignment="1" applyProtection="1">
      <alignment horizontal="left" vertical="center" wrapText="1"/>
      <protection locked="0"/>
    </xf>
    <xf numFmtId="49" fontId="0" fillId="39" borderId="21" xfId="72" applyNumberFormat="1" applyFont="1" applyFill="1" applyBorder="1" applyAlignment="1" applyProtection="1">
      <alignment horizontal="left" vertical="center" wrapText="1"/>
      <protection locked="0"/>
    </xf>
    <xf numFmtId="49" fontId="66" fillId="2" borderId="13" xfId="49" applyNumberFormat="1" applyFill="1" applyBorder="1" applyAlignment="1" applyProtection="1">
      <alignment horizontal="left" vertical="center" wrapText="1"/>
      <protection locked="0"/>
    </xf>
    <xf numFmtId="0" fontId="97" fillId="7" borderId="0" xfId="71" applyFont="1" applyFill="1" applyBorder="1" applyAlignment="1" applyProtection="1">
      <alignment horizontal="right" vertical="center" wrapText="1" indent="1"/>
      <protection/>
    </xf>
    <xf numFmtId="0" fontId="98" fillId="0" borderId="0" xfId="72" applyNumberFormat="1" applyFont="1" applyFill="1" applyBorder="1" applyAlignment="1" applyProtection="1">
      <alignment vertical="center" wrapText="1"/>
      <protection/>
    </xf>
    <xf numFmtId="4" fontId="0" fillId="39" borderId="13" xfId="49" applyNumberFormat="1" applyFont="1" applyFill="1" applyBorder="1" applyAlignment="1" applyProtection="1">
      <alignment horizontal="right" vertical="center" wrapText="1"/>
      <protection locked="0"/>
    </xf>
    <xf numFmtId="0" fontId="97" fillId="0" borderId="0" xfId="0" applyNumberFormat="1" applyFont="1" applyFill="1" applyBorder="1" applyAlignment="1" applyProtection="1">
      <alignment horizontal="center" vertical="center"/>
      <protection/>
    </xf>
    <xf numFmtId="0" fontId="0" fillId="0" borderId="0" xfId="0" applyNumberFormat="1"/>
    <xf numFmtId="0" fontId="0" fillId="0" borderId="0" xfId="0" applyNumberFormat="1"/>
    <xf numFmtId="0" fontId="0" fillId="0" borderId="0" xfId="0" applyNumberFormat="1"/>
    <xf numFmtId="49" fontId="0" fillId="39" borderId="13" xfId="72" applyNumberFormat="1" applyFont="1" applyFill="1" applyBorder="1" applyAlignment="1" applyProtection="1">
      <alignment horizontal="center" vertical="center" wrapText="1"/>
      <protection locked="0"/>
    </xf>
    <xf numFmtId="49" fontId="7" fillId="7" borderId="0" xfId="71" applyNumberFormat="1" applyFont="1" applyFill="1" applyBorder="1" applyAlignment="1" applyProtection="1">
      <alignment horizontal="right" vertical="top" wrapText="1"/>
      <protection/>
    </xf>
    <xf numFmtId="169" fontId="0" fillId="2" borderId="13" xfId="0" applyNumberFormat="1" applyFill="1" applyBorder="1" applyAlignment="1" applyProtection="1">
      <alignment horizontal="right" vertical="center"/>
      <protection locked="0"/>
    </xf>
    <xf numFmtId="22" fontId="7" fillId="0" borderId="0" xfId="68" applyNumberFormat="1" applyFont="1" applyAlignment="1" applyProtection="1">
      <alignment horizontal="left" vertical="center" wrapText="1"/>
      <protection/>
    </xf>
    <xf numFmtId="0" fontId="0" fillId="0" borderId="0" xfId="0" applyNumberFormat="1"/>
    <xf numFmtId="0" fontId="0" fillId="0" borderId="0" xfId="0" applyNumberFormat="1" applyAlignment="1">
      <alignment vertical="center"/>
    </xf>
    <xf numFmtId="0" fontId="7" fillId="0" borderId="13" xfId="73" applyFont="1" applyFill="1" applyBorder="1" applyAlignment="1" applyProtection="1">
      <alignment horizontal="center" vertical="center" wrapTex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horizontal="left" vertical="top" wrapText="1"/>
      <protection/>
    </xf>
    <xf numFmtId="0" fontId="69" fillId="0" borderId="0" xfId="73"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0" fontId="0" fillId="42" borderId="13" xfId="66" applyFont="1" applyFill="1" applyBorder="1" applyAlignment="1" applyProtection="1">
      <alignment horizontal="center" vertical="center" wrapText="1"/>
      <protection/>
    </xf>
    <xf numFmtId="0" fontId="30" fillId="7" borderId="0" xfId="52" applyNumberFormat="1" applyFont="1" applyFill="1" applyBorder="1" applyAlignment="1" applyProtection="1">
      <alignment horizontal="center" vertical="center" wrapText="1"/>
      <protection/>
    </xf>
    <xf numFmtId="0" fontId="7" fillId="7" borderId="13" xfId="73" applyNumberFormat="1" applyFont="1" applyFill="1" applyBorder="1" applyAlignment="1" applyProtection="1">
      <alignment horizontal="left" vertical="center" wrapText="1"/>
      <protection/>
    </xf>
    <xf numFmtId="0" fontId="34" fillId="0" borderId="13" xfId="73" applyFont="1" applyFill="1" applyBorder="1" applyAlignment="1" applyProtection="1">
      <alignment horizontal="center" vertical="center" wrapText="1"/>
      <protection/>
    </xf>
    <xf numFmtId="14" fontId="7" fillId="38" borderId="13" xfId="72" applyNumberFormat="1" applyFont="1" applyFill="1" applyBorder="1" applyAlignment="1" applyProtection="1">
      <alignment horizontal="left" vertical="center" wrapText="1" indent="1"/>
      <protection/>
    </xf>
    <xf numFmtId="14" fontId="46" fillId="0" borderId="13" xfId="72" applyNumberFormat="1" applyFont="1" applyFill="1" applyBorder="1" applyAlignment="1" applyProtection="1">
      <alignment horizontal="center" vertical="center" wrapText="1"/>
      <protection/>
    </xf>
    <xf numFmtId="49" fontId="7" fillId="0" borderId="13" xfId="52" applyNumberFormat="1" applyFont="1" applyFill="1" applyBorder="1" applyAlignment="1" applyProtection="1">
      <alignment horizontal="center" vertical="center" wrapText="1"/>
      <protection/>
    </xf>
    <xf numFmtId="0" fontId="7" fillId="0" borderId="13" xfId="72" applyNumberFormat="1" applyFont="1" applyFill="1" applyBorder="1" applyAlignment="1" applyProtection="1">
      <alignment horizontal="center" vertical="center" wrapText="1"/>
      <protection/>
    </xf>
    <xf numFmtId="49" fontId="0" fillId="39" borderId="13" xfId="0" applyNumberFormat="1" applyFill="1" applyBorder="1" applyAlignment="1" applyProtection="1">
      <alignment horizontal="left" vertical="center" wrapText="1"/>
      <protection locked="0"/>
    </xf>
    <xf numFmtId="0" fontId="7" fillId="0" borderId="13" xfId="73" applyNumberFormat="1" applyFont="1" applyFill="1" applyBorder="1" applyAlignment="1" applyProtection="1">
      <alignment horizontal="left" vertical="center" wrapText="1"/>
      <protection/>
    </xf>
    <xf numFmtId="49" fontId="0" fillId="38" borderId="13" xfId="72" applyNumberFormat="1" applyFont="1" applyFill="1" applyBorder="1" applyAlignment="1" applyProtection="1">
      <alignment horizontal="left" vertical="center" wrapText="1" indent="1"/>
      <protection/>
    </xf>
    <xf numFmtId="49" fontId="0" fillId="39" borderId="13" xfId="71" applyNumberFormat="1" applyFont="1" applyFill="1" applyBorder="1" applyAlignment="1" applyProtection="1">
      <alignment horizontal="center" vertical="center" wrapText="1"/>
      <protection locked="0"/>
    </xf>
    <xf numFmtId="49" fontId="34" fillId="0" borderId="13" xfId="52" applyNumberFormat="1" applyFont="1" applyFill="1" applyBorder="1" applyAlignment="1" applyProtection="1">
      <alignment horizontal="center" vertical="center" wrapText="1"/>
      <protection/>
    </xf>
    <xf numFmtId="49" fontId="7" fillId="38" borderId="25" xfId="7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49" fontId="0" fillId="42" borderId="43" xfId="0" applyFont="1" applyFill="1" applyBorder="1" applyAlignment="1">
      <alignment horizontal="center" vertical="center"/>
    </xf>
    <xf numFmtId="0" fontId="0" fillId="0" borderId="0" xfId="0" applyNumberFormat="1"/>
    <xf numFmtId="0" fontId="0" fillId="0" borderId="0" xfId="0" applyNumberFormat="1"/>
    <xf numFmtId="0" fontId="0" fillId="0" borderId="0" xfId="0" applyNumberFormat="1" applyAlignment="1">
      <alignment vertical="center"/>
    </xf>
    <xf numFmtId="0" fontId="15" fillId="7" borderId="0" xfId="62" applyNumberFormat="1" applyFont="1" applyFill="1" applyBorder="1" applyAlignment="1" applyProtection="1">
      <alignment horizontal="justify" vertical="top" wrapText="1"/>
      <protection/>
    </xf>
    <xf numFmtId="49" fontId="15" fillId="7" borderId="0" xfId="62" applyFont="1" applyFill="1" applyBorder="1" applyAlignment="1">
      <alignment horizontal="left" vertical="top" wrapText="1" indent="1"/>
      <protection/>
    </xf>
    <xf numFmtId="49" fontId="66" fillId="0" borderId="0" xfId="49" applyNumberFormat="1" applyBorder="1" applyAlignment="1" applyProtection="1">
      <alignment vertical="center"/>
      <protection/>
    </xf>
    <xf numFmtId="0" fontId="19" fillId="3" borderId="44" xfId="47" applyNumberFormat="1" applyFont="1" applyFill="1" applyBorder="1" applyAlignment="1" applyProtection="1">
      <alignment horizontal="left" vertical="center" wrapText="1" indent="1"/>
      <protection/>
    </xf>
    <xf numFmtId="0" fontId="19" fillId="3" borderId="45" xfId="47" applyNumberFormat="1" applyFont="1" applyFill="1" applyBorder="1" applyAlignment="1" applyProtection="1">
      <alignment horizontal="left" vertical="center" wrapText="1" indent="1"/>
      <protection/>
    </xf>
    <xf numFmtId="0" fontId="15" fillId="7" borderId="0" xfId="62" applyNumberFormat="1" applyFont="1" applyFill="1" applyBorder="1" applyAlignment="1">
      <alignment horizontal="justify" vertical="center" wrapText="1"/>
      <protection/>
    </xf>
    <xf numFmtId="49" fontId="15" fillId="7" borderId="46" xfId="62" applyFont="1" applyFill="1" applyBorder="1" applyAlignment="1">
      <alignment vertical="center" wrapText="1"/>
      <protection/>
    </xf>
    <xf numFmtId="49" fontId="15" fillId="7" borderId="0" xfId="62" applyFont="1" applyFill="1" applyBorder="1" applyAlignment="1">
      <alignment vertical="center" wrapText="1"/>
      <protection/>
    </xf>
    <xf numFmtId="49" fontId="15" fillId="7" borderId="46" xfId="62" applyFont="1" applyFill="1" applyBorder="1" applyAlignment="1">
      <alignment horizontal="left" vertical="center" wrapText="1"/>
      <protection/>
    </xf>
    <xf numFmtId="49" fontId="15" fillId="7" borderId="0" xfId="62" applyFont="1" applyFill="1" applyBorder="1" applyAlignment="1">
      <alignment horizontal="left" vertical="center" wrapText="1"/>
      <protection/>
    </xf>
    <xf numFmtId="49" fontId="66" fillId="0" borderId="0" xfId="49" applyNumberFormat="1" applyFont="1" applyBorder="1" applyProtection="1">
      <protection/>
    </xf>
    <xf numFmtId="49" fontId="0" fillId="0" borderId="0" xfId="0" applyBorder="1"/>
    <xf numFmtId="49" fontId="15" fillId="7" borderId="0" xfId="62" applyFont="1" applyFill="1" applyBorder="1" applyAlignment="1">
      <alignment horizontal="left" wrapText="1"/>
      <protection/>
    </xf>
    <xf numFmtId="0" fontId="19" fillId="0" borderId="0" xfId="41" applyFont="1" applyFill="1" applyBorder="1" applyAlignment="1" applyProtection="1">
      <alignment horizontal="right" vertical="top" wrapText="1" indent="1"/>
      <protection/>
    </xf>
    <xf numFmtId="49" fontId="15" fillId="7" borderId="0" xfId="62" applyFont="1" applyFill="1" applyBorder="1" applyAlignment="1">
      <alignment horizontal="justify" vertical="justify" wrapText="1"/>
      <protection/>
    </xf>
    <xf numFmtId="0" fontId="19" fillId="0" borderId="0" xfId="41" applyFont="1" applyFill="1" applyBorder="1" applyAlignment="1" applyProtection="1">
      <alignment horizontal="left" vertical="top" wrapText="1"/>
      <protection/>
    </xf>
    <xf numFmtId="0" fontId="15" fillId="7" borderId="0" xfId="62" applyNumberFormat="1" applyFont="1" applyFill="1" applyBorder="1" applyAlignment="1">
      <alignment horizontal="justify" vertical="top" wrapText="1"/>
      <protection/>
    </xf>
    <xf numFmtId="0" fontId="19" fillId="0" borderId="0" xfId="41" applyFont="1" applyFill="1" applyBorder="1" applyAlignment="1" applyProtection="1">
      <alignment horizontal="right" vertical="top" wrapText="1"/>
      <protection/>
    </xf>
    <xf numFmtId="0" fontId="19" fillId="0" borderId="21" xfId="74" applyFont="1" applyBorder="1" applyAlignment="1">
      <alignment horizontal="center" vertical="center" wrapText="1"/>
      <protection/>
    </xf>
    <xf numFmtId="0" fontId="19" fillId="0" borderId="22" xfId="74" applyFont="1" applyBorder="1" applyAlignment="1">
      <alignment horizontal="center" vertical="center" wrapText="1"/>
      <protection/>
    </xf>
    <xf numFmtId="0" fontId="9" fillId="0" borderId="0" xfId="71" applyFont="1" applyAlignment="1" applyProtection="1">
      <alignment horizontal="left" vertical="top" wrapText="1"/>
      <protection/>
    </xf>
    <xf numFmtId="0" fontId="7" fillId="7" borderId="0" xfId="71" applyNumberFormat="1" applyFont="1" applyFill="1" applyBorder="1" applyAlignment="1" applyProtection="1">
      <alignment horizontal="left" vertical="top" wrapText="1"/>
      <protection/>
    </xf>
    <xf numFmtId="171" fontId="7" fillId="0" borderId="22" xfId="73" applyNumberFormat="1" applyFont="1" applyFill="1" applyBorder="1" applyAlignment="1" applyProtection="1">
      <alignment horizontal="center" vertical="center" wrapText="1"/>
      <protection/>
    </xf>
    <xf numFmtId="171" fontId="7" fillId="0" borderId="21" xfId="73" applyNumberFormat="1" applyFont="1" applyFill="1" applyBorder="1" applyAlignment="1" applyProtection="1">
      <alignment horizontal="center" vertical="center" wrapText="1"/>
      <protection/>
    </xf>
    <xf numFmtId="171" fontId="7" fillId="0" borderId="13" xfId="73" applyNumberFormat="1" applyFont="1" applyFill="1" applyBorder="1" applyAlignment="1" applyProtection="1">
      <alignment horizontal="center" vertical="center" wrapText="1"/>
      <protection/>
    </xf>
    <xf numFmtId="49" fontId="30" fillId="0" borderId="23" xfId="52" applyNumberFormat="1" applyFont="1" applyFill="1" applyBorder="1" applyAlignment="1" applyProtection="1">
      <alignment horizontal="center" vertical="center" wrapText="1"/>
      <protection/>
    </xf>
    <xf numFmtId="0" fontId="19" fillId="0" borderId="21" xfId="51" applyFont="1" applyFill="1" applyBorder="1" applyAlignment="1" applyProtection="1">
      <alignment horizontal="left" vertical="center" wrapText="1" indent="1"/>
      <protection/>
    </xf>
    <xf numFmtId="0" fontId="19" fillId="0" borderId="13" xfId="51" applyFont="1" applyFill="1" applyBorder="1" applyAlignment="1" applyProtection="1">
      <alignment horizontal="left" vertical="center" wrapText="1" indent="1"/>
      <protection/>
    </xf>
    <xf numFmtId="0" fontId="19" fillId="0" borderId="22" xfId="51" applyFont="1" applyFill="1" applyBorder="1" applyAlignment="1" applyProtection="1">
      <alignment horizontal="left" vertical="center" wrapText="1" indent="1"/>
      <protection/>
    </xf>
    <xf numFmtId="0" fontId="7" fillId="0" borderId="0" xfId="73"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7" fillId="0" borderId="13" xfId="73" applyFont="1" applyFill="1" applyBorder="1" applyAlignment="1" applyProtection="1">
      <alignment horizontal="center" vertical="center" wrapText="1"/>
      <protection/>
    </xf>
    <xf numFmtId="4" fontId="7" fillId="0" borderId="13" xfId="53" applyFont="1" applyFill="1" applyBorder="1" applyAlignment="1" applyProtection="1">
      <alignment horizontal="center" vertical="center" wrapText="1"/>
      <protection/>
    </xf>
    <xf numFmtId="14" fontId="7" fillId="38" borderId="13" xfId="72" applyNumberFormat="1" applyFont="1" applyFill="1" applyBorder="1" applyAlignment="1" applyProtection="1">
      <alignment horizontal="left" vertical="center" wrapText="1" indent="1"/>
      <protection/>
    </xf>
    <xf numFmtId="0" fontId="34" fillId="0" borderId="42" xfId="73" applyFont="1" applyFill="1" applyBorder="1" applyAlignment="1" applyProtection="1">
      <alignment horizontal="center" vertical="center" wrapText="1"/>
      <protection/>
    </xf>
    <xf numFmtId="0" fontId="7" fillId="38" borderId="27" xfId="73" applyNumberFormat="1" applyFont="1" applyFill="1" applyBorder="1" applyAlignment="1" applyProtection="1">
      <alignment horizontal="left" vertical="center" wrapText="1" indent="1"/>
      <protection/>
    </xf>
    <xf numFmtId="0" fontId="7" fillId="38" borderId="39" xfId="73" applyNumberFormat="1" applyFont="1" applyFill="1" applyBorder="1" applyAlignment="1" applyProtection="1">
      <alignment horizontal="left" vertical="center" wrapText="1" indent="1"/>
      <protection/>
    </xf>
    <xf numFmtId="14" fontId="34" fillId="0" borderId="27" xfId="72" applyNumberFormat="1" applyFont="1" applyFill="1" applyBorder="1" applyAlignment="1" applyProtection="1">
      <alignment horizontal="center" vertical="center" wrapText="1"/>
      <protection/>
    </xf>
    <xf numFmtId="14" fontId="34" fillId="0" borderId="39" xfId="72" applyNumberFormat="1" applyFont="1" applyFill="1" applyBorder="1" applyAlignment="1" applyProtection="1">
      <alignment horizontal="center" vertical="center" wrapText="1"/>
      <protection/>
    </xf>
    <xf numFmtId="0" fontId="0" fillId="0" borderId="0" xfId="0" applyNumberFormat="1" applyAlignment="1">
      <alignment horizontal="left" vertical="top" wrapText="1"/>
    </xf>
    <xf numFmtId="0" fontId="0" fillId="0" borderId="0" xfId="0" applyNumberFormat="1" applyAlignment="1" quotePrefix="1">
      <alignment horizontal="left" vertical="top" wrapText="1" indent="1"/>
    </xf>
    <xf numFmtId="0" fontId="0" fillId="0" borderId="0" xfId="0" applyNumberFormat="1" applyAlignment="1">
      <alignment horizontal="left" vertical="top" wrapText="1" indent="1"/>
    </xf>
    <xf numFmtId="0" fontId="97" fillId="0" borderId="0" xfId="0" applyNumberFormat="1" applyFont="1" applyFill="1" applyBorder="1" applyAlignment="1" applyProtection="1">
      <alignment horizontal="center" vertical="center"/>
      <protection/>
    </xf>
    <xf numFmtId="0" fontId="7" fillId="0" borderId="13" xfId="66" applyFont="1" applyFill="1" applyBorder="1" applyAlignment="1" applyProtection="1">
      <alignment horizontal="center" vertical="center" wrapText="1"/>
      <protection/>
    </xf>
    <xf numFmtId="49" fontId="30" fillId="7" borderId="24" xfId="52" applyNumberFormat="1" applyFont="1" applyFill="1" applyBorder="1" applyAlignment="1" applyProtection="1">
      <alignment horizontal="center" vertical="center" wrapText="1"/>
      <protection/>
    </xf>
    <xf numFmtId="0" fontId="0" fillId="0" borderId="13" xfId="0" applyNumberFormat="1" applyBorder="1" applyAlignment="1">
      <alignment horizontal="center" vertical="center" wrapText="1"/>
    </xf>
    <xf numFmtId="0" fontId="0" fillId="0" borderId="13" xfId="0" applyNumberFormat="1" applyBorder="1" applyAlignment="1">
      <alignment horizontal="center" vertical="center"/>
    </xf>
    <xf numFmtId="49" fontId="0" fillId="0" borderId="13" xfId="0" applyBorder="1"/>
    <xf numFmtId="49" fontId="7" fillId="38" borderId="27" xfId="52" applyNumberFormat="1" applyFont="1" applyFill="1" applyBorder="1" applyAlignment="1" applyProtection="1">
      <alignment horizontal="left" vertical="center" wrapText="1"/>
      <protection/>
    </xf>
    <xf numFmtId="49" fontId="7" fillId="38" borderId="39" xfId="52" applyNumberFormat="1" applyFont="1" applyFill="1" applyBorder="1" applyAlignment="1" applyProtection="1">
      <alignment horizontal="left" vertical="center" wrapText="1"/>
      <protection/>
    </xf>
    <xf numFmtId="49" fontId="7" fillId="38" borderId="38" xfId="52" applyNumberFormat="1" applyFont="1" applyFill="1" applyBorder="1" applyAlignment="1" applyProtection="1">
      <alignment horizontal="left" vertical="center" wrapText="1"/>
      <protection/>
    </xf>
    <xf numFmtId="0" fontId="97" fillId="0" borderId="0" xfId="0" applyNumberFormat="1" applyFont="1" applyFill="1" applyBorder="1" applyAlignment="1">
      <alignment horizontal="right" vertical="center"/>
    </xf>
    <xf numFmtId="0" fontId="53" fillId="0" borderId="42" xfId="51" applyFont="1" applyFill="1" applyBorder="1" applyAlignment="1" applyProtection="1">
      <alignment horizontal="left" vertical="center" wrapText="1" indent="1"/>
      <protection/>
    </xf>
    <xf numFmtId="0" fontId="53" fillId="0" borderId="39" xfId="51" applyFont="1" applyFill="1" applyBorder="1" applyAlignment="1" applyProtection="1">
      <alignment horizontal="left" vertical="center" wrapText="1" indent="1"/>
      <protection/>
    </xf>
    <xf numFmtId="0" fontId="53" fillId="0" borderId="35" xfId="51" applyFont="1" applyFill="1" applyBorder="1" applyAlignment="1" applyProtection="1">
      <alignment horizontal="left" vertical="center" wrapText="1" indent="1"/>
      <protection/>
    </xf>
    <xf numFmtId="0" fontId="53" fillId="0" borderId="0" xfId="66" applyFont="1" applyFill="1" applyBorder="1" applyAlignment="1" applyProtection="1">
      <alignment horizontal="right" vertical="center" wrapText="1"/>
      <protection/>
    </xf>
    <xf numFmtId="0" fontId="53" fillId="0" borderId="24" xfId="66" applyFont="1" applyFill="1" applyBorder="1" applyAlignment="1" applyProtection="1">
      <alignment horizontal="right" vertical="center" wrapText="1"/>
      <protection/>
    </xf>
    <xf numFmtId="0" fontId="7" fillId="0" borderId="13" xfId="66" applyFont="1" applyFill="1" applyBorder="1" applyAlignment="1" applyProtection="1">
      <alignment horizontal="right" vertical="center" wrapText="1"/>
      <protection/>
    </xf>
    <xf numFmtId="0" fontId="7" fillId="38" borderId="13" xfId="52" applyNumberFormat="1" applyFont="1" applyFill="1" applyBorder="1" applyAlignment="1" applyProtection="1">
      <alignment horizontal="left" vertical="center" wrapText="1"/>
      <protection/>
    </xf>
    <xf numFmtId="49" fontId="0" fillId="38" borderId="13" xfId="0" applyFill="1" applyBorder="1" applyAlignment="1" applyProtection="1">
      <alignment horizontal="left" vertical="top"/>
      <protection/>
    </xf>
    <xf numFmtId="0" fontId="7" fillId="38" borderId="27" xfId="72" applyNumberFormat="1" applyFont="1" applyFill="1" applyBorder="1" applyAlignment="1" applyProtection="1">
      <alignment horizontal="left" vertical="center" wrapText="1"/>
      <protection/>
    </xf>
    <xf numFmtId="0" fontId="7" fillId="38" borderId="39" xfId="72" applyNumberFormat="1" applyFont="1" applyFill="1" applyBorder="1" applyAlignment="1" applyProtection="1">
      <alignment horizontal="left" vertical="center" wrapText="1"/>
      <protection/>
    </xf>
    <xf numFmtId="0" fontId="7" fillId="38" borderId="38" xfId="72" applyNumberFormat="1" applyFont="1" applyFill="1" applyBorder="1" applyAlignment="1" applyProtection="1">
      <alignment horizontal="left" vertical="center" wrapText="1"/>
      <protection/>
    </xf>
    <xf numFmtId="0" fontId="7" fillId="38" borderId="13" xfId="72" applyNumberFormat="1" applyFont="1" applyFill="1" applyBorder="1" applyAlignment="1" applyProtection="1">
      <alignment horizontal="center" vertical="center" wrapText="1"/>
      <protection/>
    </xf>
    <xf numFmtId="49" fontId="0" fillId="38" borderId="13" xfId="0" applyFill="1" applyBorder="1" applyProtection="1">
      <protection/>
    </xf>
    <xf numFmtId="49" fontId="7" fillId="0" borderId="13" xfId="52" applyNumberFormat="1" applyFont="1" applyFill="1" applyBorder="1" applyAlignment="1" applyProtection="1">
      <alignment horizontal="center" vertical="center" wrapText="1"/>
      <protection/>
    </xf>
    <xf numFmtId="49" fontId="0" fillId="38" borderId="13" xfId="0" applyNumberFormat="1" applyFill="1" applyBorder="1" applyAlignment="1" applyProtection="1">
      <alignment horizontal="left" vertical="center" wrapText="1"/>
      <protection/>
    </xf>
    <xf numFmtId="49" fontId="7" fillId="38" borderId="13" xfId="72" applyNumberFormat="1" applyFont="1" applyFill="1" applyBorder="1" applyAlignment="1" applyProtection="1">
      <alignment horizontal="center" vertical="center" wrapText="1"/>
      <protection/>
    </xf>
    <xf numFmtId="0" fontId="0" fillId="38" borderId="13" xfId="0" applyNumberFormat="1" applyFill="1" applyBorder="1" applyAlignment="1" applyProtection="1">
      <alignment horizontal="left" vertical="center" wrapText="1"/>
      <protection/>
    </xf>
    <xf numFmtId="0" fontId="7" fillId="0" borderId="0" xfId="73" applyFont="1" applyFill="1" applyAlignment="1" applyProtection="1">
      <alignment horizontal="left" vertical="top" wrapText="1"/>
      <protection/>
    </xf>
    <xf numFmtId="0" fontId="19" fillId="0" borderId="21" xfId="74" applyFont="1" applyFill="1" applyBorder="1" applyAlignment="1">
      <alignment horizontal="left" vertical="center" wrapText="1" indent="1"/>
      <protection/>
    </xf>
    <xf numFmtId="0" fontId="19" fillId="0" borderId="13" xfId="74" applyFont="1" applyFill="1" applyBorder="1" applyAlignment="1">
      <alignment horizontal="left" vertical="center" wrapText="1" indent="1"/>
      <protection/>
    </xf>
    <xf numFmtId="0" fontId="19" fillId="0" borderId="22" xfId="74" applyFont="1" applyFill="1" applyBorder="1" applyAlignment="1">
      <alignment horizontal="left" vertical="center" wrapText="1" indent="1"/>
      <protection/>
    </xf>
    <xf numFmtId="0" fontId="0" fillId="0" borderId="13" xfId="0" applyNumberFormat="1" applyFill="1" applyBorder="1" applyAlignment="1">
      <alignment horizontal="center" vertical="center"/>
    </xf>
    <xf numFmtId="0" fontId="69" fillId="0" borderId="0" xfId="0" applyNumberFormat="1" applyFont="1" applyFill="1" applyBorder="1" applyAlignment="1">
      <alignment horizontal="center" vertical="center"/>
    </xf>
    <xf numFmtId="0" fontId="7" fillId="0" borderId="13" xfId="73" applyNumberFormat="1" applyFont="1" applyFill="1" applyBorder="1" applyAlignment="1" applyProtection="1">
      <alignment horizontal="left" vertical="top" wrapText="1"/>
      <protection/>
    </xf>
    <xf numFmtId="0" fontId="7" fillId="0" borderId="27" xfId="73" applyNumberFormat="1" applyFont="1" applyFill="1" applyBorder="1" applyAlignment="1" applyProtection="1">
      <alignment horizontal="left" vertical="top" wrapText="1"/>
      <protection/>
    </xf>
    <xf numFmtId="0" fontId="7" fillId="0" borderId="39" xfId="73" applyNumberFormat="1" applyFont="1" applyFill="1" applyBorder="1" applyAlignment="1" applyProtection="1">
      <alignment horizontal="left" vertical="top" wrapText="1"/>
      <protection/>
    </xf>
    <xf numFmtId="0" fontId="7" fillId="0" borderId="38" xfId="73" applyNumberFormat="1" applyFont="1" applyFill="1" applyBorder="1" applyAlignment="1" applyProtection="1">
      <alignment horizontal="left" vertical="top" wrapText="1"/>
      <protection/>
    </xf>
    <xf numFmtId="0" fontId="53" fillId="0" borderId="0" xfId="72" applyNumberFormat="1" applyFont="1" applyFill="1" applyBorder="1" applyAlignment="1" applyProtection="1">
      <alignment horizontal="left" vertical="center" wrapText="1" indent="1"/>
      <protection/>
    </xf>
    <xf numFmtId="0" fontId="7" fillId="38" borderId="13" xfId="72" applyNumberFormat="1" applyFont="1" applyFill="1" applyBorder="1" applyAlignment="1" applyProtection="1">
      <alignment horizontal="left" vertical="center" wrapText="1" indent="1"/>
      <protection/>
    </xf>
    <xf numFmtId="0" fontId="34" fillId="0" borderId="24" xfId="73" applyFont="1" applyFill="1" applyBorder="1" applyAlignment="1" applyProtection="1">
      <alignment horizontal="center" vertical="center" wrapText="1"/>
      <protection/>
    </xf>
    <xf numFmtId="0" fontId="0" fillId="42" borderId="22" xfId="66" applyFont="1" applyFill="1" applyBorder="1" applyAlignment="1" applyProtection="1">
      <alignment horizontal="center" vertical="center" wrapText="1"/>
      <protection/>
    </xf>
    <xf numFmtId="0" fontId="0" fillId="42" borderId="21" xfId="66" applyFont="1" applyFill="1" applyBorder="1" applyAlignment="1" applyProtection="1">
      <alignment horizontal="center" vertical="center" wrapText="1"/>
      <protection/>
    </xf>
    <xf numFmtId="49" fontId="39" fillId="43" borderId="27" xfId="0" applyFont="1" applyFill="1" applyBorder="1" applyAlignment="1" applyProtection="1">
      <alignment horizontal="center" vertical="center" textRotation="90" wrapText="1"/>
      <protection/>
    </xf>
    <xf numFmtId="49" fontId="39" fillId="43" borderId="39" xfId="0" applyFont="1" applyFill="1" applyBorder="1" applyAlignment="1" applyProtection="1">
      <alignment horizontal="center" vertical="center" textRotation="90" wrapText="1"/>
      <protection/>
    </xf>
    <xf numFmtId="49" fontId="39" fillId="43" borderId="38" xfId="0" applyFont="1" applyFill="1" applyBorder="1" applyAlignment="1" applyProtection="1">
      <alignment horizontal="center" vertical="center" textRotation="90" wrapText="1"/>
      <protection/>
    </xf>
    <xf numFmtId="0" fontId="7" fillId="7" borderId="13" xfId="73" applyFont="1" applyFill="1" applyBorder="1" applyAlignment="1" applyProtection="1">
      <alignment horizontal="center" vertical="center" wrapText="1"/>
      <protection/>
    </xf>
    <xf numFmtId="0" fontId="0" fillId="7" borderId="22" xfId="120" applyNumberFormat="1" applyFont="1" applyFill="1" applyBorder="1" applyAlignment="1" applyProtection="1">
      <alignment horizontal="center" vertical="center" wrapText="1"/>
      <protection/>
    </xf>
    <xf numFmtId="0" fontId="0" fillId="7" borderId="23" xfId="120" applyNumberFormat="1" applyFont="1" applyFill="1" applyBorder="1" applyAlignment="1" applyProtection="1">
      <alignment horizontal="center" vertical="center" wrapText="1"/>
      <protection/>
    </xf>
    <xf numFmtId="0" fontId="0" fillId="7" borderId="21" xfId="120" applyNumberFormat="1" applyFont="1" applyFill="1" applyBorder="1" applyAlignment="1" applyProtection="1">
      <alignment horizontal="center" vertical="center" wrapText="1"/>
      <protection/>
    </xf>
    <xf numFmtId="0" fontId="7" fillId="42" borderId="22" xfId="64" applyFont="1" applyFill="1" applyBorder="1" applyAlignment="1" applyProtection="1">
      <alignment horizontal="center" vertical="center" wrapText="1"/>
      <protection/>
    </xf>
    <xf numFmtId="0" fontId="7" fillId="42" borderId="21" xfId="64" applyFont="1" applyFill="1" applyBorder="1" applyAlignment="1" applyProtection="1">
      <alignment horizontal="center" vertical="center" wrapText="1"/>
      <protection/>
    </xf>
    <xf numFmtId="0" fontId="7" fillId="42" borderId="27" xfId="64" applyFont="1" applyFill="1" applyBorder="1" applyAlignment="1" applyProtection="1">
      <alignment horizontal="center" vertical="center" wrapText="1"/>
      <protection/>
    </xf>
    <xf numFmtId="0" fontId="7" fillId="42" borderId="38" xfId="64" applyFont="1" applyFill="1" applyBorder="1" applyAlignment="1" applyProtection="1">
      <alignment horizontal="center" vertical="center" wrapText="1"/>
      <protection/>
    </xf>
    <xf numFmtId="0" fontId="7" fillId="42" borderId="22" xfId="66" applyFont="1" applyFill="1" applyBorder="1" applyAlignment="1" applyProtection="1">
      <alignment horizontal="center" vertical="center" wrapText="1"/>
      <protection/>
    </xf>
    <xf numFmtId="0" fontId="7" fillId="42" borderId="23" xfId="66" applyFont="1" applyFill="1" applyBorder="1" applyAlignment="1" applyProtection="1">
      <alignment horizontal="center" vertical="center" wrapText="1"/>
      <protection/>
    </xf>
    <xf numFmtId="0" fontId="7" fillId="42" borderId="21" xfId="66"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49" fontId="0" fillId="39" borderId="13" xfId="72" applyNumberFormat="1" applyFont="1" applyFill="1" applyBorder="1" applyAlignment="1" applyProtection="1">
      <alignment horizontal="center" vertical="center" wrapText="1"/>
      <protection locked="0"/>
    </xf>
    <xf numFmtId="49" fontId="7" fillId="41" borderId="13" xfId="72" applyNumberFormat="1" applyFont="1" applyFill="1" applyBorder="1" applyAlignment="1" applyProtection="1">
      <alignment horizontal="center" vertical="center" wrapText="1"/>
      <protection/>
    </xf>
    <xf numFmtId="0" fontId="19" fillId="0" borderId="23" xfId="74" applyFont="1" applyBorder="1" applyAlignment="1">
      <alignment horizontal="left" vertical="center" wrapText="1" indent="1"/>
      <protection/>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69" fillId="0" borderId="0" xfId="73" applyFont="1" applyFill="1" applyBorder="1" applyAlignment="1" applyProtection="1">
      <alignment horizontal="center" vertical="center" wrapText="1"/>
      <protection/>
    </xf>
    <xf numFmtId="4" fontId="7" fillId="38" borderId="13" xfId="49" applyNumberFormat="1" applyFont="1" applyFill="1" applyBorder="1" applyAlignment="1" applyProtection="1">
      <alignment horizontal="left" vertical="center" wrapText="1"/>
      <protection/>
    </xf>
    <xf numFmtId="0" fontId="7" fillId="39" borderId="13" xfId="73" applyNumberFormat="1" applyFont="1" applyFill="1" applyBorder="1" applyAlignment="1" applyProtection="1">
      <alignment horizontal="left" vertical="center" wrapText="1"/>
      <protection locked="0"/>
    </xf>
    <xf numFmtId="0" fontId="7" fillId="39" borderId="22" xfId="73" applyNumberFormat="1" applyFont="1" applyFill="1" applyBorder="1" applyAlignment="1" applyProtection="1">
      <alignment horizontal="left" vertical="center" wrapText="1"/>
      <protection locked="0"/>
    </xf>
    <xf numFmtId="0" fontId="7" fillId="39" borderId="23" xfId="73" applyNumberFormat="1" applyFont="1" applyFill="1" applyBorder="1" applyAlignment="1" applyProtection="1">
      <alignment horizontal="left" vertical="center" wrapText="1"/>
      <protection locked="0"/>
    </xf>
    <xf numFmtId="0" fontId="7" fillId="39" borderId="21" xfId="73" applyNumberFormat="1" applyFont="1" applyFill="1" applyBorder="1" applyAlignment="1" applyProtection="1">
      <alignment horizontal="left" vertical="center" wrapText="1"/>
      <protection locked="0"/>
    </xf>
    <xf numFmtId="49" fontId="0" fillId="39" borderId="13" xfId="72" applyNumberFormat="1" applyFont="1" applyFill="1" applyBorder="1" applyAlignment="1" applyProtection="1">
      <alignment horizontal="center" vertical="center" wrapText="1"/>
      <protection locked="0"/>
    </xf>
    <xf numFmtId="49" fontId="53" fillId="0" borderId="0" xfId="72" applyNumberFormat="1" applyFont="1" applyFill="1" applyBorder="1" applyAlignment="1" applyProtection="1">
      <alignment horizontal="left" vertical="center" wrapText="1" indent="1"/>
      <protection/>
    </xf>
    <xf numFmtId="49" fontId="66" fillId="39" borderId="22" xfId="49" applyNumberFormat="1" applyFont="1" applyFill="1" applyBorder="1" applyAlignment="1" applyProtection="1">
      <alignment horizontal="left" vertical="center" wrapText="1" indent="1"/>
      <protection locked="0"/>
    </xf>
    <xf numFmtId="49" fontId="66" fillId="39" borderId="23" xfId="49" applyNumberFormat="1" applyFont="1" applyFill="1" applyBorder="1" applyAlignment="1" applyProtection="1">
      <alignment horizontal="left" vertical="center" wrapText="1" indent="1"/>
      <protection locked="0"/>
    </xf>
    <xf numFmtId="49" fontId="66" fillId="39" borderId="21" xfId="49" applyNumberFormat="1" applyFont="1" applyFill="1" applyBorder="1" applyAlignment="1" applyProtection="1">
      <alignment horizontal="left" vertical="center" wrapText="1" indent="1"/>
      <protection locked="0"/>
    </xf>
    <xf numFmtId="0" fontId="30" fillId="7" borderId="23" xfId="52" applyNumberFormat="1" applyFont="1" applyFill="1" applyBorder="1" applyAlignment="1" applyProtection="1">
      <alignment horizontal="center" vertical="center" wrapText="1"/>
      <protection/>
    </xf>
    <xf numFmtId="0" fontId="7" fillId="38" borderId="13" xfId="72" applyNumberFormat="1" applyFont="1" applyFill="1" applyBorder="1" applyAlignment="1" applyProtection="1">
      <alignment horizontal="left" vertical="center" wrapText="1"/>
      <protection/>
    </xf>
    <xf numFmtId="49" fontId="39" fillId="43" borderId="13" xfId="0" applyFont="1" applyFill="1" applyBorder="1" applyAlignment="1" applyProtection="1">
      <alignment horizontal="center" vertical="center" textRotation="90" wrapText="1"/>
      <protection/>
    </xf>
    <xf numFmtId="0" fontId="44" fillId="0" borderId="0" xfId="66" applyFont="1" applyFill="1" applyBorder="1" applyAlignment="1" applyProtection="1">
      <alignment horizontal="center" vertical="center" wrapText="1"/>
      <protection/>
    </xf>
    <xf numFmtId="0" fontId="7" fillId="0" borderId="30" xfId="72" applyNumberFormat="1" applyFont="1" applyFill="1" applyBorder="1" applyAlignment="1" applyProtection="1">
      <alignment horizontal="center" vertical="center" wrapText="1"/>
      <protection/>
    </xf>
    <xf numFmtId="0" fontId="44" fillId="0" borderId="24" xfId="66" applyFont="1" applyFill="1" applyBorder="1" applyAlignment="1" applyProtection="1">
      <alignment horizontal="center" vertical="center" wrapText="1"/>
      <protection/>
    </xf>
    <xf numFmtId="0" fontId="34" fillId="0" borderId="0" xfId="73" applyFont="1" applyFill="1" applyBorder="1" applyAlignment="1" applyProtection="1">
      <alignment horizontal="center" vertical="center" wrapText="1"/>
      <protection/>
    </xf>
    <xf numFmtId="0" fontId="7" fillId="0" borderId="0" xfId="72" applyNumberFormat="1" applyFont="1" applyFill="1" applyBorder="1" applyAlignment="1" applyProtection="1">
      <alignment horizontal="center" vertical="center" wrapText="1"/>
      <protection/>
    </xf>
    <xf numFmtId="0" fontId="12" fillId="0" borderId="0" xfId="73" applyFont="1" applyFill="1" applyAlignment="1" applyProtection="1">
      <alignment horizontal="center" vertical="center" wrapText="1"/>
      <protection/>
    </xf>
    <xf numFmtId="0" fontId="34" fillId="7" borderId="0" xfId="73" applyFont="1" applyFill="1" applyBorder="1" applyAlignment="1" applyProtection="1">
      <alignment horizontal="center" vertical="center" wrapText="1"/>
      <protection/>
    </xf>
    <xf numFmtId="0" fontId="7" fillId="42" borderId="13" xfId="66" applyFont="1" applyFill="1" applyBorder="1" applyAlignment="1" applyProtection="1">
      <alignment horizontal="center" vertical="center" wrapText="1"/>
      <protection/>
    </xf>
    <xf numFmtId="0" fontId="7" fillId="42" borderId="13" xfId="64" applyFont="1" applyFill="1" applyBorder="1" applyAlignment="1" applyProtection="1">
      <alignment horizontal="center" vertical="center" wrapText="1"/>
      <protection/>
    </xf>
    <xf numFmtId="0" fontId="0" fillId="42" borderId="13" xfId="66" applyFont="1" applyFill="1" applyBorder="1" applyAlignment="1" applyProtection="1">
      <alignment horizontal="center" vertical="center" wrapText="1"/>
      <protection/>
    </xf>
    <xf numFmtId="0" fontId="7" fillId="0" borderId="31" xfId="73" applyNumberFormat="1" applyFont="1" applyFill="1" applyBorder="1" applyAlignment="1" applyProtection="1">
      <alignment horizontal="left" vertical="center" wrapText="1"/>
      <protection/>
    </xf>
    <xf numFmtId="0" fontId="7" fillId="0" borderId="42" xfId="73" applyNumberFormat="1" applyFont="1" applyFill="1" applyBorder="1" applyAlignment="1" applyProtection="1">
      <alignment horizontal="left" vertical="center" wrapText="1"/>
      <protection/>
    </xf>
    <xf numFmtId="0" fontId="7" fillId="0" borderId="37" xfId="73" applyNumberFormat="1" applyFont="1" applyFill="1" applyBorder="1" applyAlignment="1" applyProtection="1">
      <alignment horizontal="left" vertical="center" wrapText="1"/>
      <protection/>
    </xf>
    <xf numFmtId="49" fontId="7" fillId="7" borderId="13" xfId="73" applyNumberFormat="1" applyFont="1" applyFill="1" applyBorder="1" applyAlignment="1" applyProtection="1">
      <alignment horizontal="center" vertical="center" wrapText="1"/>
      <protection/>
    </xf>
    <xf numFmtId="0" fontId="7" fillId="0" borderId="27" xfId="73" applyNumberFormat="1" applyFont="1" applyFill="1" applyBorder="1" applyAlignment="1" applyProtection="1">
      <alignment horizontal="left" vertical="center" wrapText="1"/>
      <protection/>
    </xf>
    <xf numFmtId="0" fontId="7" fillId="0" borderId="39" xfId="73" applyNumberFormat="1" applyFont="1" applyFill="1" applyBorder="1" applyAlignment="1" applyProtection="1">
      <alignment horizontal="left" vertical="center" wrapText="1"/>
      <protection/>
    </xf>
    <xf numFmtId="0" fontId="7" fillId="0" borderId="38" xfId="73" applyNumberFormat="1" applyFont="1" applyFill="1" applyBorder="1" applyAlignment="1" applyProtection="1">
      <alignment horizontal="left" vertical="center" wrapText="1"/>
      <protection/>
    </xf>
    <xf numFmtId="0" fontId="34" fillId="0" borderId="13" xfId="73" applyFont="1" applyFill="1" applyBorder="1" applyAlignment="1" applyProtection="1">
      <alignment horizontal="center" vertical="center" wrapText="1"/>
      <protection/>
    </xf>
    <xf numFmtId="0" fontId="0" fillId="7" borderId="13" xfId="120" applyNumberFormat="1" applyFont="1" applyFill="1" applyBorder="1" applyAlignment="1" applyProtection="1">
      <alignment horizontal="center" vertical="center" wrapText="1"/>
      <protection/>
    </xf>
    <xf numFmtId="0" fontId="30" fillId="7" borderId="0" xfId="52" applyNumberFormat="1" applyFont="1" applyFill="1" applyBorder="1" applyAlignment="1" applyProtection="1">
      <alignment horizontal="center" vertical="center" wrapText="1"/>
      <protection/>
    </xf>
    <xf numFmtId="0" fontId="7" fillId="38" borderId="13" xfId="66" applyNumberFormat="1" applyFont="1" applyFill="1" applyBorder="1" applyAlignment="1" applyProtection="1">
      <alignment horizontal="left" vertical="center" wrapText="1"/>
      <protection/>
    </xf>
    <xf numFmtId="0" fontId="7" fillId="38" borderId="13" xfId="73" applyNumberFormat="1" applyFont="1" applyFill="1" applyBorder="1" applyAlignment="1" applyProtection="1">
      <alignment horizontal="left" vertical="center" wrapText="1"/>
      <protection/>
    </xf>
    <xf numFmtId="0" fontId="7" fillId="7" borderId="13" xfId="73" applyNumberFormat="1" applyFont="1" applyFill="1" applyBorder="1" applyAlignment="1" applyProtection="1">
      <alignment horizontal="left" vertical="center" wrapText="1"/>
      <protection/>
    </xf>
    <xf numFmtId="49" fontId="7" fillId="2" borderId="13" xfId="73" applyNumberFormat="1" applyFont="1" applyFill="1" applyBorder="1" applyAlignment="1" applyProtection="1">
      <alignment horizontal="left" vertical="center" wrapText="1" indent="4"/>
      <protection locked="0"/>
    </xf>
    <xf numFmtId="0" fontId="7" fillId="7" borderId="13" xfId="73" applyFont="1" applyFill="1" applyBorder="1" applyAlignment="1" applyProtection="1">
      <alignment horizontal="center" vertical="center"/>
      <protection/>
    </xf>
    <xf numFmtId="0" fontId="0" fillId="0" borderId="13" xfId="73" applyFont="1" applyFill="1" applyBorder="1" applyAlignment="1" applyProtection="1">
      <alignment horizontal="left" vertical="center" wrapText="1"/>
      <protection/>
    </xf>
    <xf numFmtId="0" fontId="33" fillId="7" borderId="42" xfId="73" applyFont="1" applyFill="1" applyBorder="1" applyAlignment="1" applyProtection="1">
      <alignment horizontal="center" vertical="top" wrapText="1"/>
      <protection/>
    </xf>
    <xf numFmtId="49" fontId="0" fillId="7" borderId="27" xfId="73" applyNumberFormat="1" applyFont="1" applyFill="1" applyBorder="1" applyAlignment="1" applyProtection="1">
      <alignment horizontal="center" vertical="center" wrapText="1"/>
      <protection/>
    </xf>
    <xf numFmtId="49" fontId="0" fillId="7" borderId="39" xfId="73" applyNumberFormat="1" applyFont="1" applyFill="1" applyBorder="1" applyAlignment="1" applyProtection="1">
      <alignment horizontal="center" vertical="center" wrapText="1"/>
      <protection/>
    </xf>
    <xf numFmtId="49" fontId="0" fillId="7" borderId="38" xfId="73" applyNumberFormat="1" applyFont="1" applyFill="1" applyBorder="1" applyAlignment="1" applyProtection="1">
      <alignment horizontal="center" vertical="center" wrapText="1"/>
      <protection/>
    </xf>
    <xf numFmtId="0" fontId="0" fillId="38" borderId="13" xfId="49" applyNumberFormat="1" applyFont="1" applyFill="1" applyBorder="1" applyAlignment="1" applyProtection="1">
      <alignment horizontal="left" vertical="center" wrapText="1" indent="1"/>
      <protection/>
    </xf>
    <xf numFmtId="0" fontId="0" fillId="38" borderId="13" xfId="73" applyFont="1" applyFill="1" applyBorder="1" applyAlignment="1" applyProtection="1">
      <alignment horizontal="left" vertical="center" wrapText="1" indent="1"/>
      <protection/>
    </xf>
    <xf numFmtId="0" fontId="0" fillId="0" borderId="22" xfId="73" applyFont="1" applyFill="1" applyBorder="1" applyAlignment="1" applyProtection="1">
      <alignment horizontal="center" vertical="center" wrapText="1"/>
      <protection/>
    </xf>
    <xf numFmtId="0" fontId="0" fillId="0" borderId="21" xfId="73" applyFont="1" applyFill="1" applyBorder="1" applyAlignment="1" applyProtection="1">
      <alignment horizontal="center" vertical="center" wrapText="1"/>
      <protection/>
    </xf>
    <xf numFmtId="49" fontId="0" fillId="7" borderId="13" xfId="73" applyNumberFormat="1" applyFont="1" applyFill="1" applyBorder="1" applyAlignment="1" applyProtection="1">
      <alignment horizontal="center" vertical="center" wrapText="1"/>
      <protection/>
    </xf>
    <xf numFmtId="0" fontId="0" fillId="0" borderId="27" xfId="52" applyFont="1" applyFill="1" applyBorder="1" applyAlignment="1" applyProtection="1">
      <alignment horizontal="center" vertical="center" wrapText="1"/>
      <protection/>
    </xf>
    <xf numFmtId="0" fontId="0" fillId="0" borderId="38" xfId="52" applyFont="1" applyFill="1" applyBorder="1" applyAlignment="1" applyProtection="1">
      <alignment horizontal="center" vertical="center" wrapText="1"/>
      <protection/>
    </xf>
    <xf numFmtId="0" fontId="0" fillId="0" borderId="22" xfId="52" applyFont="1" applyFill="1" applyBorder="1" applyAlignment="1" applyProtection="1">
      <alignment horizontal="center" vertical="center" wrapText="1"/>
      <protection/>
    </xf>
    <xf numFmtId="0" fontId="0" fillId="0" borderId="21" xfId="52" applyFont="1" applyFill="1" applyBorder="1" applyAlignment="1" applyProtection="1">
      <alignment horizontal="center" vertical="center" wrapText="1"/>
      <protection/>
    </xf>
    <xf numFmtId="49" fontId="30" fillId="7" borderId="23" xfId="52" applyNumberFormat="1" applyFont="1" applyFill="1" applyBorder="1" applyAlignment="1" applyProtection="1">
      <alignment horizontal="center" vertical="center" wrapText="1"/>
      <protection/>
    </xf>
    <xf numFmtId="0" fontId="0" fillId="0" borderId="13" xfId="73" applyFont="1" applyFill="1" applyBorder="1" applyAlignment="1" applyProtection="1">
      <alignment horizontal="left" vertical="center" wrapText="1"/>
      <protection/>
    </xf>
    <xf numFmtId="0" fontId="0" fillId="0" borderId="39" xfId="73" applyFont="1" applyFill="1" applyBorder="1" applyAlignment="1" applyProtection="1">
      <alignment horizontal="left" vertical="center" wrapText="1"/>
      <protection/>
    </xf>
    <xf numFmtId="0" fontId="0" fillId="0" borderId="39" xfId="73" applyFont="1" applyFill="1" applyBorder="1" applyAlignment="1" applyProtection="1">
      <alignment horizontal="left" vertical="center" wrapText="1"/>
      <protection/>
    </xf>
    <xf numFmtId="0" fontId="0" fillId="0" borderId="38" xfId="73" applyFont="1" applyFill="1" applyBorder="1" applyAlignment="1" applyProtection="1">
      <alignment horizontal="left" vertical="center" wrapText="1"/>
      <protection/>
    </xf>
    <xf numFmtId="0" fontId="7" fillId="7" borderId="22" xfId="73" applyFont="1" applyFill="1" applyBorder="1" applyAlignment="1" applyProtection="1">
      <alignment horizontal="center" vertical="center" wrapText="1"/>
      <protection/>
    </xf>
    <xf numFmtId="0" fontId="7" fillId="7" borderId="23" xfId="73" applyFont="1" applyFill="1" applyBorder="1" applyAlignment="1" applyProtection="1">
      <alignment horizontal="center" vertical="center" wrapText="1"/>
      <protection/>
    </xf>
    <xf numFmtId="0" fontId="7" fillId="7" borderId="21" xfId="73" applyFont="1" applyFill="1" applyBorder="1" applyAlignment="1" applyProtection="1">
      <alignment horizontal="center" vertical="center" wrapText="1"/>
      <protection/>
    </xf>
    <xf numFmtId="0" fontId="19" fillId="0" borderId="23" xfId="51" applyFont="1" applyFill="1" applyBorder="1" applyAlignment="1" applyProtection="1">
      <alignment horizontal="left" vertical="center" wrapText="1" indent="1"/>
      <protection/>
    </xf>
    <xf numFmtId="49" fontId="7" fillId="0" borderId="0" xfId="60" applyBorder="1" applyAlignment="1" applyProtection="1">
      <alignment horizontal="left" vertical="top" wrapText="1"/>
      <protection/>
    </xf>
    <xf numFmtId="0" fontId="7" fillId="7" borderId="13" xfId="67" applyNumberFormat="1" applyFont="1" applyFill="1" applyBorder="1" applyAlignment="1" applyProtection="1">
      <alignment horizontal="center" vertical="center" wrapText="1"/>
      <protection/>
    </xf>
    <xf numFmtId="49" fontId="7" fillId="0" borderId="0" xfId="60" applyFont="1" applyAlignment="1">
      <alignment horizontal="left" vertical="top" wrapText="1"/>
      <protection/>
    </xf>
    <xf numFmtId="49" fontId="0" fillId="42" borderId="23" xfId="0" applyFont="1" applyFill="1" applyBorder="1" applyAlignment="1">
      <alignment horizontal="left" vertical="center" indent="1"/>
    </xf>
    <xf numFmtId="4" fontId="7" fillId="38" borderId="22" xfId="49" applyNumberFormat="1" applyFont="1" applyFill="1" applyBorder="1" applyAlignment="1" applyProtection="1">
      <alignment horizontal="left" vertical="center" wrapText="1"/>
      <protection/>
    </xf>
    <xf numFmtId="4" fontId="7" fillId="38" borderId="23" xfId="49" applyNumberFormat="1" applyFont="1" applyFill="1" applyBorder="1" applyAlignment="1" applyProtection="1">
      <alignment horizontal="left" vertical="center" wrapText="1"/>
      <protection/>
    </xf>
    <xf numFmtId="4" fontId="7" fillId="38" borderId="21" xfId="49" applyNumberFormat="1" applyFont="1" applyFill="1" applyBorder="1" applyAlignment="1" applyProtection="1">
      <alignment horizontal="left" vertical="center" wrapText="1"/>
      <protection/>
    </xf>
    <xf numFmtId="0" fontId="7" fillId="38" borderId="22" xfId="73" applyNumberFormat="1" applyFont="1" applyFill="1" applyBorder="1" applyAlignment="1" applyProtection="1">
      <alignment horizontal="left" vertical="center" wrapText="1"/>
      <protection/>
    </xf>
    <xf numFmtId="0" fontId="7" fillId="38" borderId="23" xfId="73" applyNumberFormat="1" applyFont="1" applyFill="1" applyBorder="1" applyAlignment="1" applyProtection="1">
      <alignment horizontal="left" vertical="center" wrapText="1"/>
      <protection/>
    </xf>
    <xf numFmtId="0" fontId="7" fillId="38" borderId="21" xfId="73" applyNumberFormat="1" applyFont="1" applyFill="1" applyBorder="1" applyAlignment="1" applyProtection="1">
      <alignment horizontal="left" vertical="center" wrapText="1"/>
      <protection/>
    </xf>
    <xf numFmtId="0" fontId="7" fillId="38" borderId="22" xfId="72" applyNumberFormat="1" applyFont="1" applyFill="1" applyBorder="1" applyAlignment="1" applyProtection="1">
      <alignment horizontal="left" vertical="center" wrapText="1"/>
      <protection/>
    </xf>
    <xf numFmtId="0" fontId="7" fillId="38" borderId="23" xfId="72" applyNumberFormat="1" applyFont="1" applyFill="1" applyBorder="1" applyAlignment="1" applyProtection="1">
      <alignment horizontal="left" vertical="center" wrapText="1"/>
      <protection/>
    </xf>
    <xf numFmtId="0" fontId="7" fillId="38" borderId="21" xfId="72" applyNumberFormat="1" applyFont="1" applyFill="1" applyBorder="1" applyAlignment="1" applyProtection="1">
      <alignment horizontal="left" vertical="center" wrapText="1"/>
      <protection/>
    </xf>
    <xf numFmtId="49" fontId="7" fillId="41" borderId="22" xfId="72" applyNumberFormat="1" applyFont="1" applyFill="1" applyBorder="1" applyAlignment="1" applyProtection="1">
      <alignment horizontal="center" vertical="center" wrapText="1"/>
      <protection/>
    </xf>
    <xf numFmtId="0" fontId="7" fillId="0" borderId="22" xfId="73" applyNumberFormat="1" applyFont="1" applyFill="1" applyBorder="1" applyAlignment="1" applyProtection="1">
      <alignment horizontal="left" vertical="center" wrapText="1"/>
      <protection/>
    </xf>
    <xf numFmtId="49" fontId="7" fillId="7" borderId="27" xfId="73" applyNumberFormat="1" applyFont="1" applyFill="1" applyBorder="1" applyAlignment="1" applyProtection="1">
      <alignment horizontal="center" vertical="center" wrapText="1"/>
      <protection/>
    </xf>
    <xf numFmtId="49" fontId="7" fillId="7" borderId="38" xfId="73" applyNumberFormat="1" applyFont="1" applyFill="1" applyBorder="1" applyAlignment="1" applyProtection="1">
      <alignment horizontal="center" vertical="center" wrapText="1"/>
      <protection/>
    </xf>
    <xf numFmtId="0" fontId="7" fillId="0" borderId="23" xfId="73" applyNumberFormat="1" applyFont="1" applyFill="1" applyBorder="1" applyAlignment="1" applyProtection="1">
      <alignment horizontal="left" vertical="center" wrapText="1"/>
      <protection/>
    </xf>
    <xf numFmtId="0" fontId="7" fillId="0" borderId="21" xfId="73" applyNumberFormat="1" applyFont="1" applyFill="1" applyBorder="1" applyAlignment="1" applyProtection="1">
      <alignment horizontal="left" vertical="center" wrapText="1"/>
      <protection/>
    </xf>
    <xf numFmtId="0" fontId="7" fillId="0" borderId="13" xfId="73" applyNumberFormat="1" applyFont="1" applyFill="1" applyBorder="1" applyAlignment="1" applyProtection="1">
      <alignment horizontal="left" vertical="center" wrapText="1"/>
      <protection/>
    </xf>
    <xf numFmtId="0" fontId="0" fillId="0" borderId="13" xfId="0" applyNumberFormat="1" applyFill="1" applyBorder="1" applyAlignment="1" applyProtection="1">
      <alignment horizontal="center" vertical="center"/>
      <protection/>
    </xf>
    <xf numFmtId="49" fontId="7" fillId="2" borderId="13" xfId="52" applyNumberFormat="1" applyFont="1" applyFill="1" applyBorder="1" applyAlignment="1" applyProtection="1">
      <alignment horizontal="left" vertical="center" wrapText="1"/>
      <protection locked="0"/>
    </xf>
    <xf numFmtId="49" fontId="0" fillId="2" borderId="13" xfId="0" applyFill="1" applyBorder="1" applyAlignment="1" applyProtection="1">
      <alignment horizontal="left" vertical="top"/>
      <protection locked="0"/>
    </xf>
    <xf numFmtId="0" fontId="0" fillId="7" borderId="13" xfId="56" applyNumberFormat="1" applyFont="1" applyFill="1" applyBorder="1" applyAlignment="1" applyProtection="1">
      <alignment horizontal="center" vertical="center" wrapText="1"/>
      <protection/>
    </xf>
    <xf numFmtId="0" fontId="0" fillId="39" borderId="13" xfId="0" applyNumberFormat="1" applyFill="1" applyBorder="1" applyAlignment="1" applyProtection="1">
      <alignment horizontal="left" vertical="center" wrapText="1"/>
      <protection locked="0"/>
    </xf>
    <xf numFmtId="49" fontId="0" fillId="39" borderId="13" xfId="0" applyNumberFormat="1" applyFill="1" applyBorder="1" applyAlignment="1" applyProtection="1">
      <alignment horizontal="left" vertical="center" wrapText="1"/>
      <protection locked="0"/>
    </xf>
    <xf numFmtId="0" fontId="7" fillId="39" borderId="13" xfId="52" applyNumberFormat="1" applyFont="1" applyFill="1" applyBorder="1" applyAlignment="1" applyProtection="1">
      <alignment horizontal="left" vertical="center" wrapText="1"/>
      <protection locked="0"/>
    </xf>
    <xf numFmtId="49" fontId="0" fillId="0" borderId="13" xfId="0" applyBorder="1" applyAlignment="1">
      <alignment horizontal="left" vertical="top"/>
    </xf>
    <xf numFmtId="0" fontId="7" fillId="41" borderId="13" xfId="72" applyNumberFormat="1" applyFont="1" applyFill="1" applyBorder="1" applyAlignment="1" applyProtection="1">
      <alignment horizontal="left" vertical="center" wrapText="1"/>
      <protection/>
    </xf>
    <xf numFmtId="49" fontId="0" fillId="41" borderId="13" xfId="0" applyFill="1" applyBorder="1" applyAlignment="1" applyProtection="1">
      <alignment horizontal="left" vertical="top"/>
      <protection/>
    </xf>
    <xf numFmtId="0" fontId="7" fillId="0" borderId="13" xfId="52" applyNumberFormat="1" applyFont="1" applyFill="1" applyBorder="1" applyAlignment="1" applyProtection="1">
      <alignment horizontal="left" vertical="center" wrapText="1"/>
      <protection/>
    </xf>
    <xf numFmtId="0" fontId="7" fillId="0" borderId="13" xfId="72" applyNumberFormat="1" applyFont="1" applyFill="1" applyBorder="1" applyAlignment="1" applyProtection="1">
      <alignment horizontal="left" vertical="center" wrapText="1"/>
      <protection/>
    </xf>
    <xf numFmtId="0" fontId="7" fillId="41" borderId="13" xfId="72" applyNumberFormat="1" applyFont="1" applyFill="1" applyBorder="1" applyAlignment="1" applyProtection="1">
      <alignment horizontal="center" vertical="center" wrapText="1"/>
      <protection/>
    </xf>
    <xf numFmtId="0" fontId="7" fillId="0" borderId="13" xfId="72" applyNumberFormat="1" applyFont="1" applyFill="1" applyBorder="1" applyAlignment="1" applyProtection="1">
      <alignment horizontal="center" vertical="center" wrapText="1"/>
      <protection/>
    </xf>
    <xf numFmtId="0" fontId="7" fillId="7" borderId="0" xfId="73" applyFont="1" applyFill="1" applyBorder="1" applyAlignment="1" applyProtection="1">
      <alignment horizontal="center" vertical="center" wrapText="1"/>
      <protection/>
    </xf>
    <xf numFmtId="0" fontId="30" fillId="7" borderId="24" xfId="52" applyNumberFormat="1" applyFont="1" applyFill="1" applyBorder="1" applyAlignment="1" applyProtection="1">
      <alignment horizontal="center" vertical="center" wrapText="1"/>
      <protection/>
    </xf>
    <xf numFmtId="0" fontId="30" fillId="0" borderId="42" xfId="73" applyFont="1" applyFill="1" applyBorder="1" applyAlignment="1" applyProtection="1">
      <alignment horizontal="center" vertical="top" wrapText="1"/>
      <protection/>
    </xf>
    <xf numFmtId="0" fontId="30" fillId="0" borderId="0" xfId="73" applyFont="1" applyFill="1" applyBorder="1" applyAlignment="1" applyProtection="1">
      <alignment horizontal="center" vertical="top" wrapText="1"/>
      <protection/>
    </xf>
    <xf numFmtId="14" fontId="46" fillId="0" borderId="13" xfId="72" applyNumberFormat="1" applyFont="1" applyFill="1" applyBorder="1" applyAlignment="1" applyProtection="1">
      <alignment horizontal="center" vertical="center" wrapText="1"/>
      <protection/>
    </xf>
    <xf numFmtId="0" fontId="34" fillId="0" borderId="31" xfId="73" applyFont="1" applyFill="1" applyBorder="1" applyAlignment="1" applyProtection="1">
      <alignment horizontal="center" vertical="center" wrapText="1"/>
      <protection/>
    </xf>
    <xf numFmtId="0" fontId="34" fillId="0" borderId="37" xfId="73" applyFont="1" applyFill="1" applyBorder="1" applyAlignment="1" applyProtection="1">
      <alignment horizontal="center" vertical="center" wrapText="1"/>
      <protection/>
    </xf>
    <xf numFmtId="0" fontId="7" fillId="38" borderId="22" xfId="66" applyNumberFormat="1" applyFont="1" applyFill="1" applyBorder="1" applyAlignment="1" applyProtection="1">
      <alignment horizontal="left" vertical="center" wrapText="1"/>
      <protection/>
    </xf>
    <xf numFmtId="0" fontId="7" fillId="38" borderId="23" xfId="66" applyNumberFormat="1" applyFont="1" applyFill="1" applyBorder="1" applyAlignment="1" applyProtection="1">
      <alignment horizontal="left" vertical="center" wrapText="1"/>
      <protection/>
    </xf>
    <xf numFmtId="0" fontId="7" fillId="38" borderId="21" xfId="66" applyNumberFormat="1" applyFont="1" applyFill="1" applyBorder="1" applyAlignment="1" applyProtection="1">
      <alignment horizontal="left" vertical="center" wrapText="1"/>
      <protection/>
    </xf>
    <xf numFmtId="0" fontId="9" fillId="40" borderId="13" xfId="0" applyNumberFormat="1" applyFont="1" applyFill="1" applyBorder="1" applyAlignment="1" applyProtection="1">
      <alignment horizontal="center" vertical="center" wrapText="1"/>
      <protection/>
    </xf>
  </cellXfs>
  <cellStyles count="107">
    <cellStyle name="Normal" xfId="0"/>
    <cellStyle name="Percent" xfId="15" builtinId="5"/>
    <cellStyle name="Currency" xfId="16" builtinId="4"/>
    <cellStyle name="Currency [0]" xfId="17" builtinId="7"/>
    <cellStyle name="Comma" xfId="18" builtinId="3"/>
    <cellStyle name="Comma [0]" xfId="19" builtinId="6"/>
    <cellStyle name=" 1" xfId="20"/>
    <cellStyle name=" 1 2" xfId="21"/>
    <cellStyle name=" 1_Stage1" xfId="22"/>
    <cellStyle name="_Model_RAB Мой_PR.PROG.WARM.NOTCOMBI.2012.2.16_v1.4(04.04.11) " xfId="23"/>
    <cellStyle name="_Model_RAB Мой_Книга2_PR.PROG.WARM.NOTCOMBI.2012.2.16_v1.4(04.04.11) " xfId="24"/>
    <cellStyle name="_Model_RAB_MRSK_svod_PR.PROG.WARM.NOTCOMBI.2012.2.16_v1.4(04.04.11) " xfId="25"/>
    <cellStyle name="_Model_RAB_MRSK_svod_Книга2_PR.PROG.WARM.NOTCOMBI.2012.2.16_v1.4(04.04.11) " xfId="26"/>
    <cellStyle name="_МОДЕЛЬ_1 (2)_PR.PROG.WARM.NOTCOMBI.2012.2.16_v1.4(04.04.11) " xfId="27"/>
    <cellStyle name="_МОДЕЛЬ_1 (2)_Книга2_PR.PROG.WARM.NOTCOMBI.2012.2.16_v1.4(04.04.11) " xfId="28"/>
    <cellStyle name="_пр 5 тариф RAB_PR.PROG.WARM.NOTCOMBI.2012.2.16_v1.4(04.04.11) " xfId="29"/>
    <cellStyle name="_пр 5 тариф RAB_Книга2_PR.PROG.WARM.NOTCOMBI.2012.2.16_v1.4(04.04.11) " xfId="30"/>
    <cellStyle name="_Расчет RAB_22072008_PR.PROG.WARM.NOTCOMBI.2012.2.16_v1.4(04.04.11) " xfId="31"/>
    <cellStyle name="_Расчет RAB_22072008_Книга2_PR.PROG.WARM.NOTCOMBI.2012.2.16_v1.4(04.04.11) " xfId="32"/>
    <cellStyle name="_Расчет RAB_Лен и МОЭСК_с 2010 года_14.04.2009_со сглаж_version 3.0_без ФСК_PR.PROG.WARM.NOTCOMBI.2012.2.16_v1.4(04.04.11) " xfId="33"/>
    <cellStyle name="_Расчет RAB_Лен и МОЭСК_с 2010 года_14.04.2009_со сглаж_version 3.0_без ФСК_Книга2_PR.PROG.WARM.NOTCOMBI.2012.2.16_v1.4(04.04.11) " xfId="34"/>
    <cellStyle name="Currency [0]" xfId="35"/>
    <cellStyle name="currency1" xfId="36"/>
    <cellStyle name="Currency2" xfId="37"/>
    <cellStyle name="currency3" xfId="38"/>
    <cellStyle name="currency4" xfId="39"/>
    <cellStyle name="Followed Hyperlink" xfId="40"/>
    <cellStyle name="Header 3" xfId="41"/>
    <cellStyle name="Hyperlink" xfId="42"/>
    <cellStyle name="normal" xfId="43"/>
    <cellStyle name="Normal1" xfId="44"/>
    <cellStyle name="Normal2" xfId="45"/>
    <cellStyle name="Percent1" xfId="46"/>
    <cellStyle name="Title 4" xfId="47"/>
    <cellStyle name="Ввод " xfId="48"/>
    <cellStyle name="Hyperlink" xfId="49"/>
    <cellStyle name="Гиперссылка 2 2" xfId="50"/>
    <cellStyle name="Заголовок" xfId="51"/>
    <cellStyle name="ЗаголовокСтолбца" xfId="52"/>
    <cellStyle name="Значение" xfId="53"/>
    <cellStyle name="Обычный 10" xfId="54"/>
    <cellStyle name="Обычный 12 2" xfId="55"/>
    <cellStyle name="Обычный 14" xfId="56"/>
    <cellStyle name="Обычный 15" xfId="57"/>
    <cellStyle name="Обычный 2" xfId="58"/>
    <cellStyle name="Обычный 2 2" xfId="59"/>
    <cellStyle name="Обычный 3" xfId="60"/>
    <cellStyle name="Обычный 3 2" xfId="61"/>
    <cellStyle name="Обычный 3 3" xfId="62"/>
    <cellStyle name="Обычный 4" xfId="63"/>
    <cellStyle name="Обычный_BALANCE.WARM.2007YEAR(FACT)" xfId="64"/>
    <cellStyle name="Обычный_INVEST.WARM.PLAN.4.78(v0.1)" xfId="65"/>
    <cellStyle name="Обычный_JKH.OPEN.INFO.HVS(v3.5)_цены161210" xfId="66"/>
    <cellStyle name="Обычный_JKH.OPEN.INFO.PRICE.VO_v4.0(10.02.11)" xfId="67"/>
    <cellStyle name="Обычный_MINENERGO.340.PRIL79(v0.1)" xfId="68"/>
    <cellStyle name="Обычный_PREDEL.JKH.2010(v1.3)" xfId="69"/>
    <cellStyle name="Обычный_razrabotka_sablonov_po_WKU" xfId="70"/>
    <cellStyle name="Обычный_SIMPLE_1_massive2" xfId="71"/>
    <cellStyle name="Обычный_ЖКУ_проект3" xfId="72"/>
    <cellStyle name="Обычный_Мониторинг инвестиций" xfId="73"/>
    <cellStyle name="Обычный_Шаблон по источникам для Модуля Реестр (2)" xfId="74"/>
    <cellStyle name="Title" xfId="75"/>
    <cellStyle name="Head 1" xfId="76"/>
    <cellStyle name="Head 2" xfId="77"/>
    <cellStyle name="Head 3" xfId="78"/>
    <cellStyle name="Head 4" xfId="79"/>
    <cellStyle name="Хороший" xfId="80"/>
    <cellStyle name="Плохой" xfId="81"/>
    <cellStyle name="Нейтральный" xfId="82"/>
    <cellStyle name="Вывод" xfId="83"/>
    <cellStyle name="Вычисление" xfId="84"/>
    <cellStyle name="Связанная ячейка" xfId="85"/>
    <cellStyle name="Контрольная ячейка" xfId="86"/>
    <cellStyle name="Warning Text" xfId="87"/>
    <cellStyle name="Note" xfId="88"/>
    <cellStyle name="Пояснение" xfId="89"/>
    <cellStyle name="Итог" xfId="90"/>
    <cellStyle name="Акцент1" xfId="91"/>
    <cellStyle name="20% — акцент1" xfId="92"/>
    <cellStyle name="40% — акцент1" xfId="93"/>
    <cellStyle name="60% — акцент1" xfId="94"/>
    <cellStyle name="Акцент2" xfId="95"/>
    <cellStyle name="20% — акцент2" xfId="96"/>
    <cellStyle name="40% — акцент2" xfId="97"/>
    <cellStyle name="60% — акцент2" xfId="98"/>
    <cellStyle name="Акцент3" xfId="99"/>
    <cellStyle name="20% — акцент3" xfId="100"/>
    <cellStyle name="40% — акцент3" xfId="101"/>
    <cellStyle name="60% — акцент3" xfId="102"/>
    <cellStyle name="Акцент4" xfId="103"/>
    <cellStyle name="20% — акцент4" xfId="104"/>
    <cellStyle name="40% — акцент4" xfId="105"/>
    <cellStyle name="60% — акцент4" xfId="106"/>
    <cellStyle name="Акцент5" xfId="107"/>
    <cellStyle name="20% — акцент5" xfId="108"/>
    <cellStyle name="40% — акцент5" xfId="109"/>
    <cellStyle name="60% — акцент5" xfId="110"/>
    <cellStyle name="Акцент6" xfId="111"/>
    <cellStyle name="20% — акцент6" xfId="112"/>
    <cellStyle name="40% — акцент6" xfId="113"/>
    <cellStyle name="60% — акцент6" xfId="114"/>
    <cellStyle name="Comma" xfId="115"/>
    <cellStyle name="Comma [0]" xfId="116"/>
    <cellStyle name="Currency" xfId="117"/>
    <cellStyle name="Currency [0]" xfId="118"/>
    <cellStyle name="Percent" xfId="119"/>
    <cellStyle name="Обычный 14 6" xfId="120"/>
  </cellStyle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60" Type="http://schemas.openxmlformats.org/officeDocument/2006/relationships/worksheet" Target="worksheets/sheet58.xml" /><Relationship Id="rId12" Type="http://schemas.openxmlformats.org/officeDocument/2006/relationships/worksheet" Target="worksheets/sheet10.xml" /><Relationship Id="rId84" Type="http://schemas.openxmlformats.org/officeDocument/2006/relationships/calcChain" Target="calcChain.xml" /><Relationship Id="rId27" Type="http://schemas.openxmlformats.org/officeDocument/2006/relationships/worksheet" Target="worksheets/sheet25.xml" /><Relationship Id="rId63" Type="http://schemas.openxmlformats.org/officeDocument/2006/relationships/worksheet" Target="worksheets/sheet61.xml" /><Relationship Id="rId10" Type="http://schemas.openxmlformats.org/officeDocument/2006/relationships/worksheet" Target="worksheets/sheet8.xml" /><Relationship Id="rId23" Type="http://schemas.openxmlformats.org/officeDocument/2006/relationships/worksheet" Target="worksheets/sheet21.xml" /><Relationship Id="rId68" Type="http://schemas.openxmlformats.org/officeDocument/2006/relationships/worksheet" Target="worksheets/sheet66.xml" /><Relationship Id="rId49" Type="http://schemas.openxmlformats.org/officeDocument/2006/relationships/worksheet" Target="worksheets/sheet47.xml" /><Relationship Id="rId21" Type="http://schemas.openxmlformats.org/officeDocument/2006/relationships/worksheet" Target="worksheets/sheet19.xml" /><Relationship Id="rId38" Type="http://schemas.openxmlformats.org/officeDocument/2006/relationships/worksheet" Target="worksheets/sheet36.xml" /><Relationship Id="rId83" Type="http://schemas.openxmlformats.org/officeDocument/2006/relationships/sharedStrings" Target="sharedStrings.xml" /><Relationship Id="rId66" Type="http://schemas.openxmlformats.org/officeDocument/2006/relationships/worksheet" Target="worksheets/sheet64.xml" /><Relationship Id="rId4" Type="http://schemas.openxmlformats.org/officeDocument/2006/relationships/worksheet" Target="worksheets/sheet2.xml" /><Relationship Id="rId26" Type="http://schemas.openxmlformats.org/officeDocument/2006/relationships/worksheet" Target="worksheets/sheet24.xml" /><Relationship Id="rId54" Type="http://schemas.openxmlformats.org/officeDocument/2006/relationships/worksheet" Target="worksheets/sheet52.xml" /><Relationship Id="rId53" Type="http://schemas.openxmlformats.org/officeDocument/2006/relationships/worksheet" Target="worksheets/sheet51.xml" /><Relationship Id="rId6" Type="http://schemas.openxmlformats.org/officeDocument/2006/relationships/worksheet" Target="worksheets/sheet4.xml" /><Relationship Id="rId82" Type="http://schemas.openxmlformats.org/officeDocument/2006/relationships/worksheet" Target="worksheets/sheet80.xml" /><Relationship Id="rId42" Type="http://schemas.openxmlformats.org/officeDocument/2006/relationships/worksheet" Target="worksheets/sheet40.xml" /><Relationship Id="rId7" Type="http://schemas.openxmlformats.org/officeDocument/2006/relationships/worksheet" Target="worksheets/sheet5.xml" /><Relationship Id="rId64" Type="http://schemas.openxmlformats.org/officeDocument/2006/relationships/worksheet" Target="worksheets/sheet62.xml" /><Relationship Id="rId19" Type="http://schemas.openxmlformats.org/officeDocument/2006/relationships/worksheet" Target="worksheets/sheet17.xml" /><Relationship Id="rId58" Type="http://schemas.openxmlformats.org/officeDocument/2006/relationships/worksheet" Target="worksheets/sheet56.xml" /><Relationship Id="rId13" Type="http://schemas.openxmlformats.org/officeDocument/2006/relationships/worksheet" Target="worksheets/sheet11.xml" /><Relationship Id="rId8" Type="http://schemas.openxmlformats.org/officeDocument/2006/relationships/worksheet" Target="worksheets/sheet6.xml" /><Relationship Id="rId28" Type="http://schemas.openxmlformats.org/officeDocument/2006/relationships/worksheet" Target="worksheets/sheet26.xml" /><Relationship Id="rId25" Type="http://schemas.openxmlformats.org/officeDocument/2006/relationships/worksheet" Target="worksheets/sheet23.xml" /><Relationship Id="rId51" Type="http://schemas.openxmlformats.org/officeDocument/2006/relationships/worksheet" Target="worksheets/sheet49.xml" /><Relationship Id="rId3" Type="http://schemas.openxmlformats.org/officeDocument/2006/relationships/worksheet" Target="worksheets/sheet1.xml" /><Relationship Id="rId62" Type="http://schemas.openxmlformats.org/officeDocument/2006/relationships/worksheet" Target="worksheets/sheet60.xml" /><Relationship Id="rId18" Type="http://schemas.openxmlformats.org/officeDocument/2006/relationships/worksheet" Target="worksheets/sheet16.xml" /><Relationship Id="rId74" Type="http://schemas.openxmlformats.org/officeDocument/2006/relationships/worksheet" Target="worksheets/sheet72.xml" /><Relationship Id="rId22" Type="http://schemas.openxmlformats.org/officeDocument/2006/relationships/worksheet" Target="worksheets/sheet20.xml" /><Relationship Id="rId36" Type="http://schemas.openxmlformats.org/officeDocument/2006/relationships/worksheet" Target="worksheets/sheet34.xml" /><Relationship Id="rId1" Type="http://schemas.openxmlformats.org/officeDocument/2006/relationships/theme" Target="theme/theme1.xml" /><Relationship Id="rId81" Type="http://schemas.openxmlformats.org/officeDocument/2006/relationships/worksheet" Target="worksheets/sheet79.xml" /><Relationship Id="rId15" Type="http://schemas.openxmlformats.org/officeDocument/2006/relationships/worksheet" Target="worksheets/sheet13.xml" /><Relationship Id="rId14" Type="http://schemas.openxmlformats.org/officeDocument/2006/relationships/worksheet" Target="worksheets/sheet12.xml" /><Relationship Id="rId48" Type="http://schemas.openxmlformats.org/officeDocument/2006/relationships/worksheet" Target="worksheets/sheet46.xml" /><Relationship Id="rId56" Type="http://schemas.openxmlformats.org/officeDocument/2006/relationships/worksheet" Target="worksheets/sheet54.xml" /><Relationship Id="rId75" Type="http://schemas.openxmlformats.org/officeDocument/2006/relationships/worksheet" Target="worksheets/sheet73.xml" /><Relationship Id="rId61" Type="http://schemas.openxmlformats.org/officeDocument/2006/relationships/worksheet" Target="worksheets/sheet59.xml" /><Relationship Id="rId30" Type="http://schemas.openxmlformats.org/officeDocument/2006/relationships/worksheet" Target="worksheets/sheet28.xml" /><Relationship Id="rId34" Type="http://schemas.openxmlformats.org/officeDocument/2006/relationships/worksheet" Target="worksheets/sheet32.xml" /><Relationship Id="rId43" Type="http://schemas.openxmlformats.org/officeDocument/2006/relationships/worksheet" Target="worksheets/sheet41.xml" /><Relationship Id="rId5" Type="http://schemas.openxmlformats.org/officeDocument/2006/relationships/worksheet" Target="worksheets/sheet3.xml" /><Relationship Id="rId76" Type="http://schemas.openxmlformats.org/officeDocument/2006/relationships/worksheet" Target="worksheets/sheet74.xml" /><Relationship Id="rId47" Type="http://schemas.openxmlformats.org/officeDocument/2006/relationships/worksheet" Target="worksheets/sheet45.xml" /><Relationship Id="rId72" Type="http://schemas.openxmlformats.org/officeDocument/2006/relationships/worksheet" Target="worksheets/sheet70.xml" /><Relationship Id="rId70" Type="http://schemas.openxmlformats.org/officeDocument/2006/relationships/worksheet" Target="worksheets/sheet68.xml" /><Relationship Id="rId24" Type="http://schemas.openxmlformats.org/officeDocument/2006/relationships/worksheet" Target="worksheets/sheet22.xml" /><Relationship Id="rId20" Type="http://schemas.openxmlformats.org/officeDocument/2006/relationships/worksheet" Target="worksheets/sheet18.xml" /><Relationship Id="rId69" Type="http://schemas.openxmlformats.org/officeDocument/2006/relationships/worksheet" Target="worksheets/sheet67.xml" /><Relationship Id="rId45" Type="http://schemas.openxmlformats.org/officeDocument/2006/relationships/worksheet" Target="worksheets/sheet43.xml" /><Relationship Id="rId77" Type="http://schemas.openxmlformats.org/officeDocument/2006/relationships/worksheet" Target="worksheets/sheet75.xml" /><Relationship Id="rId46" Type="http://schemas.openxmlformats.org/officeDocument/2006/relationships/worksheet" Target="worksheets/sheet44.xml" /><Relationship Id="rId35" Type="http://schemas.openxmlformats.org/officeDocument/2006/relationships/worksheet" Target="worksheets/sheet33.xml" /><Relationship Id="rId11" Type="http://schemas.openxmlformats.org/officeDocument/2006/relationships/worksheet" Target="worksheets/sheet9.xml" /><Relationship Id="rId16" Type="http://schemas.openxmlformats.org/officeDocument/2006/relationships/worksheet" Target="worksheets/sheet14.xml" /><Relationship Id="rId31" Type="http://schemas.openxmlformats.org/officeDocument/2006/relationships/worksheet" Target="worksheets/sheet29.xml" /><Relationship Id="rId55" Type="http://schemas.openxmlformats.org/officeDocument/2006/relationships/worksheet" Target="worksheets/sheet53.xml" /><Relationship Id="rId33" Type="http://schemas.openxmlformats.org/officeDocument/2006/relationships/worksheet" Target="worksheets/sheet31.xml" /><Relationship Id="rId67" Type="http://schemas.openxmlformats.org/officeDocument/2006/relationships/worksheet" Target="worksheets/sheet65.xml" /><Relationship Id="rId9" Type="http://schemas.openxmlformats.org/officeDocument/2006/relationships/worksheet" Target="worksheets/sheet7.xml" /><Relationship Id="rId17" Type="http://schemas.openxmlformats.org/officeDocument/2006/relationships/worksheet" Target="worksheets/sheet15.xml" /><Relationship Id="rId41" Type="http://schemas.openxmlformats.org/officeDocument/2006/relationships/worksheet" Target="worksheets/sheet39.xml" /><Relationship Id="rId73" Type="http://schemas.openxmlformats.org/officeDocument/2006/relationships/worksheet" Target="worksheets/sheet71.xml" /><Relationship Id="rId29" Type="http://schemas.openxmlformats.org/officeDocument/2006/relationships/worksheet" Target="worksheets/sheet27.xml" /><Relationship Id="rId32" Type="http://schemas.openxmlformats.org/officeDocument/2006/relationships/worksheet" Target="worksheets/sheet30.xml" /><Relationship Id="rId50" Type="http://schemas.openxmlformats.org/officeDocument/2006/relationships/worksheet" Target="worksheets/sheet48.xml" /><Relationship Id="rId44" Type="http://schemas.openxmlformats.org/officeDocument/2006/relationships/worksheet" Target="worksheets/sheet42.xml" /><Relationship Id="rId37" Type="http://schemas.openxmlformats.org/officeDocument/2006/relationships/worksheet" Target="worksheets/sheet35.xml" /><Relationship Id="rId39" Type="http://schemas.openxmlformats.org/officeDocument/2006/relationships/worksheet" Target="worksheets/sheet37.xml" /><Relationship Id="rId59" Type="http://schemas.openxmlformats.org/officeDocument/2006/relationships/worksheet" Target="worksheets/sheet57.xml" /><Relationship Id="rId57" Type="http://schemas.openxmlformats.org/officeDocument/2006/relationships/worksheet" Target="worksheets/sheet55.xml" /><Relationship Id="rId52" Type="http://schemas.openxmlformats.org/officeDocument/2006/relationships/worksheet" Target="worksheets/sheet50.xml" /><Relationship Id="rId78" Type="http://schemas.openxmlformats.org/officeDocument/2006/relationships/worksheet" Target="worksheets/sheet76.xml" /><Relationship Id="rId40" Type="http://schemas.openxmlformats.org/officeDocument/2006/relationships/worksheet" Target="worksheets/sheet38.xml" /><Relationship Id="rId80" Type="http://schemas.openxmlformats.org/officeDocument/2006/relationships/worksheet" Target="worksheets/sheet78.xml" /><Relationship Id="rId65" Type="http://schemas.openxmlformats.org/officeDocument/2006/relationships/worksheet" Target="worksheets/sheet63.xml" /><Relationship Id="rId71" Type="http://schemas.openxmlformats.org/officeDocument/2006/relationships/worksheet" Target="worksheets/sheet69.xml" /><Relationship Id="rId79" Type="http://schemas.openxmlformats.org/officeDocument/2006/relationships/worksheet" Target="worksheets/sheet77.xml" /><Relationship Id="rId2" Type="http://schemas.openxmlformats.org/officeDocument/2006/relationships/styles" Target="styles.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 Id="rId3" Type="http://schemas.openxmlformats.org/officeDocument/2006/relationships/image" Target="../media/image2.png" /><Relationship Id="rId7" Type="http://schemas.openxmlformats.org/officeDocument/2006/relationships/image" Target="../media/image3.png" /><Relationship Id="rId6" Type="http://schemas.openxmlformats.org/officeDocument/2006/relationships/image" Target="../media/image4.png" /><Relationship Id="rId2" Type="http://schemas.openxmlformats.org/officeDocument/2006/relationships/image" Target="../media/image5.png" /><Relationship Id="rId13" Type="http://schemas.openxmlformats.org/officeDocument/2006/relationships/image" Target="../media/image6.png" /><Relationship Id="rId11" Type="http://schemas.openxmlformats.org/officeDocument/2006/relationships/image" Target="../media/image7.png" /><Relationship Id="rId9" Type="http://schemas.openxmlformats.org/officeDocument/2006/relationships/image" Target="../media/image8.png" /><Relationship Id="rId12" Type="http://schemas.openxmlformats.org/officeDocument/2006/relationships/image" Target="../media/image12.png" /><Relationship Id="rId5" Type="http://schemas.openxmlformats.org/officeDocument/2006/relationships/image" Target="../media/image9.png" /><Relationship Id="rId4" Type="http://schemas.openxmlformats.org/officeDocument/2006/relationships/image" Target="../media/image10.png" /><Relationship Id="rId8" Type="http://schemas.openxmlformats.org/officeDocument/2006/relationships/image" Target="../media/image11.png" /><Relationship Id="rId10" Type="http://schemas.openxmlformats.org/officeDocument/2006/relationships/image" Target="../media/image13.png" /><Relationship Id="rId14" Type="http://schemas.openxmlformats.org/officeDocument/2006/relationships/image" Target="../media/image14.png" /></Relationships>
</file>

<file path=xl/drawings/_rels/drawing10.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1.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12.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3.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14.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5.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16.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7.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18.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19.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0.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1.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2.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3.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4.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5.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6.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7.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28.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29.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3.xml.rels><?xml version="1.0" encoding="UTF-8" standalone="yes"?><Relationships xmlns="http://schemas.openxmlformats.org/package/2006/relationships"><Relationship Id="rId1" Type="http://schemas.openxmlformats.org/officeDocument/2006/relationships/image" Target="../media/image16.png" /><Relationship Id="rId3" Type="http://schemas.openxmlformats.org/officeDocument/2006/relationships/image" Target="../media/image15.png" /><Relationship Id="rId2" Type="http://schemas.openxmlformats.org/officeDocument/2006/relationships/image" Target="../media/image17.png" /></Relationships>
</file>

<file path=xl/drawings/_rels/drawing30.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31.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32.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33.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34.xml.rels><?xml version="1.0" encoding="UTF-8" standalone="yes"?><Relationships xmlns="http://schemas.openxmlformats.org/package/2006/relationships"><Relationship Id="rId1" Type="http://schemas.openxmlformats.org/officeDocument/2006/relationships/image" Target="../media/image15.png" /></Relationships>
</file>

<file path=xl/drawings/_rels/drawing35.xml.rels><?xml version="1.0" encoding="UTF-8" standalone="yes"?><Relationships xmlns="http://schemas.openxmlformats.org/package/2006/relationships"><Relationship Id="rId1" Type="http://schemas.openxmlformats.org/officeDocument/2006/relationships/image" Target="../media/image15.png" /></Relationships>
</file>

<file path=xl/drawings/_rels/drawing4.xml.rels><?xml version="1.0" encoding="UTF-8" standalone="yes"?><Relationships xmlns="http://schemas.openxmlformats.org/package/2006/relationships"><Relationship Id="rId1" Type="http://schemas.openxmlformats.org/officeDocument/2006/relationships/image" Target="../media/image16.png" /><Relationship Id="rId3" Type="http://schemas.openxmlformats.org/officeDocument/2006/relationships/image" Target="../media/image18.png" /><Relationship Id="rId2" Type="http://schemas.openxmlformats.org/officeDocument/2006/relationships/image" Target="../media/image19.png" /></Relationships>
</file>

<file path=xl/drawings/_rels/drawing5.xml.rels><?xml version="1.0" encoding="UTF-8" standalone="yes"?><Relationships xmlns="http://schemas.openxmlformats.org/package/2006/relationships"><Relationship Id="rId1" Type="http://schemas.openxmlformats.org/officeDocument/2006/relationships/image" Target="../media/image15.png" /><Relationship Id="rId3" Type="http://schemas.openxmlformats.org/officeDocument/2006/relationships/image" Target="../media/image19.png" /><Relationship Id="rId2" Type="http://schemas.openxmlformats.org/officeDocument/2006/relationships/image" Target="../media/image16.png" /><Relationship Id="rId4" Type="http://schemas.openxmlformats.org/officeDocument/2006/relationships/image" Target="../media/image18.png" /></Relationships>
</file>

<file path=xl/drawings/_rels/drawing6.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7.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drawing8.xml.rels><?xml version="1.0" encoding="UTF-8" standalone="yes"?><Relationships xmlns="http://schemas.openxmlformats.org/package/2006/relationships"><Relationship Id="rId1" Type="http://schemas.openxmlformats.org/officeDocument/2006/relationships/image" Target="../media/image19.png" /><Relationship Id="rId2" Type="http://schemas.openxmlformats.org/officeDocument/2006/relationships/image" Target="../media/image18.png" /></Relationships>
</file>

<file path=xl/drawings/_rels/drawing9.xml.rels><?xml version="1.0" encoding="UTF-8" standalone="yes"?><Relationships xmlns="http://schemas.openxmlformats.org/package/2006/relationships"><Relationship Id="rId1" Type="http://schemas.openxmlformats.org/officeDocument/2006/relationships/image" Target="../media/image19.png" /><Relationship Id="rId3" Type="http://schemas.openxmlformats.org/officeDocument/2006/relationships/image" Target="../media/image15.png" /><Relationship Id="rId2" Type="http://schemas.openxmlformats.org/officeDocument/2006/relationships/image" Target="../media/image18.png" /></Relationships>
</file>

<file path=xl/drawings/_rels/vmlDrawing1.vml.rels><?xml version="1.0" encoding="UTF-8" standalone="yes"?><Relationships xmlns="http://schemas.openxmlformats.org/package/2006/relationships"><Relationship Id="rId1" Type="http://schemas.openxmlformats.org/officeDocument/2006/relationships/image" Target="../media/image1.emf"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1</xdr:col>
      <xdr:colOff>0</xdr:colOff>
      <xdr:row>18</xdr:row>
      <xdr:rowOff>482600</xdr:rowOff>
    </xdr:from>
    <xdr:to>
      <xdr:col>3</xdr:col>
      <xdr:colOff>0</xdr:colOff>
      <xdr:row>113</xdr:row>
      <xdr:rowOff>3175</xdr:rowOff>
    </xdr:to>
    <xdr:sp macro="[0]!Instruction.BlockClick">
      <xdr:nvSpPr>
        <xdr:cNvPr id="2" name="InstrBlock_8">
          <a:extLst>
            <a:ext uri="{FF2B5EF4-FFF2-40B4-BE49-F238E27FC236}">
              <a16:creationId xmlns:a16="http://schemas.microsoft.com/office/drawing/2014/main" id="{f4359018-c4b3-431d-90b4-a5da5d6d079e}"/>
            </a:ext>
          </a:extLst>
        </xdr:cNvPr>
        <xdr:cNvSpPr txBox="1">
          <a:spLocks noChangeArrowheads="1"/>
        </xdr:cNvSpPr>
      </xdr:nvSpPr>
      <xdr:spPr bwMode="auto">
        <a:xfrm>
          <a:off x="219075" y="43053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xdr:nvSpPr>
        <xdr:cNvPr id="3" name="InstrBlock_7">
          <a:extLst>
            <a:ext uri="{FF2B5EF4-FFF2-40B4-BE49-F238E27FC236}">
              <a16:creationId xmlns:a16="http://schemas.microsoft.com/office/drawing/2014/main" id="{cd1bc28d-756e-4d66-9859-81416db73591}"/>
            </a:ext>
          </a:extLst>
        </xdr:cNvPr>
        <xdr:cNvSpPr txBox="1">
          <a:spLocks noChangeArrowheads="1"/>
        </xdr:cNvSpPr>
      </xdr:nvSpPr>
      <xdr:spPr bwMode="auto">
        <a:xfrm>
          <a:off x="219075" y="383857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xdr:nvSpPr>
        <xdr:cNvPr id="4" name="InstrBlock_6">
          <a:extLst>
            <a:ext uri="{FF2B5EF4-FFF2-40B4-BE49-F238E27FC236}">
              <a16:creationId xmlns:a16="http://schemas.microsoft.com/office/drawing/2014/main" id="{e372259d-1a98-4966-9bf6-b4ac86ca4ad6}"/>
            </a:ext>
          </a:extLst>
        </xdr:cNvPr>
        <xdr:cNvSpPr txBox="1">
          <a:spLocks noChangeArrowheads="1"/>
        </xdr:cNvSpPr>
      </xdr:nvSpPr>
      <xdr:spPr bwMode="auto">
        <a:xfrm>
          <a:off x="219075" y="337185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xdr:nvSpPr>
        <xdr:cNvPr id="5" name="InstrBlock_5">
          <a:extLst>
            <a:ext uri="{FF2B5EF4-FFF2-40B4-BE49-F238E27FC236}">
              <a16:creationId xmlns:a16="http://schemas.microsoft.com/office/drawing/2014/main" id="{b785588b-c9b3-4d99-8123-40556ffac241}"/>
            </a:ext>
          </a:extLst>
        </xdr:cNvPr>
        <xdr:cNvSpPr txBox="1">
          <a:spLocks noChangeArrowheads="1"/>
        </xdr:cNvSpPr>
      </xdr:nvSpPr>
      <xdr:spPr bwMode="auto">
        <a:xfrm>
          <a:off x="219075" y="2914650"/>
          <a:ext cx="2066925" cy="466725"/>
        </a:xfrm>
        <a:prstGeom prst="rect"/>
        <a:solidFill>
          <a:srgbClr val="F0F0F0"/>
        </a:solidFill>
        <a:ln w="9525">
          <a:solidFill>
            <a:srgbClr val="A6A6A6"/>
          </a:solidFill>
          <a:miter lim="800000"/>
        </a:ln>
      </xdr:spPr>
      <xdr:txBody>
        <a:bodyPr lIns="468000" tIns="46800" rIns="0" bIns="46800" vertOverflow="clip" wrap="square" anchor="ctr" upright="1"/>
        <a:lstStyle/>
        <a:p>
          <a:pPr algn="l" rtl="0"/>
          <a:r>
            <a:rPr lang="ru-RU" sz="1000" u="none" b="0" i="0"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xdr:nvSpPr>
        <xdr:cNvPr id="6" name="InstrBlock_4">
          <a:extLst>
            <a:ext uri="{FF2B5EF4-FFF2-40B4-BE49-F238E27FC236}">
              <a16:creationId xmlns:a16="http://schemas.microsoft.com/office/drawing/2014/main" id="{68f06623-dd63-41af-a44c-54bcbc49ad64}"/>
            </a:ext>
          </a:extLst>
        </xdr:cNvPr>
        <xdr:cNvSpPr txBox="1">
          <a:spLocks noChangeArrowheads="1"/>
        </xdr:cNvSpPr>
      </xdr:nvSpPr>
      <xdr:spPr bwMode="auto">
        <a:xfrm>
          <a:off x="219075" y="244792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xdr:nvSpPr>
        <xdr:cNvPr id="7" name="InstrBlock_3">
          <a:extLst>
            <a:ext uri="{FF2B5EF4-FFF2-40B4-BE49-F238E27FC236}">
              <a16:creationId xmlns:a16="http://schemas.microsoft.com/office/drawing/2014/main" id="{6c4d5ad1-95c7-4f36-b858-eed1fcccef0a}"/>
            </a:ext>
          </a:extLst>
        </xdr:cNvPr>
        <xdr:cNvSpPr txBox="1">
          <a:spLocks noChangeArrowheads="1"/>
        </xdr:cNvSpPr>
      </xdr:nvSpPr>
      <xdr:spPr bwMode="auto">
        <a:xfrm>
          <a:off x="219075" y="19812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xdr:nvSpPr>
        <xdr:cNvPr id="8" name="InstrBlock_2">
          <a:extLst>
            <a:ext uri="{FF2B5EF4-FFF2-40B4-BE49-F238E27FC236}">
              <a16:creationId xmlns:a16="http://schemas.microsoft.com/office/drawing/2014/main" id="{05ddc41a-dfb1-405f-9e02-059ed0170a20}"/>
            </a:ext>
          </a:extLst>
        </xdr:cNvPr>
        <xdr:cNvSpPr txBox="1">
          <a:spLocks noChangeArrowheads="1"/>
        </xdr:cNvSpPr>
      </xdr:nvSpPr>
      <xdr:spPr bwMode="auto">
        <a:xfrm>
          <a:off x="219075" y="15240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xdr:nvSpPr>
        <xdr:cNvPr id="14" name="InstrBlock_1">
          <a:extLst>
            <a:ext uri="{FF2B5EF4-FFF2-40B4-BE49-F238E27FC236}">
              <a16:creationId xmlns:a16="http://schemas.microsoft.com/office/drawing/2014/main" id="{3417bf57-3b22-4de9-b6c5-1398863288dc}"/>
            </a:ext>
          </a:extLst>
        </xdr:cNvPr>
        <xdr:cNvSpPr txBox="1">
          <a:spLocks noChangeArrowheads="1"/>
        </xdr:cNvSpPr>
      </xdr:nvSpPr>
      <xdr:spPr bwMode="auto">
        <a:xfrm>
          <a:off x="219075" y="1057275"/>
          <a:ext cx="2066925" cy="466725"/>
        </a:xfrm>
        <a:prstGeom prst="rect"/>
        <a:solidFill>
          <a:srgbClr val="FFC17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2b22704d-e85e-4e51-a7a7-6a3aa09c1959}"/>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285750" y="11144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5dbccc6c-18b6-49d0-b5c0-33dff72264ff}"/>
            </a:ext>
          </a:extLst>
        </xdr:cNvPr>
        <xdr:cNvPicPr>
          <a:picLocks noChangeArrowheads="1" noChangeAspect="1"/>
        </xdr:cNvPicPr>
      </xdr:nvPicPr>
      <xdr:blipFill>
        <a:blip r:embed="rId2">
          <a:extLst>
            <a:ext uri="{28A0092B-C50C-407E-A947-70E740481C1C}">
              <a14:useLocalDpi xmlns:a14="http://schemas.microsoft.com/office/drawing/2010/main"/>
            </a:ext>
          </a:extLst>
        </a:blip>
        <a:stretch>
          <a:fillRect/>
        </a:stretch>
      </xdr:blipFill>
      <xdr:spPr bwMode="auto">
        <a:xfrm>
          <a:off x="266700" y="1552575"/>
          <a:ext cx="381000" cy="3905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ce8caf6c-cf4b-43df-a1d8-03d565987eb2}"/>
            </a:ext>
          </a:extLst>
        </xdr:cNvPr>
        <xdr:cNvPicPr>
          <a:picLocks noChangeArrowheads="1" noChangeAspect="1"/>
        </xdr:cNvPicPr>
      </xdr:nvPicPr>
      <xdr:blipFill>
        <a:blip r:embed="rId3">
          <a:extLst>
            <a:ext uri="{28A0092B-C50C-407E-A947-70E740481C1C}">
              <a14:useLocalDpi xmlns:a14="http://schemas.microsoft.com/office/drawing/2010/main"/>
            </a:ext>
          </a:extLst>
        </a:blip>
        <a:stretch>
          <a:fillRect/>
        </a:stretch>
      </xdr:blipFill>
      <xdr:spPr bwMode="auto">
        <a:xfrm>
          <a:off x="266700" y="201930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3c4d5c34-9af0-4880-8f42-00bbbec00005}"/>
            </a:ext>
          </a:extLst>
        </xdr:cNvPr>
        <xdr:cNvPicPr>
          <a:picLocks noChangeArrowheads="1" noChangeAspect="1"/>
        </xdr:cNvPicPr>
      </xdr:nvPicPr>
      <xdr:blipFill>
        <a:blip r:embed="rId4">
          <a:extLst>
            <a:ext uri="{28A0092B-C50C-407E-A947-70E740481C1C}">
              <a14:useLocalDpi xmlns:a14="http://schemas.microsoft.com/office/drawing/2010/main"/>
            </a:ext>
          </a:extLst>
        </a:blip>
        <a:stretch>
          <a:fillRect/>
        </a:stretch>
      </xdr:blipFill>
      <xdr:spPr bwMode="auto">
        <a:xfrm>
          <a:off x="266700" y="249555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573883eb-73e4-4947-b7e2-8e9eace68841}"/>
            </a:ext>
          </a:extLst>
        </xdr:cNvPr>
        <xdr:cNvPicPr>
          <a:picLocks noChangeArrowheads="1" noChangeAspect="1"/>
        </xdr:cNvPicPr>
      </xdr:nvPicPr>
      <xdr:blipFill>
        <a:blip r:embed="rId5">
          <a:extLst>
            <a:ext uri="{28A0092B-C50C-407E-A947-70E740481C1C}">
              <a14:useLocalDpi xmlns:a14="http://schemas.microsoft.com/office/drawing/2010/main"/>
            </a:ext>
          </a:extLst>
        </a:blip>
        <a:stretch>
          <a:fillRect/>
        </a:stretch>
      </xdr:blipFill>
      <xdr:spPr bwMode="auto">
        <a:xfrm>
          <a:off x="266700" y="296227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4e30b406-bed4-4557-8a71-9f2bb73c91b4}"/>
            </a:ext>
          </a:extLst>
        </xdr:cNvPr>
        <xdr:cNvPicPr>
          <a:picLocks noChangeArrowheads="1" noChangeAspect="1"/>
        </xdr:cNvPicPr>
      </xdr:nvPicPr>
      <xdr:blipFill>
        <a:blip r:embed="rId6">
          <a:extLst>
            <a:ext uri="{28A0092B-C50C-407E-A947-70E740481C1C}">
              <a14:useLocalDpi xmlns:a14="http://schemas.microsoft.com/office/drawing/2010/main"/>
            </a:ext>
          </a:extLst>
        </a:blip>
        <a:stretch>
          <a:fillRect/>
        </a:stretch>
      </xdr:blipFill>
      <xdr:spPr bwMode="auto">
        <a:xfrm>
          <a:off x="285750" y="34385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5dca8ac-af66-4ad4-9475-a42ead6eef62}"/>
            </a:ext>
          </a:extLst>
        </xdr:cNvPr>
        <xdr:cNvPicPr>
          <a:picLocks noChangeArrowheads="1" noChangeAspect="1"/>
        </xdr:cNvPicPr>
      </xdr:nvPicPr>
      <xdr:blipFill>
        <a:blip r:embed="rId7">
          <a:extLst>
            <a:ext uri="{28A0092B-C50C-407E-A947-70E740481C1C}">
              <a14:useLocalDpi xmlns:a14="http://schemas.microsoft.com/office/drawing/2010/main"/>
            </a:ext>
          </a:extLst>
        </a:blip>
        <a:stretch>
          <a:fillRect/>
        </a:stretch>
      </xdr:blipFill>
      <xdr:spPr bwMode="auto">
        <a:xfrm>
          <a:off x="295275" y="3914775"/>
          <a:ext cx="38100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601cd740-3147-44a9-84a2-b833e3c5db82}"/>
            </a:ext>
          </a:extLst>
        </xdr:cNvPr>
        <xdr:cNvPicPr>
          <a:picLocks noChangeAspect="1"/>
        </xdr:cNvPicPr>
      </xdr:nvPicPr>
      <xdr:blipFill>
        <a:blip r:embed="rId8">
          <a:extLst>
            <a:ext uri="{28A0092B-C50C-407E-A947-70E740481C1C}">
              <a14:useLocalDpi xmlns:a14="http://schemas.microsoft.com/office/drawing/2010/main"/>
            </a:ext>
          </a:extLst>
        </a:blip>
        <a:stretch>
          <a:fillRect/>
        </a:stretch>
      </xdr:blipFill>
      <xdr:spPr bwMode="auto">
        <a:xfrm>
          <a:off x="238125" y="4333875"/>
          <a:ext cx="428625" cy="4476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xdr:nvSpPr>
        <xdr:cNvPr id="31" name="cmdAct_1">
          <a:extLst>
            <a:ext uri="{FF2B5EF4-FFF2-40B4-BE49-F238E27FC236}">
              <a16:creationId xmlns:a16="http://schemas.microsoft.com/office/drawing/2014/main" id="{5e5d7e24-bccf-4d9c-9ca2-9ab4871e3d87}"/>
            </a:ext>
          </a:extLst>
        </xdr:cNvPr>
        <xdr:cNvSpPr txBox="1">
          <a:spLocks noChangeArrowheads="1"/>
        </xdr:cNvSpPr>
      </xdr:nvSpPr>
      <xdr:spPr bwMode="auto">
        <a:xfrm>
          <a:off x="1019175" y="257175"/>
          <a:ext cx="1085850" cy="219075"/>
        </a:xfrm>
        <a:prstGeom prst="rect"/>
        <a:solidFill>
          <a:srgbClr val="B3FFD9"/>
        </a:solidFill>
        <a:ln w="9525">
          <a:noFill/>
          <a:miter lim="800000"/>
        </a:ln>
      </xdr:spPr>
      <xdr:txBody>
        <a:bodyPr lIns="360000" tIns="36000" rIns="36000" bIns="36000" vertOverflow="clip" wrap="square" anchor="ctr" upright="1"/>
        <a:lstStyle/>
        <a:p>
          <a:pPr algn="l" rtl="0"/>
          <a:r>
            <a:rPr lang="ru-RU" sz="1000" u="none" b="0" i="0"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fa1bea99-5424-49aa-a7d6-caa3be666eaf}"/>
            </a:ext>
          </a:extLst>
        </xdr:cNvPr>
        <xdr:cNvPicPr>
          <a:picLocks noChangeAspect="1"/>
        </xdr:cNvPicPr>
      </xdr:nvPicPr>
      <xdr:blipFill>
        <a:blip r:embed="rId9">
          <a:extLst>
            <a:ext uri="{28A0092B-C50C-407E-A947-70E740481C1C}">
              <a14:useLocalDpi xmlns:a14="http://schemas.microsoft.com/office/drawing/2010/main"/>
            </a:ext>
          </a:extLst>
        </a:blip>
        <a:stretch>
          <a:fillRect/>
        </a:stretch>
      </xdr:blipFill>
      <xdr:spPr bwMode="auto">
        <a:xfrm>
          <a:off x="990600" y="152400"/>
          <a:ext cx="28575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xdr:nvSpPr>
        <xdr:cNvPr id="33" name="cmdNoAct_1" hidden="1">
          <a:extLst>
            <a:ext uri="{FF2B5EF4-FFF2-40B4-BE49-F238E27FC236}">
              <a16:creationId xmlns:a16="http://schemas.microsoft.com/office/drawing/2014/main" id="{793936f1-4d4b-461f-be6e-71bac45506c7}"/>
            </a:ext>
          </a:extLst>
        </xdr:cNvPr>
        <xdr:cNvSpPr txBox="1">
          <a:spLocks noChangeArrowheads="1"/>
        </xdr:cNvSpPr>
      </xdr:nvSpPr>
      <xdr:spPr bwMode="auto">
        <a:xfrm>
          <a:off x="1019175" y="257175"/>
          <a:ext cx="1638300" cy="209550"/>
        </a:xfrm>
        <a:prstGeom prst="rect"/>
        <a:solidFill>
          <a:srgbClr val="FF5050"/>
        </a:solidFill>
        <a:ln w="9525">
          <a:noFill/>
          <a:miter lim="800000"/>
        </a:ln>
      </xdr:spPr>
      <xdr:txBody>
        <a:bodyPr lIns="288000" tIns="36000" rIns="0" bIns="36000" vertOverflow="clip" wrap="square" anchor="ctr" upright="1"/>
        <a:lstStyle/>
        <a:p>
          <a:pPr algn="l" rtl="0"/>
          <a:r>
            <a:rPr lang="ru-RU" sz="1000" u="none" b="0" i="0"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99efa668-fe76-4ccf-a6ca-b046c6d751ac}"/>
            </a:ext>
          </a:extLst>
        </xdr:cNvPr>
        <xdr:cNvPicPr>
          <a:picLocks noChangeAspect="1"/>
        </xdr:cNvPicPr>
      </xdr:nvPicPr>
      <xdr:blipFill>
        <a:blip r:embed="rId10">
          <a:extLst>
            <a:ext uri="{28A0092B-C50C-407E-A947-70E740481C1C}">
              <a14:useLocalDpi xmlns:a14="http://schemas.microsoft.com/office/drawing/2010/main"/>
            </a:ext>
          </a:extLst>
        </a:blip>
        <a:stretch>
          <a:fillRect/>
        </a:stretch>
      </xdr:blipFill>
      <xdr:spPr bwMode="auto">
        <a:xfrm>
          <a:off x="1028700" y="238125"/>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xdr:nvSpPr>
        <xdr:cNvPr id="35" name="cmdNoInet_1" hidden="1">
          <a:extLst>
            <a:ext uri="{FF2B5EF4-FFF2-40B4-BE49-F238E27FC236}">
              <a16:creationId xmlns:a16="http://schemas.microsoft.com/office/drawing/2014/main" id="{cb016db9-c223-4ffd-baa2-44d2e05838bd}"/>
            </a:ext>
          </a:extLst>
        </xdr:cNvPr>
        <xdr:cNvSpPr txBox="1">
          <a:spLocks noChangeArrowheads="1"/>
        </xdr:cNvSpPr>
      </xdr:nvSpPr>
      <xdr:spPr bwMode="auto">
        <a:xfrm>
          <a:off x="1019175" y="247650"/>
          <a:ext cx="1695450" cy="219075"/>
        </a:xfrm>
        <a:prstGeom prst="rect"/>
        <a:solidFill>
          <a:srgbClr val="FFCC66"/>
        </a:solidFill>
        <a:ln w="9525">
          <a:noFill/>
          <a:miter lim="800000"/>
        </a:ln>
      </xdr:spPr>
      <xdr:txBody>
        <a:bodyPr lIns="288000" tIns="36000" rIns="0" bIns="36000" vertOverflow="clip" wrap="square" anchor="ctr" upright="1"/>
        <a:lstStyle/>
        <a:p>
          <a:pPr algn="l" rtl="0"/>
          <a:r>
            <a:rPr lang="ru-RU" sz="1000" u="none" b="0" i="0" baseline="0">
              <a:solidFill>
                <a:srgbClr val="000000"/>
              </a:solidFill>
              <a:latin typeface="Tahoma"/>
              <a:ea typeface="Tahoma"/>
              <a:cs typeface="Tahoma"/>
            </a:rPr>
            <a:t>Ошибка подключения</a:t>
          </a:r>
        </a:p>
      </xdr:txBody>
    </xdr:sp>
    <xdr:clientData/>
  </xdr:twoCellAnchor>
  <xdr:oneCellAnchor>
    <xdr:from>
      <xdr:col>2</xdr:col>
      <xdr:colOff>200025</xdr:colOff>
      <xdr:row>1</xdr:row>
      <xdr:rowOff>133350</xdr:rowOff>
    </xdr:from>
    <xdr:ext cx="247650" cy="371475"/>
    <xdr:sp>
      <xdr:nvSpPr>
        <xdr:cNvPr id="36" name="cmdNoInet_2" hidden="1">
          <a:extLst>
            <a:ext uri="{FF2B5EF4-FFF2-40B4-BE49-F238E27FC236}">
              <a16:creationId xmlns:a16="http://schemas.microsoft.com/office/drawing/2014/main" id="{2e0b5d58-700e-4a10-b355-703ab5a47dfc}"/>
            </a:ext>
          </a:extLst>
        </xdr:cNvPr>
        <xdr:cNvSpPr txBox="1"/>
      </xdr:nvSpPr>
      <xdr:spPr>
        <a:xfrm>
          <a:off x="1000125" y="171450"/>
          <a:ext cx="247650" cy="371475"/>
        </a:xfrm>
        <a:prstGeom prst="rect"/>
        <a:noFill/>
      </xdr:spPr>
      <xdr:style>
        <a:lnRef idx="0">
          <a:srgbClr val="000000"/>
        </a:lnRef>
        <a:fillRef idx="0">
          <a:srgbClr val="000000"/>
        </a:fillRef>
        <a:effectRef idx="0">
          <a:srgbClr val="000000"/>
        </a:effectRef>
        <a:fontRef idx="minor">
          <a:schemeClr val="tx1"/>
        </a:fontRef>
      </xdr:style>
      <xdr:txBody>
        <a:bodyPr vertOverflow="clip" wrap="square" rtlCol="0" anchor="t">
          <a:noAutofit/>
        </a:bodyPr>
        <a:lstStyle/>
        <a:p>
          <a:pPr/>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21e0dc1b-b214-400d-a089-8178cfac71f4}"/>
            </a:ext>
          </a:extLst>
        </xdr:cNvPr>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c91c6c6d-98f8-4993-90cb-00444c13e940}"/>
            </a:ext>
          </a:extLst>
        </xdr:cNvPr>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eca3213d-ea1d-44c6-920b-9629cf8a1947}"/>
            </a:ext>
          </a:extLst>
        </xdr:cNvPr>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bfe8e7f3-df96-490d-aa8c-a63fc2aa0a68}"/>
            </a:ext>
          </a:extLst>
        </xdr:cNvPr>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xdr:nvSpPr>
        <xdr:cNvPr id="32" name="cmdGetUpdate">
          <a:extLst>
            <a:ext uri="{FF2B5EF4-FFF2-40B4-BE49-F238E27FC236}">
              <a16:creationId xmlns:a16="http://schemas.microsoft.com/office/drawing/2014/main" id="{70ee0fcf-0b9b-4f61-8278-6d1c8539d1a8}"/>
            </a:ext>
          </a:extLst>
        </xdr:cNvPr>
        <xdr:cNvSpPr txBox="1">
          <a:spLocks noChangeArrowheads="1"/>
        </xdr:cNvSpPr>
      </xdr:nvSpPr>
      <xdr:spPr bwMode="auto">
        <a:xfrm>
          <a:off x="258127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xdr:nvSpPr>
        <xdr:cNvPr id="34" name="cmdShowHideUpdateLog">
          <a:extLst>
            <a:ext uri="{FF2B5EF4-FFF2-40B4-BE49-F238E27FC236}">
              <a16:creationId xmlns:a16="http://schemas.microsoft.com/office/drawing/2014/main" id="{b12ae786-6963-4605-97d6-547834aa54ba}"/>
            </a:ext>
          </a:extLst>
        </xdr:cNvPr>
        <xdr:cNvSpPr txBox="1">
          <a:spLocks noChangeArrowheads="1"/>
        </xdr:cNvSpPr>
      </xdr:nvSpPr>
      <xdr:spPr bwMode="auto">
        <a:xfrm>
          <a:off x="431482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f701f37f-f744-477a-b762-ddbeccd4e0bc}"/>
            </a:ext>
          </a:extLst>
        </xdr:cNvPr>
        <xdr:cNvPicPr>
          <a:picLocks noChangeAspect="1"/>
        </xdr:cNvPicPr>
      </xdr:nvPicPr>
      <xdr:blipFill>
        <a:blip r:embed="rId13">
          <a:extLst>
            <a:ext uri="{28A0092B-C50C-407E-A947-70E740481C1C}">
              <a14:useLocalDpi xmlns:a14="http://schemas.microsoft.com/office/drawing/2010/main"/>
            </a:ext>
          </a:extLst>
        </a:blip>
        <a:stretch>
          <a:fillRect/>
        </a:stretch>
      </xdr:blipFill>
      <xdr:spPr bwMode="auto">
        <a:xfrm>
          <a:off x="2590800"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378913f5-6f9c-45f4-8192-fa3e3443d042}"/>
            </a:ext>
          </a:extLst>
        </xdr:cNvPr>
        <xdr:cNvPicPr>
          <a:picLocks noChangeAspect="1"/>
        </xdr:cNvPicPr>
      </xdr:nvPicPr>
      <xdr:blipFill>
        <a:blip r:embed="rId14">
          <a:extLst>
            <a:ext uri="{28A0092B-C50C-407E-A947-70E740481C1C}">
              <a14:useLocalDpi xmlns:a14="http://schemas.microsoft.com/office/drawing/2010/main"/>
            </a:ext>
          </a:extLst>
        </a:blip>
        <a:stretch>
          <a:fillRect/>
        </a:stretch>
      </xdr:blipFill>
      <xdr:spPr bwMode="auto">
        <a:xfrm>
          <a:off x="4295775"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xdr:nvSpPr>
            <xdr:cNvPr id="193537" name="InstrWord" hidden="1">
              <a:extLst>
                <a:ext uri="{63B3BB69-23CF-44E3-9099-C40C66FF867C}">
                  <a14:compatExt spid="_x0000_s193537"/>
                </a:ext>
                <a:ext uri="{FF2B5EF4-FFF2-40B4-BE49-F238E27FC236}">
                  <a16:creationId xmlns:a16="http://schemas.microsoft.com/office/drawing/2014/main" id="{93d8736d-9144-4c53-83f2-13218a397735}"/>
                </a:ext>
              </a:extLst>
            </xdr:cNvPr>
            <xdr:cNvSpPr>
              <a:spLocks noChangeAspect="1"/>
            </xdr:cNvSpPr>
          </xdr:nvSpPr>
          <xdr:spPr>
            <a:xfrm>
              <a:off x="800100" y="1181100"/>
              <a:ext cx="7162800" cy="4705350"/>
            </a:xfrm>
            <a:prstGeom prst="rect"/>
            <a:noFill/>
            <a:ln w="9525">
              <a:noFill/>
            </a:ln>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xdr:nvSpPr>
        <xdr:cNvPr id="37" name="cmdStart" hidden="1">
          <a:extLst>
            <a:ext uri="{FF2B5EF4-FFF2-40B4-BE49-F238E27FC236}">
              <a16:creationId xmlns:a16="http://schemas.microsoft.com/office/drawing/2014/main" id="{156e05a9-77cc-4c79-8c56-75eabf5b8d1a}"/>
            </a:ext>
          </a:extLst>
        </xdr:cNvPr>
        <xdr:cNvSpPr>
          <a:spLocks noChangeArrowheads="1"/>
        </xdr:cNvSpPr>
      </xdr:nvSpPr>
      <xdr:spPr bwMode="auto">
        <a:xfrm>
          <a:off x="6934200" y="123825"/>
          <a:ext cx="1828800" cy="285750"/>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b5c8e798-b188-4bf6-b1f8-071cd9d8d9d3}"/>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c466c9a2-884f-4538-8568-a87136bf7663}"/>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b9846caf-887d-4a92-8d97-c19926ba4481}"/>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e1f653d1-5606-4c87-94cf-a18ceadb06b9}"/>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f85a1db5-77a8-4fbb-a502-5a93b77cb7a9}"/>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e2e971a9-2c9a-421f-9a8d-d54bdbc74f56}"/>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2eb6da75-bac5-422c-a7f5-095867ce4969}"/>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df26349d-5e81-4e8e-a2d1-4fcb9a97d357}"/>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e90ad189-09ad-4595-8512-b06c3292adf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526413c1-2e94-4355-8ff1-6c2cba393aa9}"/>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9eca1f8e-f82c-4289-a9d6-913644058103}"/>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bee97d7-7a9f-402f-bafe-e08c1820279c}"/>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f959b6b0-91a8-453d-ac4e-5ff4075b00ed}"/>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f4d21c8d-e7c1-4f76-be9a-4094a7d7024a}"/>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8f99edbb-be2f-4eda-abd8-c74e9bf822c1}"/>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171e59f5-3c9d-4d70-b8a4-663f76e1c21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a93f4e00-9b50-4fc0-9069-1d330a0aecc7}"/>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eb4fdbfa-c17f-4833-bd15-9370140c942c}"/>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5b10a351-bdb1-4fcf-a1d1-022bb036922a}"/>
            </a:ext>
          </a:extLst>
        </xdr:cNvPr>
        <xdr:cNvGrpSpPr>
          <a:grpSpLocks/>
        </xdr:cNvGrpSpPr>
      </xdr:nvGrpSpPr>
      <xdr:grpSpPr bwMode="auto">
        <a:xfrm>
          <a:off x="6419850" y="54673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4bfa16cf-ed79-4c67-b1f2-697c51bd9caa}"/>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9a3c1ec8-2658-4d35-9d6e-c54812d8803f}"/>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5097a341-7795-4f44-a508-d55b769703bd}"/>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e9329c26-f216-4362-835e-5a9c10bf863c}"/>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4e353fb7-48d9-4c84-a4fc-9c66b3479554}"/>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fa14f5b6-7a58-47d1-b20c-ee46cf34eca7}"/>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8e58fd2b-7d65-4642-a2d5-81a93dc3f048}"/>
            </a:ext>
          </a:extLst>
        </xdr:cNvPr>
        <xdr:cNvGrpSpPr>
          <a:grpSpLocks/>
        </xdr:cNvGrpSpPr>
      </xdr:nvGrpSpPr>
      <xdr:grpSpPr bwMode="auto">
        <a:xfrm>
          <a:off x="6972300" y="48006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c2a6caf1-2ce2-41ed-9aa5-d6bc95afaf44}"/>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59fc8681-b98f-41a7-aae7-248ae79f9ed3}"/>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87c42f25-6e66-499a-b45f-f2b32157c2f4}"/>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49a182ba-33fe-4bc5-b9da-0cd5ca8a33ea}"/>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60e93bb2-1686-41bf-a243-ed97f51ab527}"/>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945c4c6-1ce5-44ee-9388-0ad8b125a069}"/>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99d1cd0e-5364-4da6-b2e8-8a26fd0c07e4}"/>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99af1c88-990a-4fa8-b0c0-97d122e6df01}"/>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d8071634-a444-4522-85b6-bf64455fc88c}"/>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6" name="shCalendar_bck" hidden="1">
            <a:extLst>
              <a:ext uri="{FF2B5EF4-FFF2-40B4-BE49-F238E27FC236}">
                <a16:creationId xmlns:a16="http://schemas.microsoft.com/office/drawing/2014/main" id="{a1f68c3e-adf6-4a74-9795-a4ecebce289e}"/>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7" name="shCalendar_1" descr="CalendarSmall.bmp" hidden="1">
            <a:extLst>
              <a:ext uri="{FF2B5EF4-FFF2-40B4-BE49-F238E27FC236}">
                <a16:creationId xmlns:a16="http://schemas.microsoft.com/office/drawing/2014/main" id="{4fd05bb2-6fbc-4e16-8598-b87bee75bf0a}"/>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d1f01d91-4237-4bb0-8aab-17499e46e9b9}"/>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19" name="shCalendar_bck" hidden="1">
            <a:extLst>
              <a:ext uri="{FF2B5EF4-FFF2-40B4-BE49-F238E27FC236}">
                <a16:creationId xmlns:a16="http://schemas.microsoft.com/office/drawing/2014/main" id="{b340bdc4-f392-4bd5-a7d9-6387bbcd6498}"/>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0" name="shCalendar_1" descr="CalendarSmall.bmp" hidden="1">
            <a:extLst>
              <a:ext uri="{FF2B5EF4-FFF2-40B4-BE49-F238E27FC236}">
                <a16:creationId xmlns:a16="http://schemas.microsoft.com/office/drawing/2014/main" id="{673fabf3-c932-419d-8a5b-54f4e46fdf46}"/>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c6663d98-8975-418c-9ff6-17b25738b8a8}"/>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2" name="shCalendar_bck" hidden="1">
            <a:extLst>
              <a:ext uri="{FF2B5EF4-FFF2-40B4-BE49-F238E27FC236}">
                <a16:creationId xmlns:a16="http://schemas.microsoft.com/office/drawing/2014/main" id="{879ac797-9ddf-4aa1-afdf-24a176f690b4}"/>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3" name="shCalendar_1" descr="CalendarSmall.bmp" hidden="1">
            <a:extLst>
              <a:ext uri="{FF2B5EF4-FFF2-40B4-BE49-F238E27FC236}">
                <a16:creationId xmlns:a16="http://schemas.microsoft.com/office/drawing/2014/main" id="{19421efb-9bea-41a8-b52c-04bc67d32c42}"/>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e2b66328-3a3c-4a22-b55d-0926cc8d3cad}"/>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5" name="shCalendar_bck" hidden="1">
            <a:extLst>
              <a:ext uri="{FF2B5EF4-FFF2-40B4-BE49-F238E27FC236}">
                <a16:creationId xmlns:a16="http://schemas.microsoft.com/office/drawing/2014/main" id="{254585dd-4227-43aa-aee6-0c6883c97b62}"/>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6" name="shCalendar_1" descr="CalendarSmall.bmp" hidden="1">
            <a:extLst>
              <a:ext uri="{FF2B5EF4-FFF2-40B4-BE49-F238E27FC236}">
                <a16:creationId xmlns:a16="http://schemas.microsoft.com/office/drawing/2014/main" id="{509fc3e1-5b0a-4372-890c-250b072fb8fe}"/>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82fb71d0-6b0b-4f1d-8126-c52c29be5ab9}"/>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28" name="shCalendar_bck" hidden="1">
            <a:extLst>
              <a:ext uri="{FF2B5EF4-FFF2-40B4-BE49-F238E27FC236}">
                <a16:creationId xmlns:a16="http://schemas.microsoft.com/office/drawing/2014/main" id="{7f117399-7ae4-4b7c-b3e0-84c60221de77}"/>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9" name="shCalendar_1" descr="CalendarSmall.bmp" hidden="1">
            <a:extLst>
              <a:ext uri="{FF2B5EF4-FFF2-40B4-BE49-F238E27FC236}">
                <a16:creationId xmlns:a16="http://schemas.microsoft.com/office/drawing/2014/main" id="{dac6d9bc-aeb6-4d87-9a90-a52d9fdafd26}"/>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bdde0853-beb3-42f5-9fd2-6f40be2b0ff7}"/>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1" name="shCalendar_bck" hidden="1">
            <a:extLst>
              <a:ext uri="{FF2B5EF4-FFF2-40B4-BE49-F238E27FC236}">
                <a16:creationId xmlns:a16="http://schemas.microsoft.com/office/drawing/2014/main" id="{f96ede01-c1f8-43cd-bb02-e7fe6942e9cb}"/>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2" name="shCalendar_1" descr="CalendarSmall.bmp" hidden="1">
            <a:extLst>
              <a:ext uri="{FF2B5EF4-FFF2-40B4-BE49-F238E27FC236}">
                <a16:creationId xmlns:a16="http://schemas.microsoft.com/office/drawing/2014/main" id="{a4c07fa1-0c85-4280-846a-9d6beddfbee6}"/>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1e4f2d16-d052-42e8-82ce-5a009b6a5c28}"/>
            </a:ext>
          </a:extLst>
        </xdr:cNvPr>
        <xdr:cNvGrpSpPr>
          <a:grpSpLocks/>
        </xdr:cNvGrpSpPr>
      </xdr:nvGrpSpPr>
      <xdr:grpSpPr bwMode="auto">
        <a:xfrm>
          <a:off x="7962900" y="4800600"/>
          <a:ext cx="190500" cy="190500"/>
          <a:chOff x="13896191" y="1813753"/>
          <a:chExt cx="211023" cy="178845"/>
        </a:xfrm>
      </xdr:grpSpPr>
      <xdr:sp macro="[0]!modfrmDateChoose.CalendarShow">
        <xdr:nvSpPr>
          <xdr:cNvPr id="34" name="shCalendar_bck" hidden="1">
            <a:extLst>
              <a:ext uri="{FF2B5EF4-FFF2-40B4-BE49-F238E27FC236}">
                <a16:creationId xmlns:a16="http://schemas.microsoft.com/office/drawing/2014/main" id="{4f3b6990-ba47-4f09-9dc9-b8b230c74f53}"/>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5" name="shCalendar_1" descr="CalendarSmall.bmp" hidden="1">
            <a:extLst>
              <a:ext uri="{FF2B5EF4-FFF2-40B4-BE49-F238E27FC236}">
                <a16:creationId xmlns:a16="http://schemas.microsoft.com/office/drawing/2014/main" id="{d9d2fd90-5075-41f7-b496-fd01c5359be4}"/>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6436169b-43a1-44d9-bc3f-c68bc36a91ea}"/>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669469b3-f396-4149-b68a-56abf5917582}"/>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15d7a00d-d121-4092-bdd1-454a51c59017}"/>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7394418f-f3c3-4003-bf15-e1245c577f5c}"/>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530a5cea-8da3-4229-90a7-0402f0eaea60}"/>
            </a:ext>
          </a:extLst>
        </xdr:cNvPr>
        <xdr:cNvGrpSpPr>
          <a:grpSpLocks/>
        </xdr:cNvGrpSpPr>
      </xdr:nvGrpSpPr>
      <xdr:grpSpPr bwMode="auto">
        <a:xfrm>
          <a:off x="8001000" y="374332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f94bc9c3-3a82-4414-a924-743c5fb83243}"/>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26478f96-c5fd-496e-9bc1-46ebb1fc191b}"/>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3</xdr:col>
      <xdr:colOff>68580</xdr:colOff>
      <xdr:row>0</xdr:row>
      <xdr:rowOff>47625</xdr:rowOff>
    </xdr:from>
    <xdr:to>
      <xdr:col>6</xdr:col>
      <xdr:colOff>80506</xdr:colOff>
      <xdr:row>0</xdr:row>
      <xdr:rowOff>301503</xdr:rowOff>
    </xdr:to>
    <xdr:sp macro="[0]!modUpdTemplLogger.Clear">
      <xdr:nvSpPr>
        <xdr:cNvPr id="194761" name="cmdStart">
          <a:extLst>
            <a:ext uri="{FF2B5EF4-FFF2-40B4-BE49-F238E27FC236}">
              <a16:creationId xmlns:a16="http://schemas.microsoft.com/office/drawing/2014/main" id="{04efe8e7-951a-4c8c-a19f-685be46fe0f6}"/>
            </a:ext>
          </a:extLst>
        </xdr:cNvPr>
        <xdr:cNvSpPr>
          <a:spLocks noChangeArrowheads="1"/>
        </xdr:cNvSpPr>
      </xdr:nvSpPr>
      <xdr:spPr bwMode="auto">
        <a:xfrm>
          <a:off x="9544050" y="47625"/>
          <a:ext cx="1838325" cy="257175"/>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a47766a2-7173-4851-a32d-13e5159d373c}"/>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782e682d-33f5-41c9-845c-b4ddb7966290}"/>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2e02ac15-044c-40b8-8aa3-94bb8c3fab05}"/>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bf2cf992-9a69-45cb-88c8-50fac3e218f8}"/>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49</xdr:col>
      <xdr:colOff>38100</xdr:colOff>
      <xdr:row>27</xdr:row>
      <xdr:rowOff>0</xdr:rowOff>
    </xdr:from>
    <xdr:to>
      <xdr:col>49</xdr:col>
      <xdr:colOff>228600</xdr:colOff>
      <xdr:row>27</xdr:row>
      <xdr:rowOff>190500</xdr:rowOff>
    </xdr:to>
    <xdr:grpSp>
      <xdr:nvGrpSpPr>
        <xdr:cNvPr id="4" name="shCalendar" hidden="1">
          <a:extLst>
            <a:ext uri="{FF2B5EF4-FFF2-40B4-BE49-F238E27FC236}">
              <a16:creationId xmlns:a16="http://schemas.microsoft.com/office/drawing/2014/main" id="{d3264793-f3f4-4b4f-9ebe-120401af401c}"/>
            </a:ext>
          </a:extLst>
        </xdr:cNvPr>
        <xdr:cNvGrpSpPr>
          <a:grpSpLocks/>
        </xdr:cNvGrpSpPr>
      </xdr:nvGrpSpPr>
      <xdr:grpSpPr bwMode="auto">
        <a:xfrm>
          <a:off x="23850600" y="481012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18f9bb42-5c85-47c2-adc3-98a814260514}"/>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82354c39-d7c1-47ae-97c2-ec5c39930d87}"/>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27</xdr:col>
      <xdr:colOff>38100</xdr:colOff>
      <xdr:row>23</xdr:row>
      <xdr:rowOff>0</xdr:rowOff>
    </xdr:from>
    <xdr:ext cx="190500" cy="190500"/>
    <xdr:grpSp>
      <xdr:nvGrpSpPr>
        <xdr:cNvPr id="7" name="shCalendar" hidden="1">
          <a:extLst>
            <a:ext uri="{FF2B5EF4-FFF2-40B4-BE49-F238E27FC236}">
              <a16:creationId xmlns:a16="http://schemas.microsoft.com/office/drawing/2014/main" id="{8162e5c9-d3b5-4a2a-ba15-7b73cbe448d5}"/>
            </a:ext>
          </a:extLst>
        </xdr:cNvPr>
        <xdr:cNvGrpSpPr>
          <a:grpSpLocks/>
        </xdr:cNvGrpSpPr>
      </xdr:nvGrpSpPr>
      <xdr:grpSpPr bwMode="auto">
        <a:xfrm>
          <a:off x="11963400" y="29337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26f1fce6-aa0f-4da0-b438-0a81e04b54c9}"/>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f7bbb458-ecdd-417f-af99-79f46dae1ba6}"/>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27</xdr:col>
      <xdr:colOff>0</xdr:colOff>
      <xdr:row>23</xdr:row>
      <xdr:rowOff>0</xdr:rowOff>
    </xdr:from>
    <xdr:ext cx="190500" cy="190500"/>
    <xdr:grpSp>
      <xdr:nvGrpSpPr>
        <xdr:cNvPr id="12" name="shCalendar" hidden="1">
          <a:extLst>
            <a:ext uri="{FF2B5EF4-FFF2-40B4-BE49-F238E27FC236}">
              <a16:creationId xmlns:a16="http://schemas.microsoft.com/office/drawing/2014/main" id="{e8dcc2a9-ee38-4dec-9201-09684c40a710}"/>
            </a:ext>
          </a:extLst>
        </xdr:cNvPr>
        <xdr:cNvGrpSpPr>
          <a:grpSpLocks/>
        </xdr:cNvGrpSpPr>
      </xdr:nvGrpSpPr>
      <xdr:grpSpPr bwMode="auto">
        <a:xfrm>
          <a:off x="11925300" y="29337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ee01198f-de33-4ce2-9f3f-898d8e154897}"/>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a5040f7d-35dc-4469-ba3a-82d84dc919cf}"/>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34</xdr:col>
      <xdr:colOff>38100</xdr:colOff>
      <xdr:row>23</xdr:row>
      <xdr:rowOff>0</xdr:rowOff>
    </xdr:from>
    <xdr:ext cx="190500" cy="190500"/>
    <xdr:grpSp>
      <xdr:nvGrpSpPr>
        <xdr:cNvPr id="15" name="shCalendar" hidden="1">
          <a:extLst>
            <a:ext uri="{FF2B5EF4-FFF2-40B4-BE49-F238E27FC236}">
              <a16:creationId xmlns:a16="http://schemas.microsoft.com/office/drawing/2014/main" id="{3acf58fc-50d8-4fa9-a41a-9f2164bb761d}"/>
            </a:ext>
          </a:extLst>
        </xdr:cNvPr>
        <xdr:cNvGrpSpPr>
          <a:grpSpLocks/>
        </xdr:cNvGrpSpPr>
      </xdr:nvGrpSpPr>
      <xdr:grpSpPr bwMode="auto">
        <a:xfrm>
          <a:off x="15925800" y="2933700"/>
          <a:ext cx="190500" cy="190500"/>
          <a:chOff x="13896191" y="1813753"/>
          <a:chExt cx="211023" cy="178845"/>
        </a:xfrm>
      </xdr:grpSpPr>
      <xdr:sp macro="[0]!modfrmDateChoose.CalendarShow">
        <xdr:nvSpPr>
          <xdr:cNvPr id="16" name="shCalendar_bck" hidden="1">
            <a:extLst>
              <a:ext uri="{FF2B5EF4-FFF2-40B4-BE49-F238E27FC236}">
                <a16:creationId xmlns:a16="http://schemas.microsoft.com/office/drawing/2014/main" id="{2d68db83-444f-4e70-9355-9758a201c02b}"/>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7" name="shCalendar_1" descr="CalendarSmall.bmp" hidden="1">
            <a:extLst>
              <a:ext uri="{FF2B5EF4-FFF2-40B4-BE49-F238E27FC236}">
                <a16:creationId xmlns:a16="http://schemas.microsoft.com/office/drawing/2014/main" id="{aa3e96a4-5780-40f3-bf5d-25699d05f02f}"/>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34</xdr:col>
      <xdr:colOff>0</xdr:colOff>
      <xdr:row>23</xdr:row>
      <xdr:rowOff>0</xdr:rowOff>
    </xdr:from>
    <xdr:ext cx="190500" cy="190500"/>
    <xdr:grpSp>
      <xdr:nvGrpSpPr>
        <xdr:cNvPr id="18" name="shCalendar" hidden="1">
          <a:extLst>
            <a:ext uri="{FF2B5EF4-FFF2-40B4-BE49-F238E27FC236}">
              <a16:creationId xmlns:a16="http://schemas.microsoft.com/office/drawing/2014/main" id="{373764b6-ecb6-4037-90c4-f65e58be41b4}"/>
            </a:ext>
          </a:extLst>
        </xdr:cNvPr>
        <xdr:cNvGrpSpPr>
          <a:grpSpLocks/>
        </xdr:cNvGrpSpPr>
      </xdr:nvGrpSpPr>
      <xdr:grpSpPr bwMode="auto">
        <a:xfrm>
          <a:off x="15887700" y="2933700"/>
          <a:ext cx="190500" cy="190500"/>
          <a:chOff x="13896191" y="1813753"/>
          <a:chExt cx="211023" cy="178845"/>
        </a:xfrm>
      </xdr:grpSpPr>
      <xdr:sp macro="[0]!modfrmDateChoose.CalendarShow">
        <xdr:nvSpPr>
          <xdr:cNvPr id="19" name="shCalendar_bck" hidden="1">
            <a:extLst>
              <a:ext uri="{FF2B5EF4-FFF2-40B4-BE49-F238E27FC236}">
                <a16:creationId xmlns:a16="http://schemas.microsoft.com/office/drawing/2014/main" id="{bcc3e701-d07c-483e-83c9-5479c507c778}"/>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0" name="shCalendar_1" descr="CalendarSmall.bmp" hidden="1">
            <a:extLst>
              <a:ext uri="{FF2B5EF4-FFF2-40B4-BE49-F238E27FC236}">
                <a16:creationId xmlns:a16="http://schemas.microsoft.com/office/drawing/2014/main" id="{e16bef2b-fcdd-4957-8f27-c15780a7993a}"/>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41</xdr:col>
      <xdr:colOff>38100</xdr:colOff>
      <xdr:row>23</xdr:row>
      <xdr:rowOff>0</xdr:rowOff>
    </xdr:from>
    <xdr:ext cx="190500" cy="190500"/>
    <xdr:grpSp>
      <xdr:nvGrpSpPr>
        <xdr:cNvPr id="21" name="shCalendar" hidden="1">
          <a:extLst>
            <a:ext uri="{FF2B5EF4-FFF2-40B4-BE49-F238E27FC236}">
              <a16:creationId xmlns:a16="http://schemas.microsoft.com/office/drawing/2014/main" id="{f3d2a275-d23b-484d-be19-3eb825501cf2}"/>
            </a:ext>
          </a:extLst>
        </xdr:cNvPr>
        <xdr:cNvGrpSpPr>
          <a:grpSpLocks/>
        </xdr:cNvGrpSpPr>
      </xdr:nvGrpSpPr>
      <xdr:grpSpPr bwMode="auto">
        <a:xfrm>
          <a:off x="19888200" y="2933700"/>
          <a:ext cx="190500" cy="190500"/>
          <a:chOff x="13896191" y="1813753"/>
          <a:chExt cx="211023" cy="178845"/>
        </a:xfrm>
      </xdr:grpSpPr>
      <xdr:sp macro="[0]!modfrmDateChoose.CalendarShow">
        <xdr:nvSpPr>
          <xdr:cNvPr id="22" name="shCalendar_bck" hidden="1">
            <a:extLst>
              <a:ext uri="{FF2B5EF4-FFF2-40B4-BE49-F238E27FC236}">
                <a16:creationId xmlns:a16="http://schemas.microsoft.com/office/drawing/2014/main" id="{8cf10bee-4aa6-4efd-a99d-076ace9d33d1}"/>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3" name="shCalendar_1" descr="CalendarSmall.bmp" hidden="1">
            <a:extLst>
              <a:ext uri="{FF2B5EF4-FFF2-40B4-BE49-F238E27FC236}">
                <a16:creationId xmlns:a16="http://schemas.microsoft.com/office/drawing/2014/main" id="{ed4d6bee-90fd-4fd2-91e9-d88b80b34801}"/>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41</xdr:col>
      <xdr:colOff>0</xdr:colOff>
      <xdr:row>23</xdr:row>
      <xdr:rowOff>0</xdr:rowOff>
    </xdr:from>
    <xdr:ext cx="190500" cy="190500"/>
    <xdr:grpSp>
      <xdr:nvGrpSpPr>
        <xdr:cNvPr id="24" name="shCalendar" hidden="1">
          <a:extLst>
            <a:ext uri="{FF2B5EF4-FFF2-40B4-BE49-F238E27FC236}">
              <a16:creationId xmlns:a16="http://schemas.microsoft.com/office/drawing/2014/main" id="{e214cba7-d844-47f0-ab21-5cde5e57a482}"/>
            </a:ext>
          </a:extLst>
        </xdr:cNvPr>
        <xdr:cNvGrpSpPr>
          <a:grpSpLocks/>
        </xdr:cNvGrpSpPr>
      </xdr:nvGrpSpPr>
      <xdr:grpSpPr bwMode="auto">
        <a:xfrm>
          <a:off x="19850100" y="2933700"/>
          <a:ext cx="190500" cy="190500"/>
          <a:chOff x="13896191" y="1813753"/>
          <a:chExt cx="211023" cy="178845"/>
        </a:xfrm>
      </xdr:grpSpPr>
      <xdr:sp macro="[0]!modfrmDateChoose.CalendarShow">
        <xdr:nvSpPr>
          <xdr:cNvPr id="25" name="shCalendar_bck" hidden="1">
            <a:extLst>
              <a:ext uri="{FF2B5EF4-FFF2-40B4-BE49-F238E27FC236}">
                <a16:creationId xmlns:a16="http://schemas.microsoft.com/office/drawing/2014/main" id="{b3659235-df57-4e3e-9210-0cfd005dfa63}"/>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6" name="shCalendar_1" descr="CalendarSmall.bmp" hidden="1">
            <a:extLst>
              <a:ext uri="{FF2B5EF4-FFF2-40B4-BE49-F238E27FC236}">
                <a16:creationId xmlns:a16="http://schemas.microsoft.com/office/drawing/2014/main" id="{13cf6311-61b1-4392-bd56-6eda59eca01a}"/>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48</xdr:col>
      <xdr:colOff>38100</xdr:colOff>
      <xdr:row>23</xdr:row>
      <xdr:rowOff>0</xdr:rowOff>
    </xdr:from>
    <xdr:ext cx="190500" cy="190500"/>
    <xdr:grpSp>
      <xdr:nvGrpSpPr>
        <xdr:cNvPr id="27" name="shCalendar" hidden="1">
          <a:extLst>
            <a:ext uri="{FF2B5EF4-FFF2-40B4-BE49-F238E27FC236}">
              <a16:creationId xmlns:a16="http://schemas.microsoft.com/office/drawing/2014/main" id="{97f18717-9406-4151-8aa5-cbaea264eae9}"/>
            </a:ext>
          </a:extLst>
        </xdr:cNvPr>
        <xdr:cNvGrpSpPr>
          <a:grpSpLocks/>
        </xdr:cNvGrpSpPr>
      </xdr:nvGrpSpPr>
      <xdr:grpSpPr bwMode="auto">
        <a:xfrm>
          <a:off x="23812500" y="2933700"/>
          <a:ext cx="190500" cy="190500"/>
          <a:chOff x="13896191" y="1813753"/>
          <a:chExt cx="211023" cy="178845"/>
        </a:xfrm>
      </xdr:grpSpPr>
      <xdr:sp macro="[0]!modfrmDateChoose.CalendarShow">
        <xdr:nvSpPr>
          <xdr:cNvPr id="28" name="shCalendar_bck" hidden="1">
            <a:extLst>
              <a:ext uri="{FF2B5EF4-FFF2-40B4-BE49-F238E27FC236}">
                <a16:creationId xmlns:a16="http://schemas.microsoft.com/office/drawing/2014/main" id="{aaeef349-fe4f-4435-b4a2-7d2fed8c13ab}"/>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9" name="shCalendar_1" descr="CalendarSmall.bmp" hidden="1">
            <a:extLst>
              <a:ext uri="{FF2B5EF4-FFF2-40B4-BE49-F238E27FC236}">
                <a16:creationId xmlns:a16="http://schemas.microsoft.com/office/drawing/2014/main" id="{957213db-b608-474a-a04b-016ac0c904df}"/>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48</xdr:col>
      <xdr:colOff>0</xdr:colOff>
      <xdr:row>23</xdr:row>
      <xdr:rowOff>0</xdr:rowOff>
    </xdr:from>
    <xdr:ext cx="190500" cy="190500"/>
    <xdr:grpSp>
      <xdr:nvGrpSpPr>
        <xdr:cNvPr id="30" name="shCalendar" hidden="1">
          <a:extLst>
            <a:ext uri="{FF2B5EF4-FFF2-40B4-BE49-F238E27FC236}">
              <a16:creationId xmlns:a16="http://schemas.microsoft.com/office/drawing/2014/main" id="{e5d8f005-d946-48dc-9a5e-85628e75c63a}"/>
            </a:ext>
          </a:extLst>
        </xdr:cNvPr>
        <xdr:cNvGrpSpPr>
          <a:grpSpLocks/>
        </xdr:cNvGrpSpPr>
      </xdr:nvGrpSpPr>
      <xdr:grpSpPr bwMode="auto">
        <a:xfrm>
          <a:off x="23812500" y="2933700"/>
          <a:ext cx="190500" cy="190500"/>
          <a:chOff x="13896191" y="1813753"/>
          <a:chExt cx="211023" cy="178845"/>
        </a:xfrm>
      </xdr:grpSpPr>
      <xdr:sp macro="[0]!modfrmDateChoose.CalendarShow">
        <xdr:nvSpPr>
          <xdr:cNvPr id="31" name="shCalendar_bck" hidden="1">
            <a:extLst>
              <a:ext uri="{FF2B5EF4-FFF2-40B4-BE49-F238E27FC236}">
                <a16:creationId xmlns:a16="http://schemas.microsoft.com/office/drawing/2014/main" id="{6dc3a574-efe6-4dc9-ad30-fae341f1e428}"/>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2" name="shCalendar_1" descr="CalendarSmall.bmp" hidden="1">
            <a:extLst>
              <a:ext uri="{FF2B5EF4-FFF2-40B4-BE49-F238E27FC236}">
                <a16:creationId xmlns:a16="http://schemas.microsoft.com/office/drawing/2014/main" id="{cf8daec6-c618-4ae9-9f7c-eb9b744ab21d}"/>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cbdb2cd1-e58c-4e4e-ab63-e0fa51f5a851}"/>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99b1b3fc-5b6d-4b79-8e2c-af417265a26c}"/>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f6d851d2-5f3a-418a-964f-d43190e7704f}"/>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4eeb4a7c-1bbe-464e-849b-4d4dd16a37d3}"/>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89ee857d-943c-4b30-afd0-94e991fd26db}"/>
            </a:ext>
          </a:extLst>
        </xdr:cNvPr>
        <xdr:cNvGrpSpPr>
          <a:grpSpLocks/>
        </xdr:cNvGrpSpPr>
      </xdr:nvGrpSpPr>
      <xdr:grpSpPr bwMode="auto">
        <a:xfrm>
          <a:off x="6381750" y="38004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ac1abf33-abb3-430c-8371-101df75b2bf7}"/>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75035fb5-4dd6-40cd-afb2-44cc70cca340}"/>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fe238100-cf73-4733-9c2c-36a339d4886f}"/>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8c0e9cc5-aee9-4a64-a5f5-f33f0f75d5a3}"/>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222982d0-d02e-47c3-baec-85633af257c1}"/>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8f522138-9f9c-4869-89ae-53783ef5cb5e}"/>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dcc0d1e4-615e-4445-846f-d6c3cf9ad1a1}"/>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2200a35e-b3f3-4edc-a79a-a4202f9e6548}"/>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9105ed85-4213-4b51-b333-4047e6442475}"/>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461384ee-bead-4d0f-b055-be2c1adaa5c0}"/>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10" name="shCalendar_bck" hidden="1">
            <a:extLst>
              <a:ext uri="{FF2B5EF4-FFF2-40B4-BE49-F238E27FC236}">
                <a16:creationId xmlns:a16="http://schemas.microsoft.com/office/drawing/2014/main" id="{4206160b-303d-404f-b73c-ebd6c73d100e}"/>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a:extLst>
              <a:ext uri="{FF2B5EF4-FFF2-40B4-BE49-F238E27FC236}">
                <a16:creationId xmlns:a16="http://schemas.microsoft.com/office/drawing/2014/main" id="{8e6cb264-c660-4d7d-930a-af66263e5d77}"/>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b8c02ced-1861-461b-bb4f-e91d42c301ae}"/>
            </a:ext>
          </a:extLst>
        </xdr:cNvPr>
        <xdr:cNvGrpSpPr>
          <a:grpSpLocks/>
        </xdr:cNvGrpSpPr>
      </xdr:nvGrpSpPr>
      <xdr:grpSpPr bwMode="auto">
        <a:xfrm>
          <a:off x="6381750" y="4114800"/>
          <a:ext cx="190500" cy="190500"/>
          <a:chOff x="13896191" y="1813753"/>
          <a:chExt cx="211023" cy="178845"/>
        </a:xfrm>
      </xdr:grpSpPr>
      <xdr:sp macro="[0]!modfrmDateChoose.CalendarShow">
        <xdr:nvSpPr>
          <xdr:cNvPr id="13" name="shCalendar_bck" hidden="1">
            <a:extLst>
              <a:ext uri="{FF2B5EF4-FFF2-40B4-BE49-F238E27FC236}">
                <a16:creationId xmlns:a16="http://schemas.microsoft.com/office/drawing/2014/main" id="{cf29fa36-61df-475d-bbbf-2e10e41ec2e7}"/>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a:extLst>
              <a:ext uri="{FF2B5EF4-FFF2-40B4-BE49-F238E27FC236}">
                <a16:creationId xmlns:a16="http://schemas.microsoft.com/office/drawing/2014/main" id="{ba42c44c-e159-47d1-b4c9-bc5bd344eeda}"/>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dc8c750a-5113-4f5d-9757-a69cb65c09f1}"/>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b8eec905-3111-41d3-b0b7-0851b64b7e42}"/>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ad5b01d2-7de3-420d-aef4-f4fcfec14262}"/>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92b147ca-b1c5-4be9-b895-a51ad25e9b66}"/>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17682a57-2c1b-4dd2-9a0f-084e6ce742c2}"/>
            </a:ext>
          </a:extLst>
        </xdr:cNvPr>
        <xdr:cNvGrpSpPr>
          <a:grpSpLocks/>
        </xdr:cNvGrpSpPr>
      </xdr:nvGrpSpPr>
      <xdr:grpSpPr bwMode="auto">
        <a:xfrm>
          <a:off x="15706725" y="3143250"/>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eecfd78d-9433-456e-9586-58d14f25b9aa}"/>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ffff1372-0f47-476a-a65c-a88c1f0ce7bc}"/>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99de703e-d57c-416b-a2c1-9d723b7721ca}"/>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eecce0c1-9d69-478e-8596-b3b673920f5f}"/>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d594db0b-7ece-4e90-a852-b4ef5d73600e}"/>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24735353-c524-4bf0-93ed-243b769b05fe}"/>
            </a:ext>
          </a:extLst>
        </xdr:cNvPr>
        <xdr:cNvGrpSpPr>
          <a:grpSpLocks/>
        </xdr:cNvGrpSpPr>
      </xdr:nvGrpSpPr>
      <xdr:grpSpPr bwMode="auto">
        <a:xfrm>
          <a:off x="16697325" y="3143250"/>
          <a:ext cx="190500" cy="190500"/>
          <a:chOff x="13896191" y="1813753"/>
          <a:chExt cx="211023" cy="178845"/>
        </a:xfrm>
      </xdr:grpSpPr>
      <xdr:sp macro="[0]!modfrmDateChoose.CalendarShow">
        <xdr:nvSpPr>
          <xdr:cNvPr id="11" name="shCalendar_bck" hidden="1">
            <a:extLst>
              <a:ext uri="{FF2B5EF4-FFF2-40B4-BE49-F238E27FC236}">
                <a16:creationId xmlns:a16="http://schemas.microsoft.com/office/drawing/2014/main" id="{0e89e099-bcdf-4791-9e6e-c20fc893a63d}"/>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2" name="shCalendar_1" descr="CalendarSmall.bmp" hidden="1">
            <a:extLst>
              <a:ext uri="{FF2B5EF4-FFF2-40B4-BE49-F238E27FC236}">
                <a16:creationId xmlns:a16="http://schemas.microsoft.com/office/drawing/2014/main" id="{6b8e2c3a-3277-4286-be95-e4b2fab60f99}"/>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401cdff2-ad1f-4aef-9c7b-f787631e10a7}"/>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74e15546-9208-4aa3-bc8a-d8e28ea28587}"/>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fc5edfd9-1e3d-4a50-978f-d7792c15b0ab}"/>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bc0606f-51bd-4cd6-a640-f6930f7ed29b}"/>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f39c6426-14fa-4663-9aef-3bcaf406a4cd}"/>
            </a:ext>
          </a:extLst>
        </xdr:cNvPr>
        <xdr:cNvGrpSpPr>
          <a:grpSpLocks/>
        </xdr:cNvGrpSpPr>
      </xdr:nvGrpSpPr>
      <xdr:grpSpPr bwMode="auto">
        <a:xfrm>
          <a:off x="247650" y="600075"/>
          <a:ext cx="190500" cy="190500"/>
          <a:chOff x="13896191" y="1813753"/>
          <a:chExt cx="211023" cy="178845"/>
        </a:xfrm>
      </xdr:grpSpPr>
      <xdr:sp macro="[0]!modfrmDateChoose.CalendarShow">
        <xdr:nvSpPr>
          <xdr:cNvPr id="14" name="shCalendar_bck" hidden="1">
            <a:extLst>
              <a:ext uri="{FF2B5EF4-FFF2-40B4-BE49-F238E27FC236}">
                <a16:creationId xmlns:a16="http://schemas.microsoft.com/office/drawing/2014/main" id="{1a318be0-37f9-4187-8e0b-72510b4107cd}"/>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5" name="shCalendar_1" descr="CalendarSmall.bmp" hidden="1">
            <a:extLst>
              <a:ext uri="{FF2B5EF4-FFF2-40B4-BE49-F238E27FC236}">
                <a16:creationId xmlns:a16="http://schemas.microsoft.com/office/drawing/2014/main" id="{7a2b48c7-04c7-4547-9af2-d1b753290f13}"/>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8bae1fcf-4938-4b8d-86a6-6a2afeff2096}"/>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9145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6403e375-70be-44b1-86d8-48bf58e70831}"/>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56210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1c9f1691-b87e-4024-8de0-935f49328267}"/>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26860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a695823e-73ad-4cf8-8b99-2b92fb30e4a8}"/>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444817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3207d0c7-1554-4f1d-88aa-94b92bdc604b}"/>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295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xdr:nvSpPr>
        <xdr:cNvPr id="17" name="cmdOrgChoice">
          <a:extLst>
            <a:ext uri="{FF2B5EF4-FFF2-40B4-BE49-F238E27FC236}">
              <a16:creationId xmlns:a16="http://schemas.microsoft.com/office/drawing/2014/main" id="{e8c26a29-47d0-4826-a668-112967d4a7b5}"/>
            </a:ext>
          </a:extLst>
        </xdr:cNvPr>
        <xdr:cNvSpPr>
          <a:spLocks noChangeArrowheads="1"/>
        </xdr:cNvSpPr>
      </xdr:nvSpPr>
      <xdr:spPr bwMode="auto">
        <a:xfrm>
          <a:off x="3800475" y="4000500"/>
          <a:ext cx="3381375"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ln/>
              <a:solidFill>
                <a:srgbClr val="000000"/>
              </a:solidFill>
              <a:effectLst/>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6c66221f-601a-4d36-b54a-5329e4cb601b}"/>
            </a:ext>
          </a:extLst>
        </xdr:cNvPr>
        <xdr:cNvGrpSpPr>
          <a:grpSpLocks/>
        </xdr:cNvGrpSpPr>
      </xdr:nvGrpSpPr>
      <xdr:grpSpPr bwMode="auto">
        <a:xfrm>
          <a:off x="7219950" y="3238500"/>
          <a:ext cx="190500" cy="190500"/>
          <a:chOff x="13896191" y="1813753"/>
          <a:chExt cx="211023" cy="178845"/>
        </a:xfrm>
      </xdr:grpSpPr>
      <xdr:sp macro="[0]!modfrmDateChoose.CalendarShow">
        <xdr:nvSpPr>
          <xdr:cNvPr id="15" name="shCalendar_bck" hidden="1">
            <a:extLst>
              <a:ext uri="{FF2B5EF4-FFF2-40B4-BE49-F238E27FC236}">
                <a16:creationId xmlns:a16="http://schemas.microsoft.com/office/drawing/2014/main" id="{7fc3184e-afac-4c31-b82a-e3f5f24902a7}"/>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6" name="shCalendar_1" descr="CalendarSmall.bmp" hidden="1">
            <a:extLst>
              <a:ext uri="{FF2B5EF4-FFF2-40B4-BE49-F238E27FC236}">
                <a16:creationId xmlns:a16="http://schemas.microsoft.com/office/drawing/2014/main" id="{602785a1-9b70-471a-b77e-ba318584b3c2}"/>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fba994d9-1f8a-4d45-83b4-21eb5cd6a095}"/>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7a87181-360e-47d4-a56d-944bfd97179a}"/>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4ad1a52c-f612-4a30-b3ec-6f0766e36a90}"/>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b0d93bcf-d268-46eb-b75a-06019cc960a1}"/>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11caf0c3-dc3a-41a4-a536-2fd5c51aa9bc}"/>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cc61bfd6-ef28-44ac-8a59-55d86822e467}"/>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5048d5f6-78be-4eb2-8e58-d71c7fe01ea1}"/>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754c4273-ebaa-4b28-8a53-8d072be95733}"/>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50</xdr:row>
      <xdr:rowOff>0</xdr:rowOff>
    </xdr:from>
    <xdr:ext cx="190500" cy="190500"/>
    <xdr:grpSp>
      <xdr:nvGrpSpPr>
        <xdr:cNvPr id="7" name="shCalendar" hidden="1">
          <a:extLst>
            <a:ext uri="{FF2B5EF4-FFF2-40B4-BE49-F238E27FC236}">
              <a16:creationId xmlns:a16="http://schemas.microsoft.com/office/drawing/2014/main" id="{b3fb5e5c-fc49-477a-8227-9a4d528e101b}"/>
            </a:ext>
          </a:extLst>
        </xdr:cNvPr>
        <xdr:cNvGrpSpPr>
          <a:grpSpLocks/>
        </xdr:cNvGrpSpPr>
      </xdr:nvGrpSpPr>
      <xdr:grpSpPr bwMode="auto">
        <a:xfrm>
          <a:off x="8010525" y="12287250"/>
          <a:ext cx="190500" cy="190500"/>
          <a:chOff x="13896191" y="1813753"/>
          <a:chExt cx="211023" cy="178845"/>
        </a:xfrm>
      </xdr:grpSpPr>
      <xdr:sp macro="[0]!modfrmDateChoose.CalendarShow">
        <xdr:nvSpPr>
          <xdr:cNvPr id="8" name="shCalendar_bck" hidden="1">
            <a:extLst>
              <a:ext uri="{FF2B5EF4-FFF2-40B4-BE49-F238E27FC236}">
                <a16:creationId xmlns:a16="http://schemas.microsoft.com/office/drawing/2014/main" id="{f3b1fd52-6b3f-4d64-b9d5-86ae3cf19389}"/>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a:extLst>
              <a:ext uri="{FF2B5EF4-FFF2-40B4-BE49-F238E27FC236}">
                <a16:creationId xmlns:a16="http://schemas.microsoft.com/office/drawing/2014/main" id="{cad11887-9f24-495f-967c-2c1077491b01}"/>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e2e5b8d4-e036-420a-b70d-c01fe40f43b0}"/>
            </a:ext>
          </a:extLst>
        </xdr:cNvPr>
        <xdr:cNvGrpSpPr>
          <a:grpSpLocks/>
        </xdr:cNvGrpSpPr>
      </xdr:nvGrpSpPr>
      <xdr:grpSpPr bwMode="auto">
        <a:xfrm>
          <a:off x="7077075" y="9525"/>
          <a:ext cx="190500" cy="190500"/>
          <a:chOff x="13896191" y="1813753"/>
          <a:chExt cx="211023" cy="178845"/>
        </a:xfrm>
      </xdr:grpSpPr>
      <xdr:sp macro="[0]!modfrmDateChoose.CalendarShow">
        <xdr:nvSpPr>
          <xdr:cNvPr id="7210021" name="shCalendar_bck" hidden="1">
            <a:extLst>
              <a:ext uri="{FF2B5EF4-FFF2-40B4-BE49-F238E27FC236}">
                <a16:creationId xmlns:a16="http://schemas.microsoft.com/office/drawing/2014/main" id="{fbf1cd00-b4d2-48be-9d53-b2bbc5b032fd}"/>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10022" name="shCalendar_1" descr="CalendarSmall.bmp" hidden="1">
            <a:extLst>
              <a:ext uri="{FF2B5EF4-FFF2-40B4-BE49-F238E27FC236}">
                <a16:creationId xmlns:a16="http://schemas.microsoft.com/office/drawing/2014/main" id="{4b1c141b-95be-4986-bbbe-59f49ab0c5ba}"/>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f666d86f-9e13-4b4e-a445-c8bc85df1b4a}"/>
            </a:ext>
          </a:extLst>
        </xdr:cNvPr>
        <xdr:cNvGrpSpPr>
          <a:grpSpLocks/>
        </xdr:cNvGrpSpPr>
      </xdr:nvGrpSpPr>
      <xdr:grpSpPr bwMode="auto">
        <a:xfrm>
          <a:off x="68284725" y="114300"/>
          <a:ext cx="190500" cy="190500"/>
          <a:chOff x="13896191" y="1813753"/>
          <a:chExt cx="211023" cy="178845"/>
        </a:xfrm>
      </xdr:grpSpPr>
      <xdr:sp macro="[0]!modfrmDateChoose.CalendarShow">
        <xdr:nvSpPr>
          <xdr:cNvPr id="7203033" name="shCalendar_bck">
            <a:extLst>
              <a:ext uri="{FF2B5EF4-FFF2-40B4-BE49-F238E27FC236}">
                <a16:creationId xmlns:a16="http://schemas.microsoft.com/office/drawing/2014/main" id="{8fe0ed95-997e-4232-8957-4702a14e48ce}"/>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3034" name="shCalendar_1" descr="CalendarSmall.bmp">
            <a:extLst>
              <a:ext uri="{FF2B5EF4-FFF2-40B4-BE49-F238E27FC236}">
                <a16:creationId xmlns:a16="http://schemas.microsoft.com/office/drawing/2014/main" id="{62e12a4d-cf56-4355-9f5d-68d85bce16d7}"/>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dc892247-bd9f-43a9-b2f1-47ec73b42118}"/>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666750"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ac2f7f47-ac0e-4275-b89c-000c478404c0}"/>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43910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f22bfbe1-32ff-43d4-9543-cbe2caee88af}"/>
            </a:ext>
          </a:extLst>
        </xdr:cNvPr>
        <xdr:cNvPicPr>
          <a:picLocks/>
        </xdr:cNvPicPr>
      </xdr:nvPicPr>
      <xdr:blipFill>
        <a:blip r:embed="rId1">
          <a:extLst>
            <a:ext uri="{28A0092B-C50C-407E-A947-70E740481C1C}">
              <a14:useLocalDpi xmlns:a14="http://schemas.microsoft.com/office/drawing/2010/main"/>
            </a:ext>
          </a:extLst>
        </a:blip>
        <a:stretch>
          <a:fillRect/>
        </a:stretch>
      </xdr:blipFill>
      <xdr:spPr bwMode="auto">
        <a:xfrm>
          <a:off x="77819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be551a7d-013d-4a0a-8d5c-36fb81f9fc2e}"/>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e0c68098-1e26-4037-a0e8-a5bd70b446bd}"/>
            </a:ext>
          </a:extLst>
        </xdr:cNvPr>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393b2c5d-1bdc-4f92-ac83-eafba9c34bda}"/>
            </a:ext>
          </a:extLst>
        </xdr:cNvPr>
        <xdr:cNvGrpSpPr>
          <a:grpSpLocks/>
        </xdr:cNvGrpSpPr>
      </xdr:nvGrpSpPr>
      <xdr:grpSpPr bwMode="auto">
        <a:xfrm>
          <a:off x="13458825" y="819150"/>
          <a:ext cx="190500" cy="190500"/>
          <a:chOff x="13896191" y="1813753"/>
          <a:chExt cx="211023" cy="178845"/>
        </a:xfrm>
      </xdr:grpSpPr>
      <xdr:sp macro="[0]!modfrmDateChoose.CalendarShow">
        <xdr:nvSpPr>
          <xdr:cNvPr id="7201441" name="shCalendar_bck" hidden="1">
            <a:extLst>
              <a:ext uri="{FF2B5EF4-FFF2-40B4-BE49-F238E27FC236}">
                <a16:creationId xmlns:a16="http://schemas.microsoft.com/office/drawing/2014/main" id="{48f0b209-9c2d-4516-8ce7-969438a474f9}"/>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1442" name="shCalendar_1" descr="CalendarSmall.bmp" hidden="1">
            <a:extLst>
              <a:ext uri="{FF2B5EF4-FFF2-40B4-BE49-F238E27FC236}">
                <a16:creationId xmlns:a16="http://schemas.microsoft.com/office/drawing/2014/main" id="{8fa72470-f34b-4a88-8ab7-3b11ca24dfe6}"/>
              </a:ext>
            </a:extLst>
          </xdr:cNvPr>
          <xdr:cNvPicPr preferRelativeResize="0">
            <a:picLocks/>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fa623efe-78d8-4aa1-977b-26060bf04171}"/>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771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6024ab72-93e7-45bb-bd77-d628a40db69e}"/>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06680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30da74e4-c801-4472-9f74-634909645d57}"/>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34207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xdr:nvSpPr>
        <xdr:cNvPr id="24" name="cmdCreateSheets" hidden="1">
          <a:extLst>
            <a:ext uri="{FF2B5EF4-FFF2-40B4-BE49-F238E27FC236}">
              <a16:creationId xmlns:a16="http://schemas.microsoft.com/office/drawing/2014/main" id="{18b76e69-2839-44ac-9de2-c85f2768a8ec}"/>
            </a:ext>
          </a:extLst>
        </xdr:cNvPr>
        <xdr:cNvSpPr>
          <a:spLocks noChangeArrowheads="1"/>
        </xdr:cNvSpPr>
      </xdr:nvSpPr>
      <xdr:spPr bwMode="auto">
        <a:xfrm>
          <a:off x="685800" y="2628900"/>
          <a:ext cx="3314700"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4c0c3d0d-96e8-4f11-bef6-5f7fd3375171}"/>
            </a:ext>
          </a:extLst>
        </xdr:cNvPr>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e0a1a936-d7ed-48bc-9503-b8bdd38a26b3}"/>
            </a:ext>
          </a:extLst>
        </xdr:cNvPr>
        <xdr:cNvPicPr>
          <a:picLocks noChangeAspect="1"/>
        </xdr:cNvPicPr>
      </xdr:nvPicPr>
      <xdr:blipFill>
        <a:blip r:embed="rId4">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2e121fe2-d28c-4970-8cec-cccc9f885f44}"/>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bdb96559-d744-4aea-afba-c24d9f9cd891}"/>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8937f24-6875-4a90-8fac-ff45594f2b05}"/>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eb6d6502-1704-44a9-ad65-051238deefea}"/>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b6b328ac-d728-4d70-8935-8a2e4f1f6eeb}"/>
            </a:ext>
          </a:extLst>
        </xdr:cNvPr>
        <xdr:cNvGrpSpPr>
          <a:grpSpLocks/>
        </xdr:cNvGrpSpPr>
      </xdr:nvGrpSpPr>
      <xdr:grpSpPr bwMode="auto">
        <a:xfrm>
          <a:off x="5391150" y="4829175"/>
          <a:ext cx="190500" cy="190500"/>
          <a:chOff x="13896191" y="1813753"/>
          <a:chExt cx="211023" cy="178845"/>
        </a:xfrm>
      </xdr:grpSpPr>
      <xdr:sp macro="[0]!modfrmDateChoose.CalendarShow">
        <xdr:nvSpPr>
          <xdr:cNvPr id="9" name="shCalendar_bck" hidden="1">
            <a:extLst>
              <a:ext uri="{FF2B5EF4-FFF2-40B4-BE49-F238E27FC236}">
                <a16:creationId xmlns:a16="http://schemas.microsoft.com/office/drawing/2014/main" id="{1ce1442d-487f-4406-a4f7-17101ff78596}"/>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0" name="shCalendar_1" descr="CalendarSmall.bmp" hidden="1">
            <a:extLst>
              <a:ext uri="{FF2B5EF4-FFF2-40B4-BE49-F238E27FC236}">
                <a16:creationId xmlns:a16="http://schemas.microsoft.com/office/drawing/2014/main" id="{c13e2577-cbb0-45fe-b152-2bfe59fb7df8}"/>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45e1479e-c32c-43c3-a178-7e8ce8900058}"/>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c498810a-7dd6-41a2-aba3-a5e90faa3106}"/>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6c1bc5fe-be66-41f2-b07e-2b3b31220e64}"/>
            </a:ext>
          </a:extLst>
        </xdr:cNvPr>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c4785afc-9a79-4c13-ba6b-b52b46fe1ce9}"/>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8d6aa103-e79a-43e6-a874-351471d25c3e}"/>
            </a:ext>
          </a:extLst>
        </xdr:cNvPr>
        <xdr:cNvGrpSpPr>
          <a:grpSpLocks/>
        </xdr:cNvGrpSpPr>
      </xdr:nvGrpSpPr>
      <xdr:grpSpPr bwMode="auto">
        <a:xfrm>
          <a:off x="6419850" y="4829175"/>
          <a:ext cx="190500" cy="190500"/>
          <a:chOff x="13896191" y="1813753"/>
          <a:chExt cx="211023" cy="178845"/>
        </a:xfrm>
      </xdr:grpSpPr>
      <xdr:sp macro="[0]!modfrmDateChoose.CalendarShow">
        <xdr:nvSpPr>
          <xdr:cNvPr id="5" name="shCalendar_bck" hidden="1">
            <a:extLst>
              <a:ext uri="{FF2B5EF4-FFF2-40B4-BE49-F238E27FC236}">
                <a16:creationId xmlns:a16="http://schemas.microsoft.com/office/drawing/2014/main" id="{8692a1fe-c2ce-4625-ae17-8df2cb3590bd}"/>
              </a:ext>
            </a:extLst>
          </xdr:cNvPr>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a:extLst>
              <a:ext uri="{FF2B5EF4-FFF2-40B4-BE49-F238E27FC236}">
                <a16:creationId xmlns:a16="http://schemas.microsoft.com/office/drawing/2014/main" id="{26cf3bba-fbb9-41bb-928c-2478fdca1add}"/>
              </a:ext>
            </a:extLst>
          </xdr:cNvPr>
          <xdr:cNvPicPr preferRelativeResize="0">
            <a:picLocks/>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Relationships xmlns="http://schemas.openxmlformats.org/package/2006/relationships"><Relationship Id="rId1" Type="http://schemas.openxmlformats.org/officeDocument/2006/relationships/drawing" Target="../drawings/drawing9.xml" /><Relationship Id="rId2" Type="http://schemas.openxmlformats.org/officeDocument/2006/relationships/printerSettings" Target="../printerSettings/printerSettings7.bin" /></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0.xml" /></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1.xml" /><Relationship Id="rId2" Type="http://schemas.openxmlformats.org/officeDocument/2006/relationships/printerSettings" Target="../printerSettings/printerSettings8.bin" /></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2.xml" /></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3.xml" /><Relationship Id="rId2" Type="http://schemas.openxmlformats.org/officeDocument/2006/relationships/printerSettings" Target="../printerSettings/printerSettings9.bin" /></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4.xml" /></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5.xml" /><Relationship Id="rId2" Type="http://schemas.openxmlformats.org/officeDocument/2006/relationships/printerSettings" Target="../printerSettings/printerSettings10.bin" /></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6.xml" /></Relationships>
</file>

<file path=xl/worksheets/_rels/sheet18.xml.rels><?xml version="1.0" encoding="UTF-8" standalone="yes"?><Relationships xmlns="http://schemas.openxmlformats.org/package/2006/relationships"><Relationship Id="rId1" Type="http://schemas.openxmlformats.org/officeDocument/2006/relationships/drawing" Target="../drawings/drawing17.xml" /><Relationship Id="rId2" Type="http://schemas.openxmlformats.org/officeDocument/2006/relationships/printerSettings" Target="../printerSettings/printerSettings11.bin" /></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8.xm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 Id="rId5" Type="http://schemas.openxmlformats.org/officeDocument/2006/relationships/printerSettings" Target="../printerSettings/printerSettings1.bin" /><Relationship Id="rId3" Type="http://schemas.openxmlformats.org/officeDocument/2006/relationships/image" Target="../media/image1.emf" /><Relationship Id="rId2" Type="http://schemas.openxmlformats.org/officeDocument/2006/relationships/oleObject" Target="../embeddings/_________Microsoft_Word_97_20031.doc" /><Relationship Id="rId4" Type="http://schemas.openxmlformats.org/officeDocument/2006/relationships/vmlDrawing" Target="../drawings/vmlDrawing1.vml" /></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19.xml" /><Relationship Id="rId2" Type="http://schemas.openxmlformats.org/officeDocument/2006/relationships/printerSettings" Target="../printerSettings/printerSettings12.bin" /></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0.xml" /></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21.xml" /><Relationship Id="rId2" Type="http://schemas.openxmlformats.org/officeDocument/2006/relationships/printerSettings" Target="../printerSettings/printerSettings13.bin"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2.xml" /></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23.xml" /><Relationship Id="rId2" Type="http://schemas.openxmlformats.org/officeDocument/2006/relationships/printerSettings" Target="../printerSettings/printerSettings14.bin" /></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4.xml" /></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5.xml" /><Relationship Id="rId2" Type="http://schemas.openxmlformats.org/officeDocument/2006/relationships/printerSettings" Target="../printerSettings/printerSettings15.bin" /></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6.xml" /></Relationships>
</file>

<file path=xl/worksheets/_rels/sheet28.xml.rels><?xml version="1.0" encoding="UTF-8" standalone="yes"?><Relationships xmlns="http://schemas.openxmlformats.org/package/2006/relationships"><Relationship Id="rId1" Type="http://schemas.openxmlformats.org/officeDocument/2006/relationships/drawing" Target="../drawings/drawing27.xml" /><Relationship Id="rId2" Type="http://schemas.openxmlformats.org/officeDocument/2006/relationships/printerSettings" Target="../printerSettings/printerSettings16.bin" /></Relationships>
</file>

<file path=xl/worksheets/_rels/sheet29.xml.rels><?xml version="1.0" encoding="UTF-8" standalone="yes"?><Relationships xmlns="http://schemas.openxmlformats.org/package/2006/relationships"><Relationship Id="rId1" Type="http://schemas.openxmlformats.org/officeDocument/2006/relationships/drawing" Target="../drawings/drawing28.xml" /><Relationship Id="rId2" Type="http://schemas.openxmlformats.org/officeDocument/2006/relationships/printerSettings" Target="../printerSettings/printerSettings17.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_rels/sheet30.xml.rels><?xml version="1.0" encoding="UTF-8" standalone="yes"?><Relationships xmlns="http://schemas.openxmlformats.org/package/2006/relationships"><Relationship Id="rId1" Type="http://schemas.openxmlformats.org/officeDocument/2006/relationships/drawing" Target="../drawings/drawing29.xml" /><Relationship Id="rId2" Type="http://schemas.openxmlformats.org/officeDocument/2006/relationships/printerSettings" Target="../printerSettings/printerSettings18.bin" /></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0.xml" /></Relationships>
</file>

<file path=xl/worksheets/_rels/sheet32.xml.rels><?xml version="1.0" encoding="UTF-8" standalone="yes"?><Relationships xmlns="http://schemas.openxmlformats.org/package/2006/relationships"><Relationship Id="rId1" Type="http://schemas.openxmlformats.org/officeDocument/2006/relationships/drawing" Target="../drawings/drawing31.xml" /><Relationship Id="rId2" Type="http://schemas.openxmlformats.org/officeDocument/2006/relationships/printerSettings" Target="../printerSettings/printerSettings19.bin" /></Relationships>
</file>

<file path=xl/worksheets/_rels/sheet33.xml.rels><?xml version="1.0" encoding="UTF-8" standalone="yes"?><Relationships xmlns="http://schemas.openxmlformats.org/package/2006/relationships"><Relationship Id="rId1" Type="http://schemas.openxmlformats.org/officeDocument/2006/relationships/drawing" Target="../drawings/drawing32.xml" /></Relationships>
</file>

<file path=xl/worksheets/_rels/sheet34.xml.rels><?xml version="1.0" encoding="UTF-8" standalone="yes"?><Relationships xmlns="http://schemas.openxmlformats.org/package/2006/relationships"><Relationship Id="rId1" Type="http://schemas.openxmlformats.org/officeDocument/2006/relationships/drawing" Target="../drawings/drawing33.xml" /><Relationship Id="rId2" Type="http://schemas.openxmlformats.org/officeDocument/2006/relationships/printerSettings" Target="../printerSettings/printerSettings20.bin" /></Relationships>
</file>

<file path=xl/worksheets/_rels/sheet35.xml.rels><?xml version="1.0" encoding="UTF-8" standalone="yes"?><Relationships xmlns="http://schemas.openxmlformats.org/package/2006/relationships"><Relationship Id="rId1" Type="http://schemas.openxmlformats.org/officeDocument/2006/relationships/drawing" Target="../drawings/drawing34.xml" /><Relationship Id="rId2" Type="http://schemas.openxmlformats.org/officeDocument/2006/relationships/printerSettings" Target="../printerSettings/printerSettings21.bin" /></Relationships>
</file>

<file path=xl/worksheets/_rels/sheet36.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37.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39.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3.bin" /></Relationships>
</file>

<file path=xl/worksheets/_rels/sheet40.xml.rels><?xml version="1.0" encoding="UTF-8" standalone="yes"?><Relationships xmlns="http://schemas.openxmlformats.org/package/2006/relationships"><Relationship Id="rId1" Type="http://schemas.openxmlformats.org/officeDocument/2006/relationships/drawing" Target="../drawings/drawing35.xml" /><Relationship Id="rId2" Type="http://schemas.openxmlformats.org/officeDocument/2006/relationships/printerSettings" Target="../printerSettings/printerSettings25.bin" /></Relationships>
</file>

<file path=xl/worksheets/_rels/sheet48.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printerSettings" Target="../printerSettings/printerSettings4.bin" /></Relationships>
</file>

<file path=xl/worksheets/_rels/sheet53.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57.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58.xml.rels><?xml version="1.0" encoding="UTF-8" standalone="yes"?><Relationships xmlns="http://schemas.openxmlformats.org/package/2006/relationships"><Relationship Id="rId1" Type="http://schemas.openxmlformats.org/officeDocument/2006/relationships/printerSettings" Target="../printerSettings/printerSettings29.bin" /></Relationships>
</file>

<file path=xl/worksheets/_rels/sheet59.xml.rels><?xml version="1.0" encoding="UTF-8" standalone="yes"?><Relationships xmlns="http://schemas.openxmlformats.org/package/2006/relationships"><Relationship Id="rId1" Type="http://schemas.openxmlformats.org/officeDocument/2006/relationships/printerSettings" Target="../printerSettings/printerSettings30.bin" /></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6.xml" /></Relationships>
</file>

<file path=xl/worksheets/_rels/sheet70.xml.rels><?xml version="1.0" encoding="UTF-8" standalone="yes"?><Relationships xmlns="http://schemas.openxmlformats.org/package/2006/relationships"><Relationship Id="rId1" Type="http://schemas.openxmlformats.org/officeDocument/2006/relationships/printerSettings" Target="../printerSettings/printerSettings31.bin" /></Relationships>
</file>

<file path=xl/worksheets/_rels/sheet73.xml.rels><?xml version="1.0" encoding="UTF-8" standalone="yes"?><Relationships xmlns="http://schemas.openxmlformats.org/package/2006/relationships"><Relationship Id="rId1" Type="http://schemas.openxmlformats.org/officeDocument/2006/relationships/printerSettings" Target="../printerSettings/printerSettings32.bin" /></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7.xml" /><Relationship Id="rId2" Type="http://schemas.openxmlformats.org/officeDocument/2006/relationships/printerSettings" Target="../printerSettings/printerSettings6.bin" /></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2a8ea20-3741-4496-98ea-ea1ccd78d1c6}">
  <sheetPr codeName="modList00">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67"/>
  </cols>
  <sheetData/>
  <sheetProtection/>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e7ba2c1-5b0d-43ee-94fa-02fa3d46bbbc}">
  <sheetPr codeName="List06_2">
    <tabColor rgb="FFEAEBEE"/>
    <pageSetUpPr fitToPage="1"/>
  </sheetPr>
  <dimension ref="A1:AC34"/>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9.7142857142857" style="493" hidden="1" customWidth="1"/>
    <col min="16" max="17" width="23.7142857142857"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25" width="10.5714285714286" style="554"/>
    <col min="26" max="26" width="11.1428571428571" style="554" customWidth="1"/>
    <col min="27" max="29" width="10.5714285714286" style="554"/>
    <col min="30" max="249" width="10.5714285714286" style="493"/>
    <col min="250" max="257" width="0" style="493" hidden="1" customWidth="1"/>
    <col min="258" max="258" width="3.71428571428571" style="493" customWidth="1"/>
    <col min="259" max="259" width="3.85714285714286" style="493" customWidth="1"/>
    <col min="260" max="260" width="3.71428571428571" style="493" customWidth="1"/>
    <col min="261" max="261" width="12.7142857142857" style="493" customWidth="1"/>
    <col min="262" max="262" width="52.7142857142857" style="493" customWidth="1"/>
    <col min="263" max="266" width="0" style="493" hidden="1" customWidth="1"/>
    <col min="267" max="267" width="12.2857142857143" style="493" customWidth="1"/>
    <col min="268" max="268" width="6.42857142857143" style="493" customWidth="1"/>
    <col min="269" max="269" width="12.2857142857143" style="493" customWidth="1"/>
    <col min="270" max="270" width="0" style="493" hidden="1" customWidth="1"/>
    <col min="271" max="271" width="3.71428571428571" style="493" customWidth="1"/>
    <col min="272" max="272" width="11.1428571428571" style="493" customWidth="1"/>
    <col min="273" max="274" width="10.5714285714286" style="493"/>
    <col min="275" max="275" width="11.1428571428571" style="493" customWidth="1"/>
    <col min="276" max="505" width="10.5714285714286" style="493"/>
    <col min="506" max="513" width="0" style="493" hidden="1" customWidth="1"/>
    <col min="514" max="514" width="3.71428571428571" style="493" customWidth="1"/>
    <col min="515" max="515" width="3.85714285714286" style="493" customWidth="1"/>
    <col min="516" max="516" width="3.71428571428571" style="493" customWidth="1"/>
    <col min="517" max="517" width="12.7142857142857" style="493" customWidth="1"/>
    <col min="518" max="518" width="52.7142857142857" style="493" customWidth="1"/>
    <col min="519" max="522" width="0" style="493" hidden="1" customWidth="1"/>
    <col min="523" max="523" width="12.2857142857143" style="493" customWidth="1"/>
    <col min="524" max="524" width="6.42857142857143" style="493" customWidth="1"/>
    <col min="525" max="525" width="12.2857142857143" style="493" customWidth="1"/>
    <col min="526" max="526" width="0" style="493" hidden="1" customWidth="1"/>
    <col min="527" max="527" width="3.71428571428571" style="493" customWidth="1"/>
    <col min="528" max="528" width="11.1428571428571" style="493" customWidth="1"/>
    <col min="529" max="530" width="10.5714285714286" style="493"/>
    <col min="531" max="531" width="11.1428571428571" style="493" customWidth="1"/>
    <col min="532" max="761" width="10.5714285714286" style="493"/>
    <col min="762" max="769" width="0" style="493" hidden="1" customWidth="1"/>
    <col min="770" max="770" width="3.71428571428571" style="493" customWidth="1"/>
    <col min="771" max="771" width="3.85714285714286" style="493" customWidth="1"/>
    <col min="772" max="772" width="3.71428571428571" style="493" customWidth="1"/>
    <col min="773" max="773" width="12.7142857142857" style="493" customWidth="1"/>
    <col min="774" max="774" width="52.7142857142857" style="493" customWidth="1"/>
    <col min="775" max="778" width="0" style="493" hidden="1" customWidth="1"/>
    <col min="779" max="779" width="12.2857142857143" style="493" customWidth="1"/>
    <col min="780" max="780" width="6.42857142857143" style="493" customWidth="1"/>
    <col min="781" max="781" width="12.2857142857143" style="493" customWidth="1"/>
    <col min="782" max="782" width="0" style="493" hidden="1" customWidth="1"/>
    <col min="783" max="783" width="3.71428571428571" style="493" customWidth="1"/>
    <col min="784" max="784" width="11.1428571428571" style="493" customWidth="1"/>
    <col min="785" max="786" width="10.5714285714286" style="493"/>
    <col min="787" max="787" width="11.1428571428571" style="493" customWidth="1"/>
    <col min="788" max="1017" width="10.5714285714286" style="493"/>
    <col min="1018" max="1025" width="0" style="493" hidden="1" customWidth="1"/>
    <col min="1026" max="1026" width="3.71428571428571" style="493" customWidth="1"/>
    <col min="1027" max="1027" width="3.85714285714286" style="493" customWidth="1"/>
    <col min="1028" max="1028" width="3.71428571428571" style="493" customWidth="1"/>
    <col min="1029" max="1029" width="12.7142857142857" style="493" customWidth="1"/>
    <col min="1030" max="1030" width="52.7142857142857" style="493" customWidth="1"/>
    <col min="1031" max="1034" width="0" style="493" hidden="1" customWidth="1"/>
    <col min="1035" max="1035" width="12.2857142857143" style="493" customWidth="1"/>
    <col min="1036" max="1036" width="6.42857142857143" style="493" customWidth="1"/>
    <col min="1037" max="1037" width="12.2857142857143" style="493" customWidth="1"/>
    <col min="1038" max="1038" width="0" style="493" hidden="1" customWidth="1"/>
    <col min="1039" max="1039" width="3.71428571428571" style="493" customWidth="1"/>
    <col min="1040" max="1040" width="11.1428571428571" style="493" customWidth="1"/>
    <col min="1041" max="1042" width="10.5714285714286" style="493"/>
    <col min="1043" max="1043" width="11.1428571428571" style="493" customWidth="1"/>
    <col min="1044" max="1273" width="10.5714285714286" style="493"/>
    <col min="1274" max="1281" width="0" style="493" hidden="1" customWidth="1"/>
    <col min="1282" max="1282" width="3.71428571428571" style="493" customWidth="1"/>
    <col min="1283" max="1283" width="3.85714285714286" style="493" customWidth="1"/>
    <col min="1284" max="1284" width="3.71428571428571" style="493" customWidth="1"/>
    <col min="1285" max="1285" width="12.7142857142857" style="493" customWidth="1"/>
    <col min="1286" max="1286" width="52.7142857142857" style="493" customWidth="1"/>
    <col min="1287" max="1290" width="0" style="493" hidden="1" customWidth="1"/>
    <col min="1291" max="1291" width="12.2857142857143" style="493" customWidth="1"/>
    <col min="1292" max="1292" width="6.42857142857143" style="493" customWidth="1"/>
    <col min="1293" max="1293" width="12.2857142857143" style="493" customWidth="1"/>
    <col min="1294" max="1294" width="0" style="493" hidden="1" customWidth="1"/>
    <col min="1295" max="1295" width="3.71428571428571" style="493" customWidth="1"/>
    <col min="1296" max="1296" width="11.1428571428571" style="493" customWidth="1"/>
    <col min="1297" max="1298" width="10.5714285714286" style="493"/>
    <col min="1299" max="1299" width="11.1428571428571" style="493" customWidth="1"/>
    <col min="1300" max="1529" width="10.5714285714286" style="493"/>
    <col min="1530" max="1537" width="0" style="493" hidden="1" customWidth="1"/>
    <col min="1538" max="1538" width="3.71428571428571" style="493" customWidth="1"/>
    <col min="1539" max="1539" width="3.85714285714286" style="493" customWidth="1"/>
    <col min="1540" max="1540" width="3.71428571428571" style="493" customWidth="1"/>
    <col min="1541" max="1541" width="12.7142857142857" style="493" customWidth="1"/>
    <col min="1542" max="1542" width="52.7142857142857" style="493" customWidth="1"/>
    <col min="1543" max="1546" width="0" style="493" hidden="1" customWidth="1"/>
    <col min="1547" max="1547" width="12.2857142857143" style="493" customWidth="1"/>
    <col min="1548" max="1548" width="6.42857142857143" style="493" customWidth="1"/>
    <col min="1549" max="1549" width="12.2857142857143" style="493" customWidth="1"/>
    <col min="1550" max="1550" width="0" style="493" hidden="1" customWidth="1"/>
    <col min="1551" max="1551" width="3.71428571428571" style="493" customWidth="1"/>
    <col min="1552" max="1552" width="11.1428571428571" style="493" customWidth="1"/>
    <col min="1553" max="1554" width="10.5714285714286" style="493"/>
    <col min="1555" max="1555" width="11.1428571428571" style="493" customWidth="1"/>
    <col min="1556" max="1785" width="10.5714285714286" style="493"/>
    <col min="1786" max="1793" width="0" style="493" hidden="1" customWidth="1"/>
    <col min="1794" max="1794" width="3.71428571428571" style="493" customWidth="1"/>
    <col min="1795" max="1795" width="3.85714285714286" style="493" customWidth="1"/>
    <col min="1796" max="1796" width="3.71428571428571" style="493" customWidth="1"/>
    <col min="1797" max="1797" width="12.7142857142857" style="493" customWidth="1"/>
    <col min="1798" max="1798" width="52.7142857142857" style="493" customWidth="1"/>
    <col min="1799" max="1802" width="0" style="493" hidden="1" customWidth="1"/>
    <col min="1803" max="1803" width="12.2857142857143" style="493" customWidth="1"/>
    <col min="1804" max="1804" width="6.42857142857143" style="493" customWidth="1"/>
    <col min="1805" max="1805" width="12.2857142857143" style="493" customWidth="1"/>
    <col min="1806" max="1806" width="0" style="493" hidden="1" customWidth="1"/>
    <col min="1807" max="1807" width="3.71428571428571" style="493" customWidth="1"/>
    <col min="1808" max="1808" width="11.1428571428571" style="493" customWidth="1"/>
    <col min="1809" max="1810" width="10.5714285714286" style="493"/>
    <col min="1811" max="1811" width="11.1428571428571" style="493" customWidth="1"/>
    <col min="1812" max="2041" width="10.5714285714286" style="493"/>
    <col min="2042" max="2049" width="0" style="493" hidden="1" customWidth="1"/>
    <col min="2050" max="2050" width="3.71428571428571" style="493" customWidth="1"/>
    <col min="2051" max="2051" width="3.85714285714286" style="493" customWidth="1"/>
    <col min="2052" max="2052" width="3.71428571428571" style="493" customWidth="1"/>
    <col min="2053" max="2053" width="12.7142857142857" style="493" customWidth="1"/>
    <col min="2054" max="2054" width="52.7142857142857" style="493" customWidth="1"/>
    <col min="2055" max="2058" width="0" style="493" hidden="1" customWidth="1"/>
    <col min="2059" max="2059" width="12.2857142857143" style="493" customWidth="1"/>
    <col min="2060" max="2060" width="6.42857142857143" style="493" customWidth="1"/>
    <col min="2061" max="2061" width="12.2857142857143" style="493" customWidth="1"/>
    <col min="2062" max="2062" width="0" style="493" hidden="1" customWidth="1"/>
    <col min="2063" max="2063" width="3.71428571428571" style="493" customWidth="1"/>
    <col min="2064" max="2064" width="11.1428571428571" style="493" customWidth="1"/>
    <col min="2065" max="2066" width="10.5714285714286" style="493"/>
    <col min="2067" max="2067" width="11.1428571428571" style="493" customWidth="1"/>
    <col min="2068" max="2297" width="10.5714285714286" style="493"/>
    <col min="2298" max="2305" width="0" style="493" hidden="1" customWidth="1"/>
    <col min="2306" max="2306" width="3.71428571428571" style="493" customWidth="1"/>
    <col min="2307" max="2307" width="3.85714285714286" style="493" customWidth="1"/>
    <col min="2308" max="2308" width="3.71428571428571" style="493" customWidth="1"/>
    <col min="2309" max="2309" width="12.7142857142857" style="493" customWidth="1"/>
    <col min="2310" max="2310" width="52.7142857142857" style="493" customWidth="1"/>
    <col min="2311" max="2314" width="0" style="493" hidden="1" customWidth="1"/>
    <col min="2315" max="2315" width="12.2857142857143" style="493" customWidth="1"/>
    <col min="2316" max="2316" width="6.42857142857143" style="493" customWidth="1"/>
    <col min="2317" max="2317" width="12.2857142857143" style="493" customWidth="1"/>
    <col min="2318" max="2318" width="0" style="493" hidden="1" customWidth="1"/>
    <col min="2319" max="2319" width="3.71428571428571" style="493" customWidth="1"/>
    <col min="2320" max="2320" width="11.1428571428571" style="493" customWidth="1"/>
    <col min="2321" max="2322" width="10.5714285714286" style="493"/>
    <col min="2323" max="2323" width="11.1428571428571" style="493" customWidth="1"/>
    <col min="2324" max="2553" width="10.5714285714286" style="493"/>
    <col min="2554" max="2561" width="0" style="493" hidden="1" customWidth="1"/>
    <col min="2562" max="2562" width="3.71428571428571" style="493" customWidth="1"/>
    <col min="2563" max="2563" width="3.85714285714286" style="493" customWidth="1"/>
    <col min="2564" max="2564" width="3.71428571428571" style="493" customWidth="1"/>
    <col min="2565" max="2565" width="12.7142857142857" style="493" customWidth="1"/>
    <col min="2566" max="2566" width="52.7142857142857" style="493" customWidth="1"/>
    <col min="2567" max="2570" width="0" style="493" hidden="1" customWidth="1"/>
    <col min="2571" max="2571" width="12.2857142857143" style="493" customWidth="1"/>
    <col min="2572" max="2572" width="6.42857142857143" style="493" customWidth="1"/>
    <col min="2573" max="2573" width="12.2857142857143" style="493" customWidth="1"/>
    <col min="2574" max="2574" width="0" style="493" hidden="1" customWidth="1"/>
    <col min="2575" max="2575" width="3.71428571428571" style="493" customWidth="1"/>
    <col min="2576" max="2576" width="11.1428571428571" style="493" customWidth="1"/>
    <col min="2577" max="2578" width="10.5714285714286" style="493"/>
    <col min="2579" max="2579" width="11.1428571428571" style="493" customWidth="1"/>
    <col min="2580" max="2809" width="10.5714285714286" style="493"/>
    <col min="2810" max="2817" width="0" style="493" hidden="1" customWidth="1"/>
    <col min="2818" max="2818" width="3.71428571428571" style="493" customWidth="1"/>
    <col min="2819" max="2819" width="3.85714285714286" style="493" customWidth="1"/>
    <col min="2820" max="2820" width="3.71428571428571" style="493" customWidth="1"/>
    <col min="2821" max="2821" width="12.7142857142857" style="493" customWidth="1"/>
    <col min="2822" max="2822" width="52.7142857142857" style="493" customWidth="1"/>
    <col min="2823" max="2826" width="0" style="493" hidden="1" customWidth="1"/>
    <col min="2827" max="2827" width="12.2857142857143" style="493" customWidth="1"/>
    <col min="2828" max="2828" width="6.42857142857143" style="493" customWidth="1"/>
    <col min="2829" max="2829" width="12.2857142857143" style="493" customWidth="1"/>
    <col min="2830" max="2830" width="0" style="493" hidden="1" customWidth="1"/>
    <col min="2831" max="2831" width="3.71428571428571" style="493" customWidth="1"/>
    <col min="2832" max="2832" width="11.1428571428571" style="493" customWidth="1"/>
    <col min="2833" max="2834" width="10.5714285714286" style="493"/>
    <col min="2835" max="2835" width="11.1428571428571" style="493" customWidth="1"/>
    <col min="2836" max="3065" width="10.5714285714286" style="493"/>
    <col min="3066" max="3073" width="0" style="493" hidden="1" customWidth="1"/>
    <col min="3074" max="3074" width="3.71428571428571" style="493" customWidth="1"/>
    <col min="3075" max="3075" width="3.85714285714286" style="493" customWidth="1"/>
    <col min="3076" max="3076" width="3.71428571428571" style="493" customWidth="1"/>
    <col min="3077" max="3077" width="12.7142857142857" style="493" customWidth="1"/>
    <col min="3078" max="3078" width="52.7142857142857" style="493" customWidth="1"/>
    <col min="3079" max="3082" width="0" style="493" hidden="1" customWidth="1"/>
    <col min="3083" max="3083" width="12.2857142857143" style="493" customWidth="1"/>
    <col min="3084" max="3084" width="6.42857142857143" style="493" customWidth="1"/>
    <col min="3085" max="3085" width="12.2857142857143" style="493" customWidth="1"/>
    <col min="3086" max="3086" width="0" style="493" hidden="1" customWidth="1"/>
    <col min="3087" max="3087" width="3.71428571428571" style="493" customWidth="1"/>
    <col min="3088" max="3088" width="11.1428571428571" style="493" customWidth="1"/>
    <col min="3089" max="3090" width="10.5714285714286" style="493"/>
    <col min="3091" max="3091" width="11.1428571428571" style="493" customWidth="1"/>
    <col min="3092" max="3321" width="10.5714285714286" style="493"/>
    <col min="3322" max="3329" width="0" style="493" hidden="1" customWidth="1"/>
    <col min="3330" max="3330" width="3.71428571428571" style="493" customWidth="1"/>
    <col min="3331" max="3331" width="3.85714285714286" style="493" customWidth="1"/>
    <col min="3332" max="3332" width="3.71428571428571" style="493" customWidth="1"/>
    <col min="3333" max="3333" width="12.7142857142857" style="493" customWidth="1"/>
    <col min="3334" max="3334" width="52.7142857142857" style="493" customWidth="1"/>
    <col min="3335" max="3338" width="0" style="493" hidden="1" customWidth="1"/>
    <col min="3339" max="3339" width="12.2857142857143" style="493" customWidth="1"/>
    <col min="3340" max="3340" width="6.42857142857143" style="493" customWidth="1"/>
    <col min="3341" max="3341" width="12.2857142857143" style="493" customWidth="1"/>
    <col min="3342" max="3342" width="0" style="493" hidden="1" customWidth="1"/>
    <col min="3343" max="3343" width="3.71428571428571" style="493" customWidth="1"/>
    <col min="3344" max="3344" width="11.1428571428571" style="493" customWidth="1"/>
    <col min="3345" max="3346" width="10.5714285714286" style="493"/>
    <col min="3347" max="3347" width="11.1428571428571" style="493" customWidth="1"/>
    <col min="3348" max="3577" width="10.5714285714286" style="493"/>
    <col min="3578" max="3585" width="0" style="493" hidden="1" customWidth="1"/>
    <col min="3586" max="3586" width="3.71428571428571" style="493" customWidth="1"/>
    <col min="3587" max="3587" width="3.85714285714286" style="493" customWidth="1"/>
    <col min="3588" max="3588" width="3.71428571428571" style="493" customWidth="1"/>
    <col min="3589" max="3589" width="12.7142857142857" style="493" customWidth="1"/>
    <col min="3590" max="3590" width="52.7142857142857" style="493" customWidth="1"/>
    <col min="3591" max="3594" width="0" style="493" hidden="1" customWidth="1"/>
    <col min="3595" max="3595" width="12.2857142857143" style="493" customWidth="1"/>
    <col min="3596" max="3596" width="6.42857142857143" style="493" customWidth="1"/>
    <col min="3597" max="3597" width="12.2857142857143" style="493" customWidth="1"/>
    <col min="3598" max="3598" width="0" style="493" hidden="1" customWidth="1"/>
    <col min="3599" max="3599" width="3.71428571428571" style="493" customWidth="1"/>
    <col min="3600" max="3600" width="11.1428571428571" style="493" customWidth="1"/>
    <col min="3601" max="3602" width="10.5714285714286" style="493"/>
    <col min="3603" max="3603" width="11.1428571428571" style="493" customWidth="1"/>
    <col min="3604" max="3833" width="10.5714285714286" style="493"/>
    <col min="3834" max="3841" width="0" style="493" hidden="1" customWidth="1"/>
    <col min="3842" max="3842" width="3.71428571428571" style="493" customWidth="1"/>
    <col min="3843" max="3843" width="3.85714285714286" style="493" customWidth="1"/>
    <col min="3844" max="3844" width="3.71428571428571" style="493" customWidth="1"/>
    <col min="3845" max="3845" width="12.7142857142857" style="493" customWidth="1"/>
    <col min="3846" max="3846" width="52.7142857142857" style="493" customWidth="1"/>
    <col min="3847" max="3850" width="0" style="493" hidden="1" customWidth="1"/>
    <col min="3851" max="3851" width="12.2857142857143" style="493" customWidth="1"/>
    <col min="3852" max="3852" width="6.42857142857143" style="493" customWidth="1"/>
    <col min="3853" max="3853" width="12.2857142857143" style="493" customWidth="1"/>
    <col min="3854" max="3854" width="0" style="493" hidden="1" customWidth="1"/>
    <col min="3855" max="3855" width="3.71428571428571" style="493" customWidth="1"/>
    <col min="3856" max="3856" width="11.1428571428571" style="493" customWidth="1"/>
    <col min="3857" max="3858" width="10.5714285714286" style="493"/>
    <col min="3859" max="3859" width="11.1428571428571" style="493" customWidth="1"/>
    <col min="3860" max="4089" width="10.5714285714286" style="493"/>
    <col min="4090" max="4097" width="0" style="493" hidden="1" customWidth="1"/>
    <col min="4098" max="4098" width="3.71428571428571" style="493" customWidth="1"/>
    <col min="4099" max="4099" width="3.85714285714286" style="493" customWidth="1"/>
    <col min="4100" max="4100" width="3.71428571428571" style="493" customWidth="1"/>
    <col min="4101" max="4101" width="12.7142857142857" style="493" customWidth="1"/>
    <col min="4102" max="4102" width="52.7142857142857" style="493" customWidth="1"/>
    <col min="4103" max="4106" width="0" style="493" hidden="1" customWidth="1"/>
    <col min="4107" max="4107" width="12.2857142857143" style="493" customWidth="1"/>
    <col min="4108" max="4108" width="6.42857142857143" style="493" customWidth="1"/>
    <col min="4109" max="4109" width="12.2857142857143" style="493" customWidth="1"/>
    <col min="4110" max="4110" width="0" style="493" hidden="1" customWidth="1"/>
    <col min="4111" max="4111" width="3.71428571428571" style="493" customWidth="1"/>
    <col min="4112" max="4112" width="11.1428571428571" style="493" customWidth="1"/>
    <col min="4113" max="4114" width="10.5714285714286" style="493"/>
    <col min="4115" max="4115" width="11.1428571428571" style="493" customWidth="1"/>
    <col min="4116" max="4345" width="10.5714285714286" style="493"/>
    <col min="4346" max="4353" width="0" style="493" hidden="1" customWidth="1"/>
    <col min="4354" max="4354" width="3.71428571428571" style="493" customWidth="1"/>
    <col min="4355" max="4355" width="3.85714285714286" style="493" customWidth="1"/>
    <col min="4356" max="4356" width="3.71428571428571" style="493" customWidth="1"/>
    <col min="4357" max="4357" width="12.7142857142857" style="493" customWidth="1"/>
    <col min="4358" max="4358" width="52.7142857142857" style="493" customWidth="1"/>
    <col min="4359" max="4362" width="0" style="493" hidden="1" customWidth="1"/>
    <col min="4363" max="4363" width="12.2857142857143" style="493" customWidth="1"/>
    <col min="4364" max="4364" width="6.42857142857143" style="493" customWidth="1"/>
    <col min="4365" max="4365" width="12.2857142857143" style="493" customWidth="1"/>
    <col min="4366" max="4366" width="0" style="493" hidden="1" customWidth="1"/>
    <col min="4367" max="4367" width="3.71428571428571" style="493" customWidth="1"/>
    <col min="4368" max="4368" width="11.1428571428571" style="493" customWidth="1"/>
    <col min="4369" max="4370" width="10.5714285714286" style="493"/>
    <col min="4371" max="4371" width="11.1428571428571" style="493" customWidth="1"/>
    <col min="4372" max="4601" width="10.5714285714286" style="493"/>
    <col min="4602" max="4609" width="0" style="493" hidden="1" customWidth="1"/>
    <col min="4610" max="4610" width="3.71428571428571" style="493" customWidth="1"/>
    <col min="4611" max="4611" width="3.85714285714286" style="493" customWidth="1"/>
    <col min="4612" max="4612" width="3.71428571428571" style="493" customWidth="1"/>
    <col min="4613" max="4613" width="12.7142857142857" style="493" customWidth="1"/>
    <col min="4614" max="4614" width="52.7142857142857" style="493" customWidth="1"/>
    <col min="4615" max="4618" width="0" style="493" hidden="1" customWidth="1"/>
    <col min="4619" max="4619" width="12.2857142857143" style="493" customWidth="1"/>
    <col min="4620" max="4620" width="6.42857142857143" style="493" customWidth="1"/>
    <col min="4621" max="4621" width="12.2857142857143" style="493" customWidth="1"/>
    <col min="4622" max="4622" width="0" style="493" hidden="1" customWidth="1"/>
    <col min="4623" max="4623" width="3.71428571428571" style="493" customWidth="1"/>
    <col min="4624" max="4624" width="11.1428571428571" style="493" customWidth="1"/>
    <col min="4625" max="4626" width="10.5714285714286" style="493"/>
    <col min="4627" max="4627" width="11.1428571428571" style="493" customWidth="1"/>
    <col min="4628" max="4857" width="10.5714285714286" style="493"/>
    <col min="4858" max="4865" width="0" style="493" hidden="1" customWidth="1"/>
    <col min="4866" max="4866" width="3.71428571428571" style="493" customWidth="1"/>
    <col min="4867" max="4867" width="3.85714285714286" style="493" customWidth="1"/>
    <col min="4868" max="4868" width="3.71428571428571" style="493" customWidth="1"/>
    <col min="4869" max="4869" width="12.7142857142857" style="493" customWidth="1"/>
    <col min="4870" max="4870" width="52.7142857142857" style="493" customWidth="1"/>
    <col min="4871" max="4874" width="0" style="493" hidden="1" customWidth="1"/>
    <col min="4875" max="4875" width="12.2857142857143" style="493" customWidth="1"/>
    <col min="4876" max="4876" width="6.42857142857143" style="493" customWidth="1"/>
    <col min="4877" max="4877" width="12.2857142857143" style="493" customWidth="1"/>
    <col min="4878" max="4878" width="0" style="493" hidden="1" customWidth="1"/>
    <col min="4879" max="4879" width="3.71428571428571" style="493" customWidth="1"/>
    <col min="4880" max="4880" width="11.1428571428571" style="493" customWidth="1"/>
    <col min="4881" max="4882" width="10.5714285714286" style="493"/>
    <col min="4883" max="4883" width="11.1428571428571" style="493" customWidth="1"/>
    <col min="4884" max="5113" width="10.5714285714286" style="493"/>
    <col min="5114" max="5121" width="0" style="493" hidden="1" customWidth="1"/>
    <col min="5122" max="5122" width="3.71428571428571" style="493" customWidth="1"/>
    <col min="5123" max="5123" width="3.85714285714286" style="493" customWidth="1"/>
    <col min="5124" max="5124" width="3.71428571428571" style="493" customWidth="1"/>
    <col min="5125" max="5125" width="12.7142857142857" style="493" customWidth="1"/>
    <col min="5126" max="5126" width="52.7142857142857" style="493" customWidth="1"/>
    <col min="5127" max="5130" width="0" style="493" hidden="1" customWidth="1"/>
    <col min="5131" max="5131" width="12.2857142857143" style="493" customWidth="1"/>
    <col min="5132" max="5132" width="6.42857142857143" style="493" customWidth="1"/>
    <col min="5133" max="5133" width="12.2857142857143" style="493" customWidth="1"/>
    <col min="5134" max="5134" width="0" style="493" hidden="1" customWidth="1"/>
    <col min="5135" max="5135" width="3.71428571428571" style="493" customWidth="1"/>
    <col min="5136" max="5136" width="11.1428571428571" style="493" customWidth="1"/>
    <col min="5137" max="5138" width="10.5714285714286" style="493"/>
    <col min="5139" max="5139" width="11.1428571428571" style="493" customWidth="1"/>
    <col min="5140" max="5369" width="10.5714285714286" style="493"/>
    <col min="5370" max="5377" width="0" style="493" hidden="1" customWidth="1"/>
    <col min="5378" max="5378" width="3.71428571428571" style="493" customWidth="1"/>
    <col min="5379" max="5379" width="3.85714285714286" style="493" customWidth="1"/>
    <col min="5380" max="5380" width="3.71428571428571" style="493" customWidth="1"/>
    <col min="5381" max="5381" width="12.7142857142857" style="493" customWidth="1"/>
    <col min="5382" max="5382" width="52.7142857142857" style="493" customWidth="1"/>
    <col min="5383" max="5386" width="0" style="493" hidden="1" customWidth="1"/>
    <col min="5387" max="5387" width="12.2857142857143" style="493" customWidth="1"/>
    <col min="5388" max="5388" width="6.42857142857143" style="493" customWidth="1"/>
    <col min="5389" max="5389" width="12.2857142857143" style="493" customWidth="1"/>
    <col min="5390" max="5390" width="0" style="493" hidden="1" customWidth="1"/>
    <col min="5391" max="5391" width="3.71428571428571" style="493" customWidth="1"/>
    <col min="5392" max="5392" width="11.1428571428571" style="493" customWidth="1"/>
    <col min="5393" max="5394" width="10.5714285714286" style="493"/>
    <col min="5395" max="5395" width="11.1428571428571" style="493" customWidth="1"/>
    <col min="5396" max="5625" width="10.5714285714286" style="493"/>
    <col min="5626" max="5633" width="0" style="493" hidden="1" customWidth="1"/>
    <col min="5634" max="5634" width="3.71428571428571" style="493" customWidth="1"/>
    <col min="5635" max="5635" width="3.85714285714286" style="493" customWidth="1"/>
    <col min="5636" max="5636" width="3.71428571428571" style="493" customWidth="1"/>
    <col min="5637" max="5637" width="12.7142857142857" style="493" customWidth="1"/>
    <col min="5638" max="5638" width="52.7142857142857" style="493" customWidth="1"/>
    <col min="5639" max="5642" width="0" style="493" hidden="1" customWidth="1"/>
    <col min="5643" max="5643" width="12.2857142857143" style="493" customWidth="1"/>
    <col min="5644" max="5644" width="6.42857142857143" style="493" customWidth="1"/>
    <col min="5645" max="5645" width="12.2857142857143" style="493" customWidth="1"/>
    <col min="5646" max="5646" width="0" style="493" hidden="1" customWidth="1"/>
    <col min="5647" max="5647" width="3.71428571428571" style="493" customWidth="1"/>
    <col min="5648" max="5648" width="11.1428571428571" style="493" customWidth="1"/>
    <col min="5649" max="5650" width="10.5714285714286" style="493"/>
    <col min="5651" max="5651" width="11.1428571428571" style="493" customWidth="1"/>
    <col min="5652" max="5881" width="10.5714285714286" style="493"/>
    <col min="5882" max="5889" width="0" style="493" hidden="1" customWidth="1"/>
    <col min="5890" max="5890" width="3.71428571428571" style="493" customWidth="1"/>
    <col min="5891" max="5891" width="3.85714285714286" style="493" customWidth="1"/>
    <col min="5892" max="5892" width="3.71428571428571" style="493" customWidth="1"/>
    <col min="5893" max="5893" width="12.7142857142857" style="493" customWidth="1"/>
    <col min="5894" max="5894" width="52.7142857142857" style="493" customWidth="1"/>
    <col min="5895" max="5898" width="0" style="493" hidden="1" customWidth="1"/>
    <col min="5899" max="5899" width="12.2857142857143" style="493" customWidth="1"/>
    <col min="5900" max="5900" width="6.42857142857143" style="493" customWidth="1"/>
    <col min="5901" max="5901" width="12.2857142857143" style="493" customWidth="1"/>
    <col min="5902" max="5902" width="0" style="493" hidden="1" customWidth="1"/>
    <col min="5903" max="5903" width="3.71428571428571" style="493" customWidth="1"/>
    <col min="5904" max="5904" width="11.1428571428571" style="493" customWidth="1"/>
    <col min="5905" max="5906" width="10.5714285714286" style="493"/>
    <col min="5907" max="5907" width="11.1428571428571" style="493" customWidth="1"/>
    <col min="5908" max="6137" width="10.5714285714286" style="493"/>
    <col min="6138" max="6145" width="0" style="493" hidden="1" customWidth="1"/>
    <col min="6146" max="6146" width="3.71428571428571" style="493" customWidth="1"/>
    <col min="6147" max="6147" width="3.85714285714286" style="493" customWidth="1"/>
    <col min="6148" max="6148" width="3.71428571428571" style="493" customWidth="1"/>
    <col min="6149" max="6149" width="12.7142857142857" style="493" customWidth="1"/>
    <col min="6150" max="6150" width="52.7142857142857" style="493" customWidth="1"/>
    <col min="6151" max="6154" width="0" style="493" hidden="1" customWidth="1"/>
    <col min="6155" max="6155" width="12.2857142857143" style="493" customWidth="1"/>
    <col min="6156" max="6156" width="6.42857142857143" style="493" customWidth="1"/>
    <col min="6157" max="6157" width="12.2857142857143" style="493" customWidth="1"/>
    <col min="6158" max="6158" width="0" style="493" hidden="1" customWidth="1"/>
    <col min="6159" max="6159" width="3.71428571428571" style="493" customWidth="1"/>
    <col min="6160" max="6160" width="11.1428571428571" style="493" customWidth="1"/>
    <col min="6161" max="6162" width="10.5714285714286" style="493"/>
    <col min="6163" max="6163" width="11.1428571428571" style="493" customWidth="1"/>
    <col min="6164" max="6393" width="10.5714285714286" style="493"/>
    <col min="6394" max="6401" width="0" style="493" hidden="1" customWidth="1"/>
    <col min="6402" max="6402" width="3.71428571428571" style="493" customWidth="1"/>
    <col min="6403" max="6403" width="3.85714285714286" style="493" customWidth="1"/>
    <col min="6404" max="6404" width="3.71428571428571" style="493" customWidth="1"/>
    <col min="6405" max="6405" width="12.7142857142857" style="493" customWidth="1"/>
    <col min="6406" max="6406" width="52.7142857142857" style="493" customWidth="1"/>
    <col min="6407" max="6410" width="0" style="493" hidden="1" customWidth="1"/>
    <col min="6411" max="6411" width="12.2857142857143" style="493" customWidth="1"/>
    <col min="6412" max="6412" width="6.42857142857143" style="493" customWidth="1"/>
    <col min="6413" max="6413" width="12.2857142857143" style="493" customWidth="1"/>
    <col min="6414" max="6414" width="0" style="493" hidden="1" customWidth="1"/>
    <col min="6415" max="6415" width="3.71428571428571" style="493" customWidth="1"/>
    <col min="6416" max="6416" width="11.1428571428571" style="493" customWidth="1"/>
    <col min="6417" max="6418" width="10.5714285714286" style="493"/>
    <col min="6419" max="6419" width="11.1428571428571" style="493" customWidth="1"/>
    <col min="6420" max="6649" width="10.5714285714286" style="493"/>
    <col min="6650" max="6657" width="0" style="493" hidden="1" customWidth="1"/>
    <col min="6658" max="6658" width="3.71428571428571" style="493" customWidth="1"/>
    <col min="6659" max="6659" width="3.85714285714286" style="493" customWidth="1"/>
    <col min="6660" max="6660" width="3.71428571428571" style="493" customWidth="1"/>
    <col min="6661" max="6661" width="12.7142857142857" style="493" customWidth="1"/>
    <col min="6662" max="6662" width="52.7142857142857" style="493" customWidth="1"/>
    <col min="6663" max="6666" width="0" style="493" hidden="1" customWidth="1"/>
    <col min="6667" max="6667" width="12.2857142857143" style="493" customWidth="1"/>
    <col min="6668" max="6668" width="6.42857142857143" style="493" customWidth="1"/>
    <col min="6669" max="6669" width="12.2857142857143" style="493" customWidth="1"/>
    <col min="6670" max="6670" width="0" style="493" hidden="1" customWidth="1"/>
    <col min="6671" max="6671" width="3.71428571428571" style="493" customWidth="1"/>
    <col min="6672" max="6672" width="11.1428571428571" style="493" customWidth="1"/>
    <col min="6673" max="6674" width="10.5714285714286" style="493"/>
    <col min="6675" max="6675" width="11.1428571428571" style="493" customWidth="1"/>
    <col min="6676" max="6905" width="10.5714285714286" style="493"/>
    <col min="6906" max="6913" width="0" style="493" hidden="1" customWidth="1"/>
    <col min="6914" max="6914" width="3.71428571428571" style="493" customWidth="1"/>
    <col min="6915" max="6915" width="3.85714285714286" style="493" customWidth="1"/>
    <col min="6916" max="6916" width="3.71428571428571" style="493" customWidth="1"/>
    <col min="6917" max="6917" width="12.7142857142857" style="493" customWidth="1"/>
    <col min="6918" max="6918" width="52.7142857142857" style="493" customWidth="1"/>
    <col min="6919" max="6922" width="0" style="493" hidden="1" customWidth="1"/>
    <col min="6923" max="6923" width="12.2857142857143" style="493" customWidth="1"/>
    <col min="6924" max="6924" width="6.42857142857143" style="493" customWidth="1"/>
    <col min="6925" max="6925" width="12.2857142857143" style="493" customWidth="1"/>
    <col min="6926" max="6926" width="0" style="493" hidden="1" customWidth="1"/>
    <col min="6927" max="6927" width="3.71428571428571" style="493" customWidth="1"/>
    <col min="6928" max="6928" width="11.1428571428571" style="493" customWidth="1"/>
    <col min="6929" max="6930" width="10.5714285714286" style="493"/>
    <col min="6931" max="6931" width="11.1428571428571" style="493" customWidth="1"/>
    <col min="6932" max="7161" width="10.5714285714286" style="493"/>
    <col min="7162" max="7169" width="0" style="493" hidden="1" customWidth="1"/>
    <col min="7170" max="7170" width="3.71428571428571" style="493" customWidth="1"/>
    <col min="7171" max="7171" width="3.85714285714286" style="493" customWidth="1"/>
    <col min="7172" max="7172" width="3.71428571428571" style="493" customWidth="1"/>
    <col min="7173" max="7173" width="12.7142857142857" style="493" customWidth="1"/>
    <col min="7174" max="7174" width="52.7142857142857" style="493" customWidth="1"/>
    <col min="7175" max="7178" width="0" style="493" hidden="1" customWidth="1"/>
    <col min="7179" max="7179" width="12.2857142857143" style="493" customWidth="1"/>
    <col min="7180" max="7180" width="6.42857142857143" style="493" customWidth="1"/>
    <col min="7181" max="7181" width="12.2857142857143" style="493" customWidth="1"/>
    <col min="7182" max="7182" width="0" style="493" hidden="1" customWidth="1"/>
    <col min="7183" max="7183" width="3.71428571428571" style="493" customWidth="1"/>
    <col min="7184" max="7184" width="11.1428571428571" style="493" customWidth="1"/>
    <col min="7185" max="7186" width="10.5714285714286" style="493"/>
    <col min="7187" max="7187" width="11.1428571428571" style="493" customWidth="1"/>
    <col min="7188" max="7417" width="10.5714285714286" style="493"/>
    <col min="7418" max="7425" width="0" style="493" hidden="1" customWidth="1"/>
    <col min="7426" max="7426" width="3.71428571428571" style="493" customWidth="1"/>
    <col min="7427" max="7427" width="3.85714285714286" style="493" customWidth="1"/>
    <col min="7428" max="7428" width="3.71428571428571" style="493" customWidth="1"/>
    <col min="7429" max="7429" width="12.7142857142857" style="493" customWidth="1"/>
    <col min="7430" max="7430" width="52.7142857142857" style="493" customWidth="1"/>
    <col min="7431" max="7434" width="0" style="493" hidden="1" customWidth="1"/>
    <col min="7435" max="7435" width="12.2857142857143" style="493" customWidth="1"/>
    <col min="7436" max="7436" width="6.42857142857143" style="493" customWidth="1"/>
    <col min="7437" max="7437" width="12.2857142857143" style="493" customWidth="1"/>
    <col min="7438" max="7438" width="0" style="493" hidden="1" customWidth="1"/>
    <col min="7439" max="7439" width="3.71428571428571" style="493" customWidth="1"/>
    <col min="7440" max="7440" width="11.1428571428571" style="493" customWidth="1"/>
    <col min="7441" max="7442" width="10.5714285714286" style="493"/>
    <col min="7443" max="7443" width="11.1428571428571" style="493" customWidth="1"/>
    <col min="7444" max="7673" width="10.5714285714286" style="493"/>
    <col min="7674" max="7681" width="0" style="493" hidden="1" customWidth="1"/>
    <col min="7682" max="7682" width="3.71428571428571" style="493" customWidth="1"/>
    <col min="7683" max="7683" width="3.85714285714286" style="493" customWidth="1"/>
    <col min="7684" max="7684" width="3.71428571428571" style="493" customWidth="1"/>
    <col min="7685" max="7685" width="12.7142857142857" style="493" customWidth="1"/>
    <col min="7686" max="7686" width="52.7142857142857" style="493" customWidth="1"/>
    <col min="7687" max="7690" width="0" style="493" hidden="1" customWidth="1"/>
    <col min="7691" max="7691" width="12.2857142857143" style="493" customWidth="1"/>
    <col min="7692" max="7692" width="6.42857142857143" style="493" customWidth="1"/>
    <col min="7693" max="7693" width="12.2857142857143" style="493" customWidth="1"/>
    <col min="7694" max="7694" width="0" style="493" hidden="1" customWidth="1"/>
    <col min="7695" max="7695" width="3.71428571428571" style="493" customWidth="1"/>
    <col min="7696" max="7696" width="11.1428571428571" style="493" customWidth="1"/>
    <col min="7697" max="7698" width="10.5714285714286" style="493"/>
    <col min="7699" max="7699" width="11.1428571428571" style="493" customWidth="1"/>
    <col min="7700" max="7929" width="10.5714285714286" style="493"/>
    <col min="7930" max="7937" width="0" style="493" hidden="1" customWidth="1"/>
    <col min="7938" max="7938" width="3.71428571428571" style="493" customWidth="1"/>
    <col min="7939" max="7939" width="3.85714285714286" style="493" customWidth="1"/>
    <col min="7940" max="7940" width="3.71428571428571" style="493" customWidth="1"/>
    <col min="7941" max="7941" width="12.7142857142857" style="493" customWidth="1"/>
    <col min="7942" max="7942" width="52.7142857142857" style="493" customWidth="1"/>
    <col min="7943" max="7946" width="0" style="493" hidden="1" customWidth="1"/>
    <col min="7947" max="7947" width="12.2857142857143" style="493" customWidth="1"/>
    <col min="7948" max="7948" width="6.42857142857143" style="493" customWidth="1"/>
    <col min="7949" max="7949" width="12.2857142857143" style="493" customWidth="1"/>
    <col min="7950" max="7950" width="0" style="493" hidden="1" customWidth="1"/>
    <col min="7951" max="7951" width="3.71428571428571" style="493" customWidth="1"/>
    <col min="7952" max="7952" width="11.1428571428571" style="493" customWidth="1"/>
    <col min="7953" max="7954" width="10.5714285714286" style="493"/>
    <col min="7955" max="7955" width="11.1428571428571" style="493" customWidth="1"/>
    <col min="7956" max="8185" width="10.5714285714286" style="493"/>
    <col min="8186" max="8193" width="0" style="493" hidden="1" customWidth="1"/>
    <col min="8194" max="8194" width="3.71428571428571" style="493" customWidth="1"/>
    <col min="8195" max="8195" width="3.85714285714286" style="493" customWidth="1"/>
    <col min="8196" max="8196" width="3.71428571428571" style="493" customWidth="1"/>
    <col min="8197" max="8197" width="12.7142857142857" style="493" customWidth="1"/>
    <col min="8198" max="8198" width="52.7142857142857" style="493" customWidth="1"/>
    <col min="8199" max="8202" width="0" style="493" hidden="1" customWidth="1"/>
    <col min="8203" max="8203" width="12.2857142857143" style="493" customWidth="1"/>
    <col min="8204" max="8204" width="6.42857142857143" style="493" customWidth="1"/>
    <col min="8205" max="8205" width="12.2857142857143" style="493" customWidth="1"/>
    <col min="8206" max="8206" width="0" style="493" hidden="1" customWidth="1"/>
    <col min="8207" max="8207" width="3.71428571428571" style="493" customWidth="1"/>
    <col min="8208" max="8208" width="11.1428571428571" style="493" customWidth="1"/>
    <col min="8209" max="8210" width="10.5714285714286" style="493"/>
    <col min="8211" max="8211" width="11.1428571428571" style="493" customWidth="1"/>
    <col min="8212" max="8441" width="10.5714285714286" style="493"/>
    <col min="8442" max="8449" width="0" style="493" hidden="1" customWidth="1"/>
    <col min="8450" max="8450" width="3.71428571428571" style="493" customWidth="1"/>
    <col min="8451" max="8451" width="3.85714285714286" style="493" customWidth="1"/>
    <col min="8452" max="8452" width="3.71428571428571" style="493" customWidth="1"/>
    <col min="8453" max="8453" width="12.7142857142857" style="493" customWidth="1"/>
    <col min="8454" max="8454" width="52.7142857142857" style="493" customWidth="1"/>
    <col min="8455" max="8458" width="0" style="493" hidden="1" customWidth="1"/>
    <col min="8459" max="8459" width="12.2857142857143" style="493" customWidth="1"/>
    <col min="8460" max="8460" width="6.42857142857143" style="493" customWidth="1"/>
    <col min="8461" max="8461" width="12.2857142857143" style="493" customWidth="1"/>
    <col min="8462" max="8462" width="0" style="493" hidden="1" customWidth="1"/>
    <col min="8463" max="8463" width="3.71428571428571" style="493" customWidth="1"/>
    <col min="8464" max="8464" width="11.1428571428571" style="493" customWidth="1"/>
    <col min="8465" max="8466" width="10.5714285714286" style="493"/>
    <col min="8467" max="8467" width="11.1428571428571" style="493" customWidth="1"/>
    <col min="8468" max="8697" width="10.5714285714286" style="493"/>
    <col min="8698" max="8705" width="0" style="493" hidden="1" customWidth="1"/>
    <col min="8706" max="8706" width="3.71428571428571" style="493" customWidth="1"/>
    <col min="8707" max="8707" width="3.85714285714286" style="493" customWidth="1"/>
    <col min="8708" max="8708" width="3.71428571428571" style="493" customWidth="1"/>
    <col min="8709" max="8709" width="12.7142857142857" style="493" customWidth="1"/>
    <col min="8710" max="8710" width="52.7142857142857" style="493" customWidth="1"/>
    <col min="8711" max="8714" width="0" style="493" hidden="1" customWidth="1"/>
    <col min="8715" max="8715" width="12.2857142857143" style="493" customWidth="1"/>
    <col min="8716" max="8716" width="6.42857142857143" style="493" customWidth="1"/>
    <col min="8717" max="8717" width="12.2857142857143" style="493" customWidth="1"/>
    <col min="8718" max="8718" width="0" style="493" hidden="1" customWidth="1"/>
    <col min="8719" max="8719" width="3.71428571428571" style="493" customWidth="1"/>
    <col min="8720" max="8720" width="11.1428571428571" style="493" customWidth="1"/>
    <col min="8721" max="8722" width="10.5714285714286" style="493"/>
    <col min="8723" max="8723" width="11.1428571428571" style="493" customWidth="1"/>
    <col min="8724" max="8953" width="10.5714285714286" style="493"/>
    <col min="8954" max="8961" width="0" style="493" hidden="1" customWidth="1"/>
    <col min="8962" max="8962" width="3.71428571428571" style="493" customWidth="1"/>
    <col min="8963" max="8963" width="3.85714285714286" style="493" customWidth="1"/>
    <col min="8964" max="8964" width="3.71428571428571" style="493" customWidth="1"/>
    <col min="8965" max="8965" width="12.7142857142857" style="493" customWidth="1"/>
    <col min="8966" max="8966" width="52.7142857142857" style="493" customWidth="1"/>
    <col min="8967" max="8970" width="0" style="493" hidden="1" customWidth="1"/>
    <col min="8971" max="8971" width="12.2857142857143" style="493" customWidth="1"/>
    <col min="8972" max="8972" width="6.42857142857143" style="493" customWidth="1"/>
    <col min="8973" max="8973" width="12.2857142857143" style="493" customWidth="1"/>
    <col min="8974" max="8974" width="0" style="493" hidden="1" customWidth="1"/>
    <col min="8975" max="8975" width="3.71428571428571" style="493" customWidth="1"/>
    <col min="8976" max="8976" width="11.1428571428571" style="493" customWidth="1"/>
    <col min="8977" max="8978" width="10.5714285714286" style="493"/>
    <col min="8979" max="8979" width="11.1428571428571" style="493" customWidth="1"/>
    <col min="8980" max="9209" width="10.5714285714286" style="493"/>
    <col min="9210" max="9217" width="0" style="493" hidden="1" customWidth="1"/>
    <col min="9218" max="9218" width="3.71428571428571" style="493" customWidth="1"/>
    <col min="9219" max="9219" width="3.85714285714286" style="493" customWidth="1"/>
    <col min="9220" max="9220" width="3.71428571428571" style="493" customWidth="1"/>
    <col min="9221" max="9221" width="12.7142857142857" style="493" customWidth="1"/>
    <col min="9222" max="9222" width="52.7142857142857" style="493" customWidth="1"/>
    <col min="9223" max="9226" width="0" style="493" hidden="1" customWidth="1"/>
    <col min="9227" max="9227" width="12.2857142857143" style="493" customWidth="1"/>
    <col min="9228" max="9228" width="6.42857142857143" style="493" customWidth="1"/>
    <col min="9229" max="9229" width="12.2857142857143" style="493" customWidth="1"/>
    <col min="9230" max="9230" width="0" style="493" hidden="1" customWidth="1"/>
    <col min="9231" max="9231" width="3.71428571428571" style="493" customWidth="1"/>
    <col min="9232" max="9232" width="11.1428571428571" style="493" customWidth="1"/>
    <col min="9233" max="9234" width="10.5714285714286" style="493"/>
    <col min="9235" max="9235" width="11.1428571428571" style="493" customWidth="1"/>
    <col min="9236" max="9465" width="10.5714285714286" style="493"/>
    <col min="9466" max="9473" width="0" style="493" hidden="1" customWidth="1"/>
    <col min="9474" max="9474" width="3.71428571428571" style="493" customWidth="1"/>
    <col min="9475" max="9475" width="3.85714285714286" style="493" customWidth="1"/>
    <col min="9476" max="9476" width="3.71428571428571" style="493" customWidth="1"/>
    <col min="9477" max="9477" width="12.7142857142857" style="493" customWidth="1"/>
    <col min="9478" max="9478" width="52.7142857142857" style="493" customWidth="1"/>
    <col min="9479" max="9482" width="0" style="493" hidden="1" customWidth="1"/>
    <col min="9483" max="9483" width="12.2857142857143" style="493" customWidth="1"/>
    <col min="9484" max="9484" width="6.42857142857143" style="493" customWidth="1"/>
    <col min="9485" max="9485" width="12.2857142857143" style="493" customWidth="1"/>
    <col min="9486" max="9486" width="0" style="493" hidden="1" customWidth="1"/>
    <col min="9487" max="9487" width="3.71428571428571" style="493" customWidth="1"/>
    <col min="9488" max="9488" width="11.1428571428571" style="493" customWidth="1"/>
    <col min="9489" max="9490" width="10.5714285714286" style="493"/>
    <col min="9491" max="9491" width="11.1428571428571" style="493" customWidth="1"/>
    <col min="9492" max="9721" width="10.5714285714286" style="493"/>
    <col min="9722" max="9729" width="0" style="493" hidden="1" customWidth="1"/>
    <col min="9730" max="9730" width="3.71428571428571" style="493" customWidth="1"/>
    <col min="9731" max="9731" width="3.85714285714286" style="493" customWidth="1"/>
    <col min="9732" max="9732" width="3.71428571428571" style="493" customWidth="1"/>
    <col min="9733" max="9733" width="12.7142857142857" style="493" customWidth="1"/>
    <col min="9734" max="9734" width="52.7142857142857" style="493" customWidth="1"/>
    <col min="9735" max="9738" width="0" style="493" hidden="1" customWidth="1"/>
    <col min="9739" max="9739" width="12.2857142857143" style="493" customWidth="1"/>
    <col min="9740" max="9740" width="6.42857142857143" style="493" customWidth="1"/>
    <col min="9741" max="9741" width="12.2857142857143" style="493" customWidth="1"/>
    <col min="9742" max="9742" width="0" style="493" hidden="1" customWidth="1"/>
    <col min="9743" max="9743" width="3.71428571428571" style="493" customWidth="1"/>
    <col min="9744" max="9744" width="11.1428571428571" style="493" customWidth="1"/>
    <col min="9745" max="9746" width="10.5714285714286" style="493"/>
    <col min="9747" max="9747" width="11.1428571428571" style="493" customWidth="1"/>
    <col min="9748" max="9977" width="10.5714285714286" style="493"/>
    <col min="9978" max="9985" width="0" style="493" hidden="1" customWidth="1"/>
    <col min="9986" max="9986" width="3.71428571428571" style="493" customWidth="1"/>
    <col min="9987" max="9987" width="3.85714285714286" style="493" customWidth="1"/>
    <col min="9988" max="9988" width="3.71428571428571" style="493" customWidth="1"/>
    <col min="9989" max="9989" width="12.7142857142857" style="493" customWidth="1"/>
    <col min="9990" max="9990" width="52.7142857142857" style="493" customWidth="1"/>
    <col min="9991" max="9994" width="0" style="493" hidden="1" customWidth="1"/>
    <col min="9995" max="9995" width="12.2857142857143" style="493" customWidth="1"/>
    <col min="9996" max="9996" width="6.42857142857143" style="493" customWidth="1"/>
    <col min="9997" max="9997" width="12.2857142857143" style="493" customWidth="1"/>
    <col min="9998" max="9998" width="0" style="493" hidden="1" customWidth="1"/>
    <col min="9999" max="9999" width="3.71428571428571" style="493" customWidth="1"/>
    <col min="10000" max="10000" width="11.1428571428571" style="493" customWidth="1"/>
    <col min="10001" max="10002" width="10.5714285714286" style="493"/>
    <col min="10003" max="10003" width="11.1428571428571" style="493" customWidth="1"/>
    <col min="10004" max="10233" width="10.5714285714286" style="493"/>
    <col min="10234" max="10241" width="0" style="493" hidden="1" customWidth="1"/>
    <col min="10242" max="10242" width="3.71428571428571" style="493" customWidth="1"/>
    <col min="10243" max="10243" width="3.85714285714286" style="493" customWidth="1"/>
    <col min="10244" max="10244" width="3.71428571428571" style="493" customWidth="1"/>
    <col min="10245" max="10245" width="12.7142857142857" style="493" customWidth="1"/>
    <col min="10246" max="10246" width="52.7142857142857" style="493" customWidth="1"/>
    <col min="10247" max="10250" width="0" style="493" hidden="1" customWidth="1"/>
    <col min="10251" max="10251" width="12.2857142857143" style="493" customWidth="1"/>
    <col min="10252" max="10252" width="6.42857142857143" style="493" customWidth="1"/>
    <col min="10253" max="10253" width="12.2857142857143" style="493" customWidth="1"/>
    <col min="10254" max="10254" width="0" style="493" hidden="1" customWidth="1"/>
    <col min="10255" max="10255" width="3.71428571428571" style="493" customWidth="1"/>
    <col min="10256" max="10256" width="11.1428571428571" style="493" customWidth="1"/>
    <col min="10257" max="10258" width="10.5714285714286" style="493"/>
    <col min="10259" max="10259" width="11.1428571428571" style="493" customWidth="1"/>
    <col min="10260" max="10489" width="10.5714285714286" style="493"/>
    <col min="10490" max="10497" width="0" style="493" hidden="1" customWidth="1"/>
    <col min="10498" max="10498" width="3.71428571428571" style="493" customWidth="1"/>
    <col min="10499" max="10499" width="3.85714285714286" style="493" customWidth="1"/>
    <col min="10500" max="10500" width="3.71428571428571" style="493" customWidth="1"/>
    <col min="10501" max="10501" width="12.7142857142857" style="493" customWidth="1"/>
    <col min="10502" max="10502" width="52.7142857142857" style="493" customWidth="1"/>
    <col min="10503" max="10506" width="0" style="493" hidden="1" customWidth="1"/>
    <col min="10507" max="10507" width="12.2857142857143" style="493" customWidth="1"/>
    <col min="10508" max="10508" width="6.42857142857143" style="493" customWidth="1"/>
    <col min="10509" max="10509" width="12.2857142857143" style="493" customWidth="1"/>
    <col min="10510" max="10510" width="0" style="493" hidden="1" customWidth="1"/>
    <col min="10511" max="10511" width="3.71428571428571" style="493" customWidth="1"/>
    <col min="10512" max="10512" width="11.1428571428571" style="493" customWidth="1"/>
    <col min="10513" max="10514" width="10.5714285714286" style="493"/>
    <col min="10515" max="10515" width="11.1428571428571" style="493" customWidth="1"/>
    <col min="10516" max="10745" width="10.5714285714286" style="493"/>
    <col min="10746" max="10753" width="0" style="493" hidden="1" customWidth="1"/>
    <col min="10754" max="10754" width="3.71428571428571" style="493" customWidth="1"/>
    <col min="10755" max="10755" width="3.85714285714286" style="493" customWidth="1"/>
    <col min="10756" max="10756" width="3.71428571428571" style="493" customWidth="1"/>
    <col min="10757" max="10757" width="12.7142857142857" style="493" customWidth="1"/>
    <col min="10758" max="10758" width="52.7142857142857" style="493" customWidth="1"/>
    <col min="10759" max="10762" width="0" style="493" hidden="1" customWidth="1"/>
    <col min="10763" max="10763" width="12.2857142857143" style="493" customWidth="1"/>
    <col min="10764" max="10764" width="6.42857142857143" style="493" customWidth="1"/>
    <col min="10765" max="10765" width="12.2857142857143" style="493" customWidth="1"/>
    <col min="10766" max="10766" width="0" style="493" hidden="1" customWidth="1"/>
    <col min="10767" max="10767" width="3.71428571428571" style="493" customWidth="1"/>
    <col min="10768" max="10768" width="11.1428571428571" style="493" customWidth="1"/>
    <col min="10769" max="10770" width="10.5714285714286" style="493"/>
    <col min="10771" max="10771" width="11.1428571428571" style="493" customWidth="1"/>
    <col min="10772" max="11001" width="10.5714285714286" style="493"/>
    <col min="11002" max="11009" width="0" style="493" hidden="1" customWidth="1"/>
    <col min="11010" max="11010" width="3.71428571428571" style="493" customWidth="1"/>
    <col min="11011" max="11011" width="3.85714285714286" style="493" customWidth="1"/>
    <col min="11012" max="11012" width="3.71428571428571" style="493" customWidth="1"/>
    <col min="11013" max="11013" width="12.7142857142857" style="493" customWidth="1"/>
    <col min="11014" max="11014" width="52.7142857142857" style="493" customWidth="1"/>
    <col min="11015" max="11018" width="0" style="493" hidden="1" customWidth="1"/>
    <col min="11019" max="11019" width="12.2857142857143" style="493" customWidth="1"/>
    <col min="11020" max="11020" width="6.42857142857143" style="493" customWidth="1"/>
    <col min="11021" max="11021" width="12.2857142857143" style="493" customWidth="1"/>
    <col min="11022" max="11022" width="0" style="493" hidden="1" customWidth="1"/>
    <col min="11023" max="11023" width="3.71428571428571" style="493" customWidth="1"/>
    <col min="11024" max="11024" width="11.1428571428571" style="493" customWidth="1"/>
    <col min="11025" max="11026" width="10.5714285714286" style="493"/>
    <col min="11027" max="11027" width="11.1428571428571" style="493" customWidth="1"/>
    <col min="11028" max="11257" width="10.5714285714286" style="493"/>
    <col min="11258" max="11265" width="0" style="493" hidden="1" customWidth="1"/>
    <col min="11266" max="11266" width="3.71428571428571" style="493" customWidth="1"/>
    <col min="11267" max="11267" width="3.85714285714286" style="493" customWidth="1"/>
    <col min="11268" max="11268" width="3.71428571428571" style="493" customWidth="1"/>
    <col min="11269" max="11269" width="12.7142857142857" style="493" customWidth="1"/>
    <col min="11270" max="11270" width="52.7142857142857" style="493" customWidth="1"/>
    <col min="11271" max="11274" width="0" style="493" hidden="1" customWidth="1"/>
    <col min="11275" max="11275" width="12.2857142857143" style="493" customWidth="1"/>
    <col min="11276" max="11276" width="6.42857142857143" style="493" customWidth="1"/>
    <col min="11277" max="11277" width="12.2857142857143" style="493" customWidth="1"/>
    <col min="11278" max="11278" width="0" style="493" hidden="1" customWidth="1"/>
    <col min="11279" max="11279" width="3.71428571428571" style="493" customWidth="1"/>
    <col min="11280" max="11280" width="11.1428571428571" style="493" customWidth="1"/>
    <col min="11281" max="11282" width="10.5714285714286" style="493"/>
    <col min="11283" max="11283" width="11.1428571428571" style="493" customWidth="1"/>
    <col min="11284" max="11513" width="10.5714285714286" style="493"/>
    <col min="11514" max="11521" width="0" style="493" hidden="1" customWidth="1"/>
    <col min="11522" max="11522" width="3.71428571428571" style="493" customWidth="1"/>
    <col min="11523" max="11523" width="3.85714285714286" style="493" customWidth="1"/>
    <col min="11524" max="11524" width="3.71428571428571" style="493" customWidth="1"/>
    <col min="11525" max="11525" width="12.7142857142857" style="493" customWidth="1"/>
    <col min="11526" max="11526" width="52.7142857142857" style="493" customWidth="1"/>
    <col min="11527" max="11530" width="0" style="493" hidden="1" customWidth="1"/>
    <col min="11531" max="11531" width="12.2857142857143" style="493" customWidth="1"/>
    <col min="11532" max="11532" width="6.42857142857143" style="493" customWidth="1"/>
    <col min="11533" max="11533" width="12.2857142857143" style="493" customWidth="1"/>
    <col min="11534" max="11534" width="0" style="493" hidden="1" customWidth="1"/>
    <col min="11535" max="11535" width="3.71428571428571" style="493" customWidth="1"/>
    <col min="11536" max="11536" width="11.1428571428571" style="493" customWidth="1"/>
    <col min="11537" max="11538" width="10.5714285714286" style="493"/>
    <col min="11539" max="11539" width="11.1428571428571" style="493" customWidth="1"/>
    <col min="11540" max="11769" width="10.5714285714286" style="493"/>
    <col min="11770" max="11777" width="0" style="493" hidden="1" customWidth="1"/>
    <col min="11778" max="11778" width="3.71428571428571" style="493" customWidth="1"/>
    <col min="11779" max="11779" width="3.85714285714286" style="493" customWidth="1"/>
    <col min="11780" max="11780" width="3.71428571428571" style="493" customWidth="1"/>
    <col min="11781" max="11781" width="12.7142857142857" style="493" customWidth="1"/>
    <col min="11782" max="11782" width="52.7142857142857" style="493" customWidth="1"/>
    <col min="11783" max="11786" width="0" style="493" hidden="1" customWidth="1"/>
    <col min="11787" max="11787" width="12.2857142857143" style="493" customWidth="1"/>
    <col min="11788" max="11788" width="6.42857142857143" style="493" customWidth="1"/>
    <col min="11789" max="11789" width="12.2857142857143" style="493" customWidth="1"/>
    <col min="11790" max="11790" width="0" style="493" hidden="1" customWidth="1"/>
    <col min="11791" max="11791" width="3.71428571428571" style="493" customWidth="1"/>
    <col min="11792" max="11792" width="11.1428571428571" style="493" customWidth="1"/>
    <col min="11793" max="11794" width="10.5714285714286" style="493"/>
    <col min="11795" max="11795" width="11.1428571428571" style="493" customWidth="1"/>
    <col min="11796" max="12025" width="10.5714285714286" style="493"/>
    <col min="12026" max="12033" width="0" style="493" hidden="1" customWidth="1"/>
    <col min="12034" max="12034" width="3.71428571428571" style="493" customWidth="1"/>
    <col min="12035" max="12035" width="3.85714285714286" style="493" customWidth="1"/>
    <col min="12036" max="12036" width="3.71428571428571" style="493" customWidth="1"/>
    <col min="12037" max="12037" width="12.7142857142857" style="493" customWidth="1"/>
    <col min="12038" max="12038" width="52.7142857142857" style="493" customWidth="1"/>
    <col min="12039" max="12042" width="0" style="493" hidden="1" customWidth="1"/>
    <col min="12043" max="12043" width="12.2857142857143" style="493" customWidth="1"/>
    <col min="12044" max="12044" width="6.42857142857143" style="493" customWidth="1"/>
    <col min="12045" max="12045" width="12.2857142857143" style="493" customWidth="1"/>
    <col min="12046" max="12046" width="0" style="493" hidden="1" customWidth="1"/>
    <col min="12047" max="12047" width="3.71428571428571" style="493" customWidth="1"/>
    <col min="12048" max="12048" width="11.1428571428571" style="493" customWidth="1"/>
    <col min="12049" max="12050" width="10.5714285714286" style="493"/>
    <col min="12051" max="12051" width="11.1428571428571" style="493" customWidth="1"/>
    <col min="12052" max="12281" width="10.5714285714286" style="493"/>
    <col min="12282" max="12289" width="0" style="493" hidden="1" customWidth="1"/>
    <col min="12290" max="12290" width="3.71428571428571" style="493" customWidth="1"/>
    <col min="12291" max="12291" width="3.85714285714286" style="493" customWidth="1"/>
    <col min="12292" max="12292" width="3.71428571428571" style="493" customWidth="1"/>
    <col min="12293" max="12293" width="12.7142857142857" style="493" customWidth="1"/>
    <col min="12294" max="12294" width="52.7142857142857" style="493" customWidth="1"/>
    <col min="12295" max="12298" width="0" style="493" hidden="1" customWidth="1"/>
    <col min="12299" max="12299" width="12.2857142857143" style="493" customWidth="1"/>
    <col min="12300" max="12300" width="6.42857142857143" style="493" customWidth="1"/>
    <col min="12301" max="12301" width="12.2857142857143" style="493" customWidth="1"/>
    <col min="12302" max="12302" width="0" style="493" hidden="1" customWidth="1"/>
    <col min="12303" max="12303" width="3.71428571428571" style="493" customWidth="1"/>
    <col min="12304" max="12304" width="11.1428571428571" style="493" customWidth="1"/>
    <col min="12305" max="12306" width="10.5714285714286" style="493"/>
    <col min="12307" max="12307" width="11.1428571428571" style="493" customWidth="1"/>
    <col min="12308" max="12537" width="10.5714285714286" style="493"/>
    <col min="12538" max="12545" width="0" style="493" hidden="1" customWidth="1"/>
    <col min="12546" max="12546" width="3.71428571428571" style="493" customWidth="1"/>
    <col min="12547" max="12547" width="3.85714285714286" style="493" customWidth="1"/>
    <col min="12548" max="12548" width="3.71428571428571" style="493" customWidth="1"/>
    <col min="12549" max="12549" width="12.7142857142857" style="493" customWidth="1"/>
    <col min="12550" max="12550" width="52.7142857142857" style="493" customWidth="1"/>
    <col min="12551" max="12554" width="0" style="493" hidden="1" customWidth="1"/>
    <col min="12555" max="12555" width="12.2857142857143" style="493" customWidth="1"/>
    <col min="12556" max="12556" width="6.42857142857143" style="493" customWidth="1"/>
    <col min="12557" max="12557" width="12.2857142857143" style="493" customWidth="1"/>
    <col min="12558" max="12558" width="0" style="493" hidden="1" customWidth="1"/>
    <col min="12559" max="12559" width="3.71428571428571" style="493" customWidth="1"/>
    <col min="12560" max="12560" width="11.1428571428571" style="493" customWidth="1"/>
    <col min="12561" max="12562" width="10.5714285714286" style="493"/>
    <col min="12563" max="12563" width="11.1428571428571" style="493" customWidth="1"/>
    <col min="12564" max="12793" width="10.5714285714286" style="493"/>
    <col min="12794" max="12801" width="0" style="493" hidden="1" customWidth="1"/>
    <col min="12802" max="12802" width="3.71428571428571" style="493" customWidth="1"/>
    <col min="12803" max="12803" width="3.85714285714286" style="493" customWidth="1"/>
    <col min="12804" max="12804" width="3.71428571428571" style="493" customWidth="1"/>
    <col min="12805" max="12805" width="12.7142857142857" style="493" customWidth="1"/>
    <col min="12806" max="12806" width="52.7142857142857" style="493" customWidth="1"/>
    <col min="12807" max="12810" width="0" style="493" hidden="1" customWidth="1"/>
    <col min="12811" max="12811" width="12.2857142857143" style="493" customWidth="1"/>
    <col min="12812" max="12812" width="6.42857142857143" style="493" customWidth="1"/>
    <col min="12813" max="12813" width="12.2857142857143" style="493" customWidth="1"/>
    <col min="12814" max="12814" width="0" style="493" hidden="1" customWidth="1"/>
    <col min="12815" max="12815" width="3.71428571428571" style="493" customWidth="1"/>
    <col min="12816" max="12816" width="11.1428571428571" style="493" customWidth="1"/>
    <col min="12817" max="12818" width="10.5714285714286" style="493"/>
    <col min="12819" max="12819" width="11.1428571428571" style="493" customWidth="1"/>
    <col min="12820" max="13049" width="10.5714285714286" style="493"/>
    <col min="13050" max="13057" width="0" style="493" hidden="1" customWidth="1"/>
    <col min="13058" max="13058" width="3.71428571428571" style="493" customWidth="1"/>
    <col min="13059" max="13059" width="3.85714285714286" style="493" customWidth="1"/>
    <col min="13060" max="13060" width="3.71428571428571" style="493" customWidth="1"/>
    <col min="13061" max="13061" width="12.7142857142857" style="493" customWidth="1"/>
    <col min="13062" max="13062" width="52.7142857142857" style="493" customWidth="1"/>
    <col min="13063" max="13066" width="0" style="493" hidden="1" customWidth="1"/>
    <col min="13067" max="13067" width="12.2857142857143" style="493" customWidth="1"/>
    <col min="13068" max="13068" width="6.42857142857143" style="493" customWidth="1"/>
    <col min="13069" max="13069" width="12.2857142857143" style="493" customWidth="1"/>
    <col min="13070" max="13070" width="0" style="493" hidden="1" customWidth="1"/>
    <col min="13071" max="13071" width="3.71428571428571" style="493" customWidth="1"/>
    <col min="13072" max="13072" width="11.1428571428571" style="493" customWidth="1"/>
    <col min="13073" max="13074" width="10.5714285714286" style="493"/>
    <col min="13075" max="13075" width="11.1428571428571" style="493" customWidth="1"/>
    <col min="13076" max="13305" width="10.5714285714286" style="493"/>
    <col min="13306" max="13313" width="0" style="493" hidden="1" customWidth="1"/>
    <col min="13314" max="13314" width="3.71428571428571" style="493" customWidth="1"/>
    <col min="13315" max="13315" width="3.85714285714286" style="493" customWidth="1"/>
    <col min="13316" max="13316" width="3.71428571428571" style="493" customWidth="1"/>
    <col min="13317" max="13317" width="12.7142857142857" style="493" customWidth="1"/>
    <col min="13318" max="13318" width="52.7142857142857" style="493" customWidth="1"/>
    <col min="13319" max="13322" width="0" style="493" hidden="1" customWidth="1"/>
    <col min="13323" max="13323" width="12.2857142857143" style="493" customWidth="1"/>
    <col min="13324" max="13324" width="6.42857142857143" style="493" customWidth="1"/>
    <col min="13325" max="13325" width="12.2857142857143" style="493" customWidth="1"/>
    <col min="13326" max="13326" width="0" style="493" hidden="1" customWidth="1"/>
    <col min="13327" max="13327" width="3.71428571428571" style="493" customWidth="1"/>
    <col min="13328" max="13328" width="11.1428571428571" style="493" customWidth="1"/>
    <col min="13329" max="13330" width="10.5714285714286" style="493"/>
    <col min="13331" max="13331" width="11.1428571428571" style="493" customWidth="1"/>
    <col min="13332" max="13561" width="10.5714285714286" style="493"/>
    <col min="13562" max="13569" width="0" style="493" hidden="1" customWidth="1"/>
    <col min="13570" max="13570" width="3.71428571428571" style="493" customWidth="1"/>
    <col min="13571" max="13571" width="3.85714285714286" style="493" customWidth="1"/>
    <col min="13572" max="13572" width="3.71428571428571" style="493" customWidth="1"/>
    <col min="13573" max="13573" width="12.7142857142857" style="493" customWidth="1"/>
    <col min="13574" max="13574" width="52.7142857142857" style="493" customWidth="1"/>
    <col min="13575" max="13578" width="0" style="493" hidden="1" customWidth="1"/>
    <col min="13579" max="13579" width="12.2857142857143" style="493" customWidth="1"/>
    <col min="13580" max="13580" width="6.42857142857143" style="493" customWidth="1"/>
    <col min="13581" max="13581" width="12.2857142857143" style="493" customWidth="1"/>
    <col min="13582" max="13582" width="0" style="493" hidden="1" customWidth="1"/>
    <col min="13583" max="13583" width="3.71428571428571" style="493" customWidth="1"/>
    <col min="13584" max="13584" width="11.1428571428571" style="493" customWidth="1"/>
    <col min="13585" max="13586" width="10.5714285714286" style="493"/>
    <col min="13587" max="13587" width="11.1428571428571" style="493" customWidth="1"/>
    <col min="13588" max="13817" width="10.5714285714286" style="493"/>
    <col min="13818" max="13825" width="0" style="493" hidden="1" customWidth="1"/>
    <col min="13826" max="13826" width="3.71428571428571" style="493" customWidth="1"/>
    <col min="13827" max="13827" width="3.85714285714286" style="493" customWidth="1"/>
    <col min="13828" max="13828" width="3.71428571428571" style="493" customWidth="1"/>
    <col min="13829" max="13829" width="12.7142857142857" style="493" customWidth="1"/>
    <col min="13830" max="13830" width="52.7142857142857" style="493" customWidth="1"/>
    <col min="13831" max="13834" width="0" style="493" hidden="1" customWidth="1"/>
    <col min="13835" max="13835" width="12.2857142857143" style="493" customWidth="1"/>
    <col min="13836" max="13836" width="6.42857142857143" style="493" customWidth="1"/>
    <col min="13837" max="13837" width="12.2857142857143" style="493" customWidth="1"/>
    <col min="13838" max="13838" width="0" style="493" hidden="1" customWidth="1"/>
    <col min="13839" max="13839" width="3.71428571428571" style="493" customWidth="1"/>
    <col min="13840" max="13840" width="11.1428571428571" style="493" customWidth="1"/>
    <col min="13841" max="13842" width="10.5714285714286" style="493"/>
    <col min="13843" max="13843" width="11.1428571428571" style="493" customWidth="1"/>
    <col min="13844" max="14073" width="10.5714285714286" style="493"/>
    <col min="14074" max="14081" width="0" style="493" hidden="1" customWidth="1"/>
    <col min="14082" max="14082" width="3.71428571428571" style="493" customWidth="1"/>
    <col min="14083" max="14083" width="3.85714285714286" style="493" customWidth="1"/>
    <col min="14084" max="14084" width="3.71428571428571" style="493" customWidth="1"/>
    <col min="14085" max="14085" width="12.7142857142857" style="493" customWidth="1"/>
    <col min="14086" max="14086" width="52.7142857142857" style="493" customWidth="1"/>
    <col min="14087" max="14090" width="0" style="493" hidden="1" customWidth="1"/>
    <col min="14091" max="14091" width="12.2857142857143" style="493" customWidth="1"/>
    <col min="14092" max="14092" width="6.42857142857143" style="493" customWidth="1"/>
    <col min="14093" max="14093" width="12.2857142857143" style="493" customWidth="1"/>
    <col min="14094" max="14094" width="0" style="493" hidden="1" customWidth="1"/>
    <col min="14095" max="14095" width="3.71428571428571" style="493" customWidth="1"/>
    <col min="14096" max="14096" width="11.1428571428571" style="493" customWidth="1"/>
    <col min="14097" max="14098" width="10.5714285714286" style="493"/>
    <col min="14099" max="14099" width="11.1428571428571" style="493" customWidth="1"/>
    <col min="14100" max="14329" width="10.5714285714286" style="493"/>
    <col min="14330" max="14337" width="0" style="493" hidden="1" customWidth="1"/>
    <col min="14338" max="14338" width="3.71428571428571" style="493" customWidth="1"/>
    <col min="14339" max="14339" width="3.85714285714286" style="493" customWidth="1"/>
    <col min="14340" max="14340" width="3.71428571428571" style="493" customWidth="1"/>
    <col min="14341" max="14341" width="12.7142857142857" style="493" customWidth="1"/>
    <col min="14342" max="14342" width="52.7142857142857" style="493" customWidth="1"/>
    <col min="14343" max="14346" width="0" style="493" hidden="1" customWidth="1"/>
    <col min="14347" max="14347" width="12.2857142857143" style="493" customWidth="1"/>
    <col min="14348" max="14348" width="6.42857142857143" style="493" customWidth="1"/>
    <col min="14349" max="14349" width="12.2857142857143" style="493" customWidth="1"/>
    <col min="14350" max="14350" width="0" style="493" hidden="1" customWidth="1"/>
    <col min="14351" max="14351" width="3.71428571428571" style="493" customWidth="1"/>
    <col min="14352" max="14352" width="11.1428571428571" style="493" customWidth="1"/>
    <col min="14353" max="14354" width="10.5714285714286" style="493"/>
    <col min="14355" max="14355" width="11.1428571428571" style="493" customWidth="1"/>
    <col min="14356" max="14585" width="10.5714285714286" style="493"/>
    <col min="14586" max="14593" width="0" style="493" hidden="1" customWidth="1"/>
    <col min="14594" max="14594" width="3.71428571428571" style="493" customWidth="1"/>
    <col min="14595" max="14595" width="3.85714285714286" style="493" customWidth="1"/>
    <col min="14596" max="14596" width="3.71428571428571" style="493" customWidth="1"/>
    <col min="14597" max="14597" width="12.7142857142857" style="493" customWidth="1"/>
    <col min="14598" max="14598" width="52.7142857142857" style="493" customWidth="1"/>
    <col min="14599" max="14602" width="0" style="493" hidden="1" customWidth="1"/>
    <col min="14603" max="14603" width="12.2857142857143" style="493" customWidth="1"/>
    <col min="14604" max="14604" width="6.42857142857143" style="493" customWidth="1"/>
    <col min="14605" max="14605" width="12.2857142857143" style="493" customWidth="1"/>
    <col min="14606" max="14606" width="0" style="493" hidden="1" customWidth="1"/>
    <col min="14607" max="14607" width="3.71428571428571" style="493" customWidth="1"/>
    <col min="14608" max="14608" width="11.1428571428571" style="493" customWidth="1"/>
    <col min="14609" max="14610" width="10.5714285714286" style="493"/>
    <col min="14611" max="14611" width="11.1428571428571" style="493" customWidth="1"/>
    <col min="14612" max="14841" width="10.5714285714286" style="493"/>
    <col min="14842" max="14849" width="0" style="493" hidden="1" customWidth="1"/>
    <col min="14850" max="14850" width="3.71428571428571" style="493" customWidth="1"/>
    <col min="14851" max="14851" width="3.85714285714286" style="493" customWidth="1"/>
    <col min="14852" max="14852" width="3.71428571428571" style="493" customWidth="1"/>
    <col min="14853" max="14853" width="12.7142857142857" style="493" customWidth="1"/>
    <col min="14854" max="14854" width="52.7142857142857" style="493" customWidth="1"/>
    <col min="14855" max="14858" width="0" style="493" hidden="1" customWidth="1"/>
    <col min="14859" max="14859" width="12.2857142857143" style="493" customWidth="1"/>
    <col min="14860" max="14860" width="6.42857142857143" style="493" customWidth="1"/>
    <col min="14861" max="14861" width="12.2857142857143" style="493" customWidth="1"/>
    <col min="14862" max="14862" width="0" style="493" hidden="1" customWidth="1"/>
    <col min="14863" max="14863" width="3.71428571428571" style="493" customWidth="1"/>
    <col min="14864" max="14864" width="11.1428571428571" style="493" customWidth="1"/>
    <col min="14865" max="14866" width="10.5714285714286" style="493"/>
    <col min="14867" max="14867" width="11.1428571428571" style="493" customWidth="1"/>
    <col min="14868" max="15097" width="10.5714285714286" style="493"/>
    <col min="15098" max="15105" width="0" style="493" hidden="1" customWidth="1"/>
    <col min="15106" max="15106" width="3.71428571428571" style="493" customWidth="1"/>
    <col min="15107" max="15107" width="3.85714285714286" style="493" customWidth="1"/>
    <col min="15108" max="15108" width="3.71428571428571" style="493" customWidth="1"/>
    <col min="15109" max="15109" width="12.7142857142857" style="493" customWidth="1"/>
    <col min="15110" max="15110" width="52.7142857142857" style="493" customWidth="1"/>
    <col min="15111" max="15114" width="0" style="493" hidden="1" customWidth="1"/>
    <col min="15115" max="15115" width="12.2857142857143" style="493" customWidth="1"/>
    <col min="15116" max="15116" width="6.42857142857143" style="493" customWidth="1"/>
    <col min="15117" max="15117" width="12.2857142857143" style="493" customWidth="1"/>
    <col min="15118" max="15118" width="0" style="493" hidden="1" customWidth="1"/>
    <col min="15119" max="15119" width="3.71428571428571" style="493" customWidth="1"/>
    <col min="15120" max="15120" width="11.1428571428571" style="493" customWidth="1"/>
    <col min="15121" max="15122" width="10.5714285714286" style="493"/>
    <col min="15123" max="15123" width="11.1428571428571" style="493" customWidth="1"/>
    <col min="15124" max="15353" width="10.5714285714286" style="493"/>
    <col min="15354" max="15361" width="0" style="493" hidden="1" customWidth="1"/>
    <col min="15362" max="15362" width="3.71428571428571" style="493" customWidth="1"/>
    <col min="15363" max="15363" width="3.85714285714286" style="493" customWidth="1"/>
    <col min="15364" max="15364" width="3.71428571428571" style="493" customWidth="1"/>
    <col min="15365" max="15365" width="12.7142857142857" style="493" customWidth="1"/>
    <col min="15366" max="15366" width="52.7142857142857" style="493" customWidth="1"/>
    <col min="15367" max="15370" width="0" style="493" hidden="1" customWidth="1"/>
    <col min="15371" max="15371" width="12.2857142857143" style="493" customWidth="1"/>
    <col min="15372" max="15372" width="6.42857142857143" style="493" customWidth="1"/>
    <col min="15373" max="15373" width="12.2857142857143" style="493" customWidth="1"/>
    <col min="15374" max="15374" width="0" style="493" hidden="1" customWidth="1"/>
    <col min="15375" max="15375" width="3.71428571428571" style="493" customWidth="1"/>
    <col min="15376" max="15376" width="11.1428571428571" style="493" customWidth="1"/>
    <col min="15377" max="15378" width="10.5714285714286" style="493"/>
    <col min="15379" max="15379" width="11.1428571428571" style="493" customWidth="1"/>
    <col min="15380" max="15609" width="10.5714285714286" style="493"/>
    <col min="15610" max="15617" width="0" style="493" hidden="1" customWidth="1"/>
    <col min="15618" max="15618" width="3.71428571428571" style="493" customWidth="1"/>
    <col min="15619" max="15619" width="3.85714285714286" style="493" customWidth="1"/>
    <col min="15620" max="15620" width="3.71428571428571" style="493" customWidth="1"/>
    <col min="15621" max="15621" width="12.7142857142857" style="493" customWidth="1"/>
    <col min="15622" max="15622" width="52.7142857142857" style="493" customWidth="1"/>
    <col min="15623" max="15626" width="0" style="493" hidden="1" customWidth="1"/>
    <col min="15627" max="15627" width="12.2857142857143" style="493" customWidth="1"/>
    <col min="15628" max="15628" width="6.42857142857143" style="493" customWidth="1"/>
    <col min="15629" max="15629" width="12.2857142857143" style="493" customWidth="1"/>
    <col min="15630" max="15630" width="0" style="493" hidden="1" customWidth="1"/>
    <col min="15631" max="15631" width="3.71428571428571" style="493" customWidth="1"/>
    <col min="15632" max="15632" width="11.1428571428571" style="493" customWidth="1"/>
    <col min="15633" max="15634" width="10.5714285714286" style="493"/>
    <col min="15635" max="15635" width="11.1428571428571" style="493" customWidth="1"/>
    <col min="15636" max="15865" width="10.5714285714286" style="493"/>
    <col min="15866" max="15873" width="0" style="493" hidden="1" customWidth="1"/>
    <col min="15874" max="15874" width="3.71428571428571" style="493" customWidth="1"/>
    <col min="15875" max="15875" width="3.85714285714286" style="493" customWidth="1"/>
    <col min="15876" max="15876" width="3.71428571428571" style="493" customWidth="1"/>
    <col min="15877" max="15877" width="12.7142857142857" style="493" customWidth="1"/>
    <col min="15878" max="15878" width="52.7142857142857" style="493" customWidth="1"/>
    <col min="15879" max="15882" width="0" style="493" hidden="1" customWidth="1"/>
    <col min="15883" max="15883" width="12.2857142857143" style="493" customWidth="1"/>
    <col min="15884" max="15884" width="6.42857142857143" style="493" customWidth="1"/>
    <col min="15885" max="15885" width="12.2857142857143" style="493" customWidth="1"/>
    <col min="15886" max="15886" width="0" style="493" hidden="1" customWidth="1"/>
    <col min="15887" max="15887" width="3.71428571428571" style="493" customWidth="1"/>
    <col min="15888" max="15888" width="11.1428571428571" style="493" customWidth="1"/>
    <col min="15889" max="15890" width="10.5714285714286" style="493"/>
    <col min="15891" max="15891" width="11.1428571428571" style="493" customWidth="1"/>
    <col min="15892" max="16121" width="10.5714285714286" style="493"/>
    <col min="16122" max="16129" width="0" style="493" hidden="1" customWidth="1"/>
    <col min="16130" max="16130" width="3.71428571428571" style="493" customWidth="1"/>
    <col min="16131" max="16131" width="3.85714285714286" style="493" customWidth="1"/>
    <col min="16132" max="16132" width="3.71428571428571" style="493" customWidth="1"/>
    <col min="16133" max="16133" width="12.7142857142857" style="493" customWidth="1"/>
    <col min="16134" max="16134" width="52.7142857142857" style="493" customWidth="1"/>
    <col min="16135" max="16138" width="0" style="493" hidden="1" customWidth="1"/>
    <col min="16139" max="16139" width="12.2857142857143" style="493" customWidth="1"/>
    <col min="16140" max="16140" width="6.42857142857143" style="493" customWidth="1"/>
    <col min="16141" max="16141" width="12.2857142857143" style="493" customWidth="1"/>
    <col min="16142" max="16142" width="0" style="493" hidden="1" customWidth="1"/>
    <col min="16143" max="16143" width="3.71428571428571" style="493" customWidth="1"/>
    <col min="16144" max="16144" width="11.1428571428571" style="493" customWidth="1"/>
    <col min="16145" max="16146" width="10.5714285714286" style="493"/>
    <col min="16147" max="16147" width="11.1428571428571" style="493" customWidth="1"/>
    <col min="16148" max="16384" width="10.5714285714286" style="493"/>
  </cols>
  <sheetData>
    <row r="1" spans="17:18" ht="14.25" hidden="1">
      <c r="Q1" s="552"/>
      <c r="R1" s="552"/>
    </row>
    <row r="2" spans="21:21" ht="14.25" hidden="1">
      <c r="U2" s="552"/>
    </row>
    <row r="3" ht="14.25" hidden="1"/>
    <row r="4" spans="10:21" ht="3" customHeight="1">
      <c r="J4" s="499"/>
      <c r="K4" s="499"/>
      <c r="L4" s="494"/>
      <c r="M4" s="494"/>
      <c r="N4" s="494"/>
      <c r="O4" s="502"/>
      <c r="P4" s="502"/>
      <c r="Q4" s="502"/>
      <c r="R4" s="502"/>
      <c r="S4" s="502"/>
      <c r="T4" s="502"/>
      <c r="U4" s="502"/>
    </row>
    <row r="5" spans="10:21" ht="26.1" customHeight="1">
      <c r="J5" s="499"/>
      <c r="K5" s="499"/>
      <c r="L5" s="1311" t="s">
        <v>717</v>
      </c>
      <c r="M5" s="1311"/>
      <c r="N5" s="1311"/>
      <c r="O5" s="1311"/>
      <c r="P5" s="1311"/>
      <c r="Q5" s="1311"/>
      <c r="R5" s="1311"/>
      <c r="S5" s="1311"/>
      <c r="T5" s="1311"/>
      <c r="U5" s="633"/>
    </row>
    <row r="6" spans="10:22" ht="3" customHeight="1">
      <c r="J6" s="499"/>
      <c r="K6" s="499"/>
      <c r="L6" s="494"/>
      <c r="M6" s="494"/>
      <c r="N6" s="494"/>
      <c r="O6" s="498"/>
      <c r="P6" s="498"/>
      <c r="Q6" s="498"/>
      <c r="R6" s="498"/>
      <c r="S6" s="498"/>
      <c r="T6" s="498"/>
      <c r="U6" s="498"/>
      <c r="V6" s="502"/>
    </row>
    <row r="7" spans="1:28" s="746" customFormat="1" ht="5.25" hidden="1">
      <c r="A7" s="1123"/>
      <c r="B7" s="1123"/>
      <c r="C7" s="1123"/>
      <c r="D7" s="1123"/>
      <c r="E7" s="1123"/>
      <c r="F7" s="1123"/>
      <c r="G7" s="1123"/>
      <c r="H7" s="1123"/>
      <c r="L7" s="1173"/>
      <c r="M7" s="1046"/>
      <c r="O7" s="1287"/>
      <c r="P7" s="1287"/>
      <c r="Q7" s="1287"/>
      <c r="R7" s="1287"/>
      <c r="S7" s="1287"/>
      <c r="T7" s="1287"/>
      <c r="U7" s="780"/>
      <c r="V7" s="780"/>
      <c r="X7" s="1123"/>
      <c r="Y7" s="1123"/>
      <c r="Z7" s="1123"/>
      <c r="AA7" s="1123"/>
      <c r="AB7" s="1123"/>
    </row>
    <row r="8" spans="1:29"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7"/>
      <c r="O8" s="1288" t="str">
        <f>IF(datePr_ch="",IF(datePr="","",datePr),datePr_ch)</f>
        <v>20.04.2021</v>
      </c>
      <c r="P8" s="1288"/>
      <c r="Q8" s="1288"/>
      <c r="R8" s="1288"/>
      <c r="S8" s="1288"/>
      <c r="T8" s="1288"/>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"&amp;IF(numberPr_ch="","утверждении","изменении")&amp;" тарифов"</f>
        <v>Номер подачи заявления об утверждении тарифов</v>
      </c>
      <c r="N9" s="1127"/>
      <c r="O9" s="1288" t="str">
        <f>IF(numberPr_ch="",IF(numberPr="","",numberPr),numberPr_ch)</f>
        <v>01-03/15</v>
      </c>
      <c r="P9" s="1288"/>
      <c r="Q9" s="1288"/>
      <c r="R9" s="1288"/>
      <c r="S9" s="1288"/>
      <c r="T9" s="1288"/>
      <c r="U9" s="551"/>
      <c r="V9" s="551"/>
      <c r="W9" s="489"/>
      <c r="X9" s="559"/>
      <c r="Y9" s="559"/>
      <c r="Z9" s="559"/>
      <c r="AA9" s="559"/>
      <c r="AB9" s="559"/>
      <c r="AC9" s="559"/>
    </row>
    <row r="10" spans="1:28" s="746" customFormat="1" ht="5.25" hidden="1">
      <c r="A10" s="1123"/>
      <c r="B10" s="1123"/>
      <c r="C10" s="1123"/>
      <c r="D10" s="1123"/>
      <c r="E10" s="1123"/>
      <c r="F10" s="1123"/>
      <c r="G10" s="1123"/>
      <c r="H10" s="1123"/>
      <c r="L10" s="1173"/>
      <c r="M10" s="1046"/>
      <c r="O10" s="1287"/>
      <c r="P10" s="1287"/>
      <c r="Q10" s="1287"/>
      <c r="R10" s="1287"/>
      <c r="S10" s="1287"/>
      <c r="T10" s="1287"/>
      <c r="U10" s="780"/>
      <c r="V10" s="780"/>
      <c r="X10" s="1123"/>
      <c r="Y10" s="1123"/>
      <c r="Z10" s="1123"/>
      <c r="AA10" s="1123"/>
      <c r="AB10" s="1123"/>
    </row>
    <row r="11" spans="1:29" s="539" customFormat="1" ht="11.25" hidden="1">
      <c r="A11" s="559"/>
      <c r="B11" s="559"/>
      <c r="C11" s="559"/>
      <c r="D11" s="559"/>
      <c r="E11" s="559"/>
      <c r="F11" s="559"/>
      <c r="G11" s="559"/>
      <c r="H11" s="559"/>
      <c r="L11" s="1312"/>
      <c r="M11" s="1312"/>
      <c r="N11" s="536"/>
      <c r="O11" s="551"/>
      <c r="P11" s="551"/>
      <c r="Q11" s="551"/>
      <c r="R11" s="551"/>
      <c r="S11" s="551"/>
      <c r="T11" s="551"/>
      <c r="U11" s="557" t="s">
        <v>371</v>
      </c>
      <c r="X11" s="559"/>
      <c r="Y11" s="559"/>
      <c r="Z11" s="559"/>
      <c r="AA11" s="559"/>
      <c r="AB11" s="559"/>
      <c r="AC11" s="559"/>
    </row>
    <row r="12" spans="10:21" ht="14.25">
      <c r="J12" s="499"/>
      <c r="K12" s="499"/>
      <c r="L12" s="494"/>
      <c r="M12" s="494"/>
      <c r="N12" s="472"/>
      <c r="O12" s="1289"/>
      <c r="P12" s="1289"/>
      <c r="Q12" s="1289"/>
      <c r="R12" s="1289"/>
      <c r="S12" s="1289"/>
      <c r="T12" s="1289"/>
      <c r="U12" s="1289"/>
    </row>
    <row r="13" spans="10:23" ht="14.25">
      <c r="J13" s="499"/>
      <c r="K13" s="499"/>
      <c r="L13" s="1239" t="s">
        <v>445</v>
      </c>
      <c r="M13" s="1239"/>
      <c r="N13" s="1239"/>
      <c r="O13" s="1239"/>
      <c r="P13" s="1239"/>
      <c r="Q13" s="1239"/>
      <c r="R13" s="1239"/>
      <c r="S13" s="1239"/>
      <c r="T13" s="1239"/>
      <c r="U13" s="1239"/>
      <c r="V13" s="1239"/>
      <c r="W13" s="1239" t="s">
        <v>446</v>
      </c>
    </row>
    <row r="14" spans="10:23" ht="14.25" customHeight="1">
      <c r="J14" s="499"/>
      <c r="K14" s="499"/>
      <c r="L14" s="1295" t="s">
        <v>91</v>
      </c>
      <c r="M14" s="1295" t="s">
        <v>602</v>
      </c>
      <c r="N14" s="630"/>
      <c r="O14" s="1296" t="s">
        <v>604</v>
      </c>
      <c r="P14" s="1297"/>
      <c r="Q14" s="1297"/>
      <c r="R14" s="1297"/>
      <c r="S14" s="1297"/>
      <c r="T14" s="1298"/>
      <c r="U14" s="1306" t="s">
        <v>339</v>
      </c>
      <c r="V14" s="1292" t="s">
        <v>274</v>
      </c>
      <c r="W14" s="1239"/>
    </row>
    <row r="15" spans="10:23" ht="14.25" customHeight="1">
      <c r="J15" s="499"/>
      <c r="K15" s="499"/>
      <c r="L15" s="1295"/>
      <c r="M15" s="1295"/>
      <c r="N15" s="631"/>
      <c r="O15" s="1301" t="s">
        <v>578</v>
      </c>
      <c r="P15" s="1299" t="s">
        <v>270</v>
      </c>
      <c r="Q15" s="1300"/>
      <c r="R15" s="1303" t="s">
        <v>615</v>
      </c>
      <c r="S15" s="1304"/>
      <c r="T15" s="1305"/>
      <c r="U15" s="1307"/>
      <c r="V15" s="1293"/>
      <c r="W15" s="1239"/>
    </row>
    <row r="16" spans="10:23" ht="33.75" customHeight="1">
      <c r="J16" s="499"/>
      <c r="K16" s="499"/>
      <c r="L16" s="1295"/>
      <c r="M16" s="1295"/>
      <c r="N16" s="632"/>
      <c r="O16" s="1302"/>
      <c r="P16" s="505" t="s">
        <v>579</v>
      </c>
      <c r="Q16" s="505" t="s">
        <v>6</v>
      </c>
      <c r="R16" s="506" t="s">
        <v>273</v>
      </c>
      <c r="S16" s="1290" t="s">
        <v>272</v>
      </c>
      <c r="T16" s="1291"/>
      <c r="U16" s="1308"/>
      <c r="V16" s="1294"/>
      <c r="W16" s="1239"/>
    </row>
    <row r="17" spans="10:23" ht="14.25">
      <c r="J17" s="499"/>
      <c r="K17" s="538">
        <v>1</v>
      </c>
      <c r="L17" s="616" t="s">
        <v>92</v>
      </c>
      <c r="M17" s="616" t="s">
        <v>48</v>
      </c>
      <c r="N17" s="618" t="str">
        <f ca="1">OFFSET(N17,0,-1)</f>
        <v>2</v>
      </c>
      <c r="O17" s="617">
        <f ca="1">OFFSET(O17,0,-1)+1</f>
        <v>3</v>
      </c>
      <c r="P17" s="617">
        <f ca="1">OFFSET(P17,0,-1)+1</f>
        <v>4</v>
      </c>
      <c r="Q17" s="617">
        <f ca="1">OFFSET(Q17,0,-1)+1</f>
        <v>5</v>
      </c>
      <c r="R17" s="617">
        <f ca="1">OFFSET(R17,0,-1)+1</f>
        <v>6</v>
      </c>
      <c r="S17" s="1313">
        <f ca="1">OFFSET(S17,0,-1)+1</f>
        <v>7</v>
      </c>
      <c r="T17" s="1313"/>
      <c r="U17" s="617">
        <f ca="1">OFFSET(U17,0,-2)+1</f>
        <v>8</v>
      </c>
      <c r="V17" s="618">
        <f ca="1">OFFSET(V17,0,-1)</f>
        <v>8</v>
      </c>
      <c r="W17" s="617">
        <f ca="1">OFFSET(W17,0,-1)+1</f>
        <v>9</v>
      </c>
    </row>
    <row r="18" spans="1:29" ht="22.5">
      <c r="A18" s="1314">
        <v>1</v>
      </c>
      <c r="B18" s="813"/>
      <c r="C18" s="813"/>
      <c r="D18" s="813"/>
      <c r="E18" s="814"/>
      <c r="F18" s="815"/>
      <c r="G18" s="815"/>
      <c r="H18" s="815"/>
      <c r="I18" s="816"/>
      <c r="J18" s="811"/>
      <c r="K18" s="818"/>
      <c r="L18" s="562">
        <f>mergeValue(A18)</f>
        <v>1</v>
      </c>
      <c r="M18" s="610" t="s">
        <v>19</v>
      </c>
      <c r="N18" s="615"/>
      <c r="O18" s="1315"/>
      <c r="P18" s="1315"/>
      <c r="Q18" s="1315"/>
      <c r="R18" s="1315"/>
      <c r="S18" s="1315"/>
      <c r="T18" s="1315"/>
      <c r="U18" s="1315"/>
      <c r="V18" s="1315"/>
      <c r="W18" s="1131" t="s">
        <v>718</v>
      </c>
      <c r="Y18" s="558"/>
      <c r="Z18" s="558" t="str">
        <f t="shared" si="0" ref="Z18:Z31">IF(M18="","",M18)</f>
        <v>Наименование тарифа</v>
      </c>
      <c r="AA18" s="558"/>
      <c r="AB18" s="558"/>
      <c r="AC18" s="558"/>
    </row>
    <row r="19" spans="1:29" ht="22.5">
      <c r="A19" s="1314"/>
      <c r="B19" s="1314">
        <v>1</v>
      </c>
      <c r="C19" s="813"/>
      <c r="D19" s="813"/>
      <c r="E19" s="815"/>
      <c r="F19" s="815"/>
      <c r="G19" s="815"/>
      <c r="H19" s="815"/>
      <c r="I19" s="810"/>
      <c r="J19" s="809"/>
      <c r="K19" s="812"/>
      <c r="L19" s="562" t="str">
        <f>mergeValue(A19)&amp;"."&amp;mergeValue(B19)</f>
        <v>1.1</v>
      </c>
      <c r="M19" s="516" t="s">
        <v>15</v>
      </c>
      <c r="N19" s="615"/>
      <c r="O19" s="1315"/>
      <c r="P19" s="1315"/>
      <c r="Q19" s="1315"/>
      <c r="R19" s="1315"/>
      <c r="S19" s="1315"/>
      <c r="T19" s="1315"/>
      <c r="U19" s="1315"/>
      <c r="V19" s="1315"/>
      <c r="W19" s="1131" t="s">
        <v>459</v>
      </c>
      <c r="Y19" s="558"/>
      <c r="Z19" s="558" t="str">
        <f t="shared" si="0"/>
        <v>Территория действия тарифа</v>
      </c>
      <c r="AA19" s="558"/>
      <c r="AB19" s="558"/>
      <c r="AC19" s="558"/>
    </row>
    <row r="20" spans="1:29" ht="22.5">
      <c r="A20" s="1314"/>
      <c r="B20" s="1314"/>
      <c r="C20" s="1314">
        <v>1</v>
      </c>
      <c r="D20" s="813"/>
      <c r="E20" s="815"/>
      <c r="F20" s="815"/>
      <c r="G20" s="815"/>
      <c r="H20" s="815"/>
      <c r="I20" s="817"/>
      <c r="J20" s="809"/>
      <c r="K20" s="812"/>
      <c r="L20" s="562" t="str">
        <f>mergeValue(A20)&amp;"."&amp;mergeValue(B20)&amp;"."&amp;mergeValue(C20)</f>
        <v>1.1.1</v>
      </c>
      <c r="M20" s="517" t="s">
        <v>7</v>
      </c>
      <c r="N20" s="615"/>
      <c r="O20" s="1315"/>
      <c r="P20" s="1315"/>
      <c r="Q20" s="1315"/>
      <c r="R20" s="1315"/>
      <c r="S20" s="1315"/>
      <c r="T20" s="1315"/>
      <c r="U20" s="1315"/>
      <c r="V20" s="1315"/>
      <c r="W20" s="1131" t="s">
        <v>600</v>
      </c>
      <c r="Y20" s="558"/>
      <c r="Z20" s="558" t="str">
        <f t="shared" si="0"/>
        <v xml:space="preserve">Наименование системы теплоснабжения </v>
      </c>
      <c r="AA20" s="558"/>
      <c r="AB20" s="558"/>
      <c r="AC20" s="558"/>
    </row>
    <row r="21" spans="1:29" ht="22.5">
      <c r="A21" s="1314"/>
      <c r="B21" s="1314"/>
      <c r="C21" s="1314"/>
      <c r="D21" s="1314">
        <v>1</v>
      </c>
      <c r="E21" s="815"/>
      <c r="F21" s="815"/>
      <c r="G21" s="815"/>
      <c r="H21" s="815"/>
      <c r="I21" s="817"/>
      <c r="J21" s="809"/>
      <c r="K21" s="812"/>
      <c r="L21" s="562" t="str">
        <f>mergeValue(A21)&amp;"."&amp;mergeValue(B21)&amp;"."&amp;mergeValue(C21)&amp;"."&amp;mergeValue(D21)</f>
        <v>1.1.1.1</v>
      </c>
      <c r="M21" s="518" t="s">
        <v>21</v>
      </c>
      <c r="N21" s="615"/>
      <c r="O21" s="1315"/>
      <c r="P21" s="1315"/>
      <c r="Q21" s="1315"/>
      <c r="R21" s="1315"/>
      <c r="S21" s="1315"/>
      <c r="T21" s="1315"/>
      <c r="U21" s="1315"/>
      <c r="V21" s="1315"/>
      <c r="W21" s="1131" t="s">
        <v>601</v>
      </c>
      <c r="Y21" s="558"/>
      <c r="Z21" s="558" t="str">
        <f t="shared" si="0"/>
        <v xml:space="preserve">Источник тепловой энергии  </v>
      </c>
      <c r="AA21" s="558"/>
      <c r="AB21" s="558"/>
      <c r="AC21" s="558"/>
    </row>
    <row r="22" spans="1:29" ht="78.75">
      <c r="A22" s="1314"/>
      <c r="B22" s="1314"/>
      <c r="C22" s="1314"/>
      <c r="D22" s="1314"/>
      <c r="E22" s="1314">
        <v>1</v>
      </c>
      <c r="F22" s="815"/>
      <c r="G22" s="815"/>
      <c r="H22" s="813">
        <v>1</v>
      </c>
      <c r="I22" s="1314">
        <v>1</v>
      </c>
      <c r="J22" s="815"/>
      <c r="K22" s="820"/>
      <c r="L22" s="562" t="str">
        <f>mergeValue(A22)&amp;"."&amp;mergeValue(B22)&amp;"."&amp;mergeValue(C22)&amp;"."&amp;mergeValue(D22)&amp;"."&amp;mergeValue(E22)</f>
        <v>1.1.1.1.1</v>
      </c>
      <c r="M22" s="524" t="s">
        <v>8</v>
      </c>
      <c r="N22" s="615"/>
      <c r="O22" s="1316"/>
      <c r="P22" s="1316"/>
      <c r="Q22" s="1316"/>
      <c r="R22" s="1316"/>
      <c r="S22" s="1316"/>
      <c r="T22" s="1316"/>
      <c r="U22" s="1316"/>
      <c r="V22" s="1316"/>
      <c r="W22" s="1131"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14"/>
      <c r="B23" s="1314"/>
      <c r="C23" s="1314"/>
      <c r="D23" s="1314"/>
      <c r="E23" s="1314"/>
      <c r="F23" s="1314">
        <v>1</v>
      </c>
      <c r="G23" s="813"/>
      <c r="H23" s="813"/>
      <c r="I23" s="1314"/>
      <c r="J23" s="1314">
        <v>1</v>
      </c>
      <c r="K23" s="821"/>
      <c r="L23" s="562" t="str">
        <f>mergeValue(A23)&amp;"."&amp;mergeValue(B23)&amp;"."&amp;mergeValue(C23)&amp;"."&amp;mergeValue(D23)&amp;"."&amp;mergeValue(E23)&amp;"."&amp;mergeValue(F23)</f>
        <v>1.1.1.1.1.1</v>
      </c>
      <c r="M23" s="525" t="s">
        <v>9</v>
      </c>
      <c r="N23" s="615"/>
      <c r="O23" s="1317"/>
      <c r="P23" s="1318"/>
      <c r="Q23" s="1318"/>
      <c r="R23" s="1318"/>
      <c r="S23" s="1318"/>
      <c r="T23" s="1318"/>
      <c r="U23" s="1318"/>
      <c r="V23" s="1319"/>
      <c r="W23" s="1131" t="s">
        <v>720</v>
      </c>
      <c r="Y23" s="558"/>
      <c r="Z23" s="558" t="str">
        <f t="shared" si="0"/>
        <v>Группа потребителей</v>
      </c>
      <c r="AA23" s="558"/>
      <c r="AB23" s="558"/>
      <c r="AC23" s="558"/>
    </row>
    <row r="24" spans="1:29" ht="122.1" customHeight="1">
      <c r="A24" s="1314"/>
      <c r="B24" s="1314"/>
      <c r="C24" s="1314"/>
      <c r="D24" s="1314"/>
      <c r="E24" s="1314"/>
      <c r="F24" s="1314"/>
      <c r="G24" s="813">
        <v>1</v>
      </c>
      <c r="H24" s="813"/>
      <c r="I24" s="1314"/>
      <c r="J24" s="1314"/>
      <c r="K24" s="821">
        <v>1</v>
      </c>
      <c r="L24" s="562" t="str">
        <f>mergeValue(A24)&amp;"."&amp;mergeValue(B24)&amp;"."&amp;mergeValue(C24)&amp;"."&amp;mergeValue(D24)&amp;"."&amp;mergeValue(E24)&amp;"."&amp;mergeValue(F24)&amp;"."&amp;mergeValue(G24)</f>
        <v>1.1.1.1.1.1.1</v>
      </c>
      <c r="M24" s="1090"/>
      <c r="N24" s="615"/>
      <c r="O24" s="532"/>
      <c r="P24" s="532"/>
      <c r="Q24" s="1040"/>
      <c r="R24" s="1309"/>
      <c r="S24" s="1310" t="s">
        <v>83</v>
      </c>
      <c r="T24" s="1309"/>
      <c r="U24" s="1310" t="s">
        <v>84</v>
      </c>
      <c r="V24" s="532"/>
      <c r="W24" s="1284" t="s">
        <v>721</v>
      </c>
      <c r="X24" s="554" t="str">
        <f>strCheckDate(O25:V25)</f>
        <v/>
      </c>
      <c r="Y24" s="558"/>
      <c r="Z24" s="558" t="str">
        <f t="shared" si="0"/>
        <v/>
      </c>
      <c r="AA24" s="558"/>
      <c r="AB24" s="558"/>
      <c r="AC24" s="558"/>
    </row>
    <row r="25" spans="1:29" ht="11.25" hidden="1">
      <c r="A25" s="1314"/>
      <c r="B25" s="1314"/>
      <c r="C25" s="1314"/>
      <c r="D25" s="1314"/>
      <c r="E25" s="1314"/>
      <c r="F25" s="1314"/>
      <c r="G25" s="813"/>
      <c r="H25" s="813"/>
      <c r="I25" s="1314"/>
      <c r="J25" s="1314"/>
      <c r="K25" s="821"/>
      <c r="L25" s="569"/>
      <c r="M25" s="615"/>
      <c r="N25" s="615"/>
      <c r="O25" s="532"/>
      <c r="P25" s="532"/>
      <c r="Q25" s="553" t="str">
        <f>R24&amp;"-"&amp;T24</f>
        <v>-</v>
      </c>
      <c r="R25" s="1309"/>
      <c r="S25" s="1310"/>
      <c r="T25" s="1309"/>
      <c r="U25" s="1310"/>
      <c r="V25" s="532"/>
      <c r="W25" s="1285"/>
      <c r="Y25" s="558"/>
      <c r="Z25" s="558" t="str">
        <f t="shared" si="0"/>
        <v/>
      </c>
      <c r="AA25" s="558"/>
      <c r="AB25" s="558"/>
      <c r="AC25" s="558"/>
    </row>
    <row r="26" spans="1:29" ht="15" customHeight="1">
      <c r="A26" s="1314"/>
      <c r="B26" s="1314"/>
      <c r="C26" s="1314"/>
      <c r="D26" s="1314"/>
      <c r="E26" s="1314"/>
      <c r="F26" s="1314"/>
      <c r="G26" s="815"/>
      <c r="H26" s="813"/>
      <c r="I26" s="1314"/>
      <c r="J26" s="1314"/>
      <c r="K26" s="820"/>
      <c r="L26" s="508"/>
      <c r="M26" s="527" t="s">
        <v>24</v>
      </c>
      <c r="N26" s="534"/>
      <c r="O26" s="534"/>
      <c r="P26" s="534"/>
      <c r="Q26" s="534"/>
      <c r="R26" s="534"/>
      <c r="S26" s="534"/>
      <c r="T26" s="534"/>
      <c r="U26" s="534"/>
      <c r="V26" s="530"/>
      <c r="W26" s="1286"/>
      <c r="Y26" s="558"/>
      <c r="Z26" s="558" t="str">
        <f t="shared" si="0"/>
        <v>Добавить вид теплоносителя (параметры теплоносителя)</v>
      </c>
      <c r="AA26" s="558"/>
      <c r="AB26" s="558"/>
      <c r="AC26" s="558"/>
    </row>
    <row r="27" spans="1:29" ht="15" customHeight="1">
      <c r="A27" s="1314"/>
      <c r="B27" s="1314"/>
      <c r="C27" s="1314"/>
      <c r="D27" s="1314"/>
      <c r="E27" s="1314"/>
      <c r="F27" s="815"/>
      <c r="G27" s="815"/>
      <c r="H27" s="813"/>
      <c r="I27" s="1314"/>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14"/>
      <c r="B28" s="1314"/>
      <c r="C28" s="1314"/>
      <c r="D28" s="1314"/>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14"/>
      <c r="B29" s="1314"/>
      <c r="C29" s="1314"/>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14"/>
      <c r="B30" s="1314"/>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14"/>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23" ht="90" customHeight="1">
      <c r="L34" s="1">
        <v>1</v>
      </c>
      <c r="M34" s="1277" t="s">
        <v>722</v>
      </c>
      <c r="N34" s="1277"/>
      <c r="O34" s="1277"/>
      <c r="P34" s="1277"/>
      <c r="Q34" s="1277"/>
      <c r="R34" s="1277"/>
      <c r="S34" s="1277"/>
      <c r="T34" s="1277"/>
      <c r="U34" s="1277"/>
      <c r="V34" s="1277"/>
      <c r="W34" s="1277"/>
    </row>
  </sheetData>
  <sheetProtection algorithmName="SHA-512" hashValue="r1uPaGfeG5pOW3OAvDLB+shD5qRvQFwnIL8z6rokMV7P7u4ucMLqw/ZNh5vmPad6sQrSr3TnBlo6vY8UefPAXA==" saltValue="ZOFkKumUl30g8JtxTaevUg==" spinCount="100000" sheet="1" objects="1" scenarios="1" formatColumns="0" formatRows="0"/>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14">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WMB983058:WMB983065 WVX983058:WVX983065">
      <formula1>900</formula1>
    </dataValidation>
    <dataValidation type="list" allowBlank="1" showInputMessage="1" prompt="Выберите значение из списка" errorTitle="Ошибка" error="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O65559:V65559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O131095:V131095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O196631:V196631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O262167:V262167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O327703:V327703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O393239:V393239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O458775:V458775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O524311:V524311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O589847:V589847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O655383:V655383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O720919:V720919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O786455:V786455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O851991:V851991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O917527:V917527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O983063:V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WVP983063:WVW983063">
      <formula1>kind_of_cons</formula1>
    </dataValidation>
    <dataValidation type="list" allowBlank="1" showInputMessage="1" showErrorMessage="1" errorTitle="Ошибка" error="Выберите значение из списка" sqref="M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JG24 JI24 TC24 TE24 ACY24 ADA24 AMU24 AMW24 AWQ24 AWS24 BGM24 BGO24 BQI24 BQK24 CAE24 CAG24 CKA24 CKC24 CTW24 CTY24 DDS24 DDU24 DNO24 DNQ24 DXK24 DXM24 EHG24 EHI24 ERC24 ERE24 FAY24 FBA24 FKU24 FKW24 FUQ24 FUS24 GEM24 GEO24 GOI24 GOK24 GYE24 GYG24 HIA24 HIC24 HRW24 HRY24 IBS24 IBU24 ILO24 ILQ24 IVK24 IVM24 JFG24 JFI24 JPC24 JPE24 JYY24 JZA24 KIU24 KIW24 KSQ24 KSS24 LCM24 LCO24 LMI24 LMK24 LWE24 LWG24 MGA24 MGC24 MPW24 MPY24 MZS24 MZU24 NJO24 NJQ24 NTK24 NTM24 ODG24 ODI24 ONC24 ONE24 OWY24 OXA24 PGU24 PGW24 PQQ24 PQS24 QAM24 QAO24 QKI24 QKK24 QUE24 QUG24 REA24 REC24 RNW24 RNY24 RXS24 RXU24 SHO24 SHQ24 SRK24 SRM24 TBG24 TBI24 TLC24 TLE24 TUY24 TVA24 UEU24 UEW24 UOQ24 UOS24 UYM24 UYO24 VII24 VIK24 VSE24 VSG24 WCA24 WCC24 WLW24 WLY24 WVS24 WVU24 R65560 T65560 JG65560 JI65560 TC65560 TE65560 ACY65560 ADA65560 AMU65560 AMW65560 AWQ65560 AWS65560 BGM65560 BGO65560 BQI65560 BQK65560 CAE65560 CAG65560 CKA65560 CKC65560 CTW65560 CTY65560 DDS65560 DDU65560 DNO65560 DNQ65560 DXK65560 DXM65560 EHG65560 EHI65560 ERC65560 ERE65560 FAY65560 FBA65560 FKU65560 FKW65560 FUQ65560 FUS65560 GEM65560 GEO65560 GOI65560 GOK65560 GYE65560 GYG65560 HIA65560 HIC65560 HRW65560 HRY65560 IBS65560 IBU65560 ILO65560 ILQ65560 IVK65560 IVM65560 JFG65560 JFI65560 JPC65560 JPE65560 JYY65560 JZA65560 KIU65560 KIW65560 KSQ65560 KSS65560 LCM65560 LCO65560 LMI65560 LMK65560 LWE65560 LWG65560 MGA65560 MGC65560 MPW65560 MPY65560 MZS65560 MZU65560 NJO65560 NJQ65560 NTK65560 NTM65560 ODG65560 ODI65560 ONC65560 ONE65560 OWY65560 OXA65560 PGU65560 PGW65560 PQQ65560 PQS65560 QAM65560 QAO65560 QKI65560 QKK65560 QUE65560 QUG65560 REA65560 REC65560 RNW65560 RNY65560 RXS65560 RXU65560 SHO65560 SHQ65560 SRK65560 SRM65560 TBG65560 TBI65560 TLC65560 TLE65560 TUY65560 TVA65560 UEU65560 UEW65560 UOQ65560 UOS65560 UYM65560 UYO65560 VII65560 VIK65560 VSE65560 VSG65560 WCA65560 WCC65560 WLW65560 WLY65560 WVS65560 WVU65560 R131096 T131096 JG131096 JI131096 TC131096 TE131096 ACY131096 ADA131096 AMU131096 AMW131096 AWQ131096 AWS131096 BGM131096 BGO131096 BQI131096 BQK131096 CAE131096 CAG131096 CKA131096 CKC131096 CTW131096 CTY131096 DDS131096 DDU131096 DNO131096 DNQ131096 DXK131096 DXM131096 EHG131096 EHI131096 ERC131096 ERE131096 FAY131096 FBA131096 FKU131096 FKW131096 FUQ131096 FUS131096 GEM131096 GEO131096 GOI131096 GOK131096 GYE131096 GYG131096 HIA131096 HIC131096 HRW131096 HRY131096 IBS131096 IBU131096 ILO131096 ILQ131096 IVK131096 IVM131096 JFG131096 JFI131096 JPC131096 JPE131096 JYY131096 JZA131096 KIU131096 KIW131096 KSQ131096 KSS131096 LCM131096 LCO131096 LMI131096 LMK131096 LWE131096 LWG131096 MGA131096 MGC131096 MPW131096 MPY131096 MZS131096 MZU131096 NJO131096 NJQ131096 NTK131096 NTM131096 ODG131096 ODI131096 ONC131096 ONE131096 OWY131096 OXA131096 PGU131096 PGW131096 PQQ131096 PQS131096 QAM131096 QAO131096 QKI131096 QKK131096 QUE131096 QUG131096 REA131096 REC131096 RNW131096 RNY131096 RXS131096 RXU131096 SHO131096 SHQ131096 SRK131096 SRM131096 TBG131096 TBI131096 TLC131096 TLE131096 TUY131096 TVA131096 UEU131096 UEW131096 UOQ131096 UOS131096 UYM131096 UYO131096 VII131096 VIK131096 VSE131096 VSG131096 WCA131096 WCC131096 WLW131096 WLY131096 WVS131096 WVU131096 R196632 T196632 JG196632 JI196632 TC196632 TE196632 ACY196632 ADA196632 AMU196632 AMW196632 AWQ196632 AWS196632 BGM196632 BGO196632 BQI196632 BQK196632 CAE196632 CAG196632 CKA196632 CKC196632 CTW196632 CTY196632 DDS196632 DDU196632 DNO196632 DNQ196632 DXK196632 DXM196632 EHG196632 EHI196632 ERC196632 ERE196632 FAY196632 FBA196632 FKU196632 FKW196632 FUQ196632 FUS196632 GEM196632 GEO196632 GOI196632 GOK196632 GYE196632 GYG196632 HIA196632 HIC196632 HRW196632 HRY196632 IBS196632 IBU196632 ILO196632 ILQ196632 IVK196632 IVM196632 JFG196632 JFI196632 JPC196632 JPE196632 JYY196632 JZA196632 KIU196632 KIW196632 KSQ196632 KSS196632 LCM196632 LCO196632 LMI196632 LMK196632 LWE196632 LWG196632 MGA196632 MGC196632 MPW196632 MPY196632 MZS196632 MZU196632 NJO196632 NJQ196632 NTK196632 NTM196632 ODG196632 ODI196632 ONC196632 ONE196632 OWY196632 OXA196632 PGU196632 PGW196632 PQQ196632 PQS196632 QAM196632 QAO196632 QKI196632 QKK196632 QUE196632 QUG196632 REA196632 REC196632 RNW196632 RNY196632 RXS196632 RXU196632 SHO196632 SHQ196632 SRK196632 SRM196632 TBG196632 TBI196632 TLC196632 TLE196632 TUY196632 TVA196632 UEU196632 UEW196632 UOQ196632 UOS196632 UYM196632 UYO196632 VII196632 VIK196632 VSE196632 VSG196632 WCA196632 WCC196632 WLW196632 WLY196632 WVS196632 WVU196632 R262168 T262168 JG262168 JI262168 TC262168 TE262168 ACY262168 ADA262168 AMU262168 AMW262168 AWQ262168 AWS262168 BGM262168 BGO262168 BQI262168 BQK262168 CAE262168 CAG262168 CKA262168 CKC262168 CTW262168 CTY262168 DDS262168 DDU262168 DNO262168 DNQ262168 DXK262168 DXM262168 EHG262168 EHI262168 ERC262168 ERE262168 FAY262168 FBA262168 FKU262168 FKW262168 FUQ262168 FUS262168 GEM262168 GEO262168 GOI262168 GOK262168 GYE262168 GYG262168 HIA262168 HIC262168 HRW262168 HRY262168 IBS262168 IBU262168 ILO262168 ILQ262168 IVK262168 IVM262168 JFG262168 JFI262168 JPC262168 JPE262168 JYY262168 JZA262168 KIU262168 KIW262168 KSQ262168 KSS262168 LCM262168 LCO262168 LMI262168 LMK262168 LWE262168 LWG262168 MGA262168 MGC262168 MPW262168 MPY262168 MZS262168 MZU262168 NJO262168 NJQ262168 NTK262168 NTM262168 ODG262168 ODI262168 ONC262168 ONE262168 OWY262168 OXA262168 PGU262168 PGW262168 PQQ262168 PQS262168 QAM262168 QAO262168 QKI262168 QKK262168 QUE262168 QUG262168 REA262168 REC262168 RNW262168 RNY262168 RXS262168 RXU262168 SHO262168 SHQ262168 SRK262168 SRM262168 TBG262168 TBI262168 TLC262168 TLE262168 TUY262168 TVA262168 UEU262168 UEW262168 UOQ262168 UOS262168 UYM262168 UYO262168 VII262168 VIK262168 VSE262168 VSG262168 WCA262168 WCC262168 WLW262168 WLY262168 WVS262168 WVU262168 R327704 T327704 JG327704 JI327704 TC327704 TE327704 ACY327704 ADA327704 AMU327704 AMW327704 AWQ327704 AWS327704 BGM327704 BGO327704 BQI327704 BQK327704 CAE327704 CAG327704 CKA327704 CKC327704 CTW327704 CTY327704 DDS327704 DDU327704 DNO327704 DNQ327704 DXK327704 DXM327704 EHG327704 EHI327704 ERC327704 ERE327704 FAY327704 FBA327704 FKU327704 FKW327704 FUQ327704 FUS327704 GEM327704 GEO327704 GOI327704 GOK327704 GYE327704 GYG327704 HIA327704 HIC327704 HRW327704 HRY327704 IBS327704 IBU327704 ILO327704 ILQ327704 IVK327704 IVM327704 JFG327704 JFI327704 JPC327704 JPE327704 JYY327704 JZA327704 KIU327704 KIW327704 KSQ327704 KSS327704 LCM327704 LCO327704 LMI327704 LMK327704 LWE327704 LWG327704 MGA327704 MGC327704 MPW327704 MPY327704 MZS327704 MZU327704 NJO327704 NJQ327704 NTK327704 NTM327704 ODG327704 ODI327704 ONC327704 ONE327704 OWY327704 OXA327704 PGU327704 PGW327704 PQQ327704 PQS327704 QAM327704 QAO327704 QKI327704 QKK327704 QUE327704 QUG327704 REA327704 REC327704 RNW327704 RNY327704 RXS327704 RXU327704 SHO327704 SHQ327704 SRK327704 SRM327704 TBG327704 TBI327704 TLC327704 TLE327704 TUY327704 TVA327704 UEU327704 UEW327704 UOQ327704 UOS327704 UYM327704 UYO327704 VII327704 VIK327704 VSE327704 VSG327704 WCA327704 WCC327704 WLW327704 WLY327704 WVS327704 WVU327704 R393240 T393240 JG393240 JI393240 TC393240 TE393240 ACY393240 ADA393240 AMU393240 AMW393240 AWQ393240 AWS393240 BGM393240 BGO393240 BQI393240 BQK393240 CAE393240 CAG393240 CKA393240 CKC393240 CTW393240 CTY393240 DDS393240 DDU393240 DNO393240 DNQ393240 DXK393240 DXM393240 EHG393240 EHI393240 ERC393240 ERE393240 FAY393240 FBA393240 FKU393240 FKW393240 FUQ393240 FUS393240 GEM393240 GEO393240 GOI393240 GOK393240 GYE393240 GYG393240 HIA393240 HIC393240 HRW393240 HRY393240 IBS393240 IBU393240 ILO393240 ILQ393240 IVK393240 IVM393240 JFG393240 JFI393240 JPC393240 JPE393240 JYY393240 JZA393240 KIU393240 KIW393240 KSQ393240 KSS393240 LCM393240 LCO393240 LMI393240 LMK393240 LWE393240 LWG393240 MGA393240 MGC393240 MPW393240 MPY393240 MZS393240 MZU393240 NJO393240 NJQ393240 NTK393240 NTM393240 ODG393240 ODI393240 ONC393240 ONE393240 OWY393240 OXA393240 PGU393240 PGW393240 PQQ393240 PQS393240 QAM393240 QAO393240 QKI393240 QKK393240 QUE393240 QUG393240 REA393240 REC393240 RNW393240 RNY393240 RXS393240 RXU393240 SHO393240 SHQ393240 SRK393240 SRM393240 TBG393240 TBI393240 TLC393240 TLE393240 TUY393240 TVA393240 UEU393240 UEW393240 UOQ393240 UOS393240 UYM393240 UYO393240 VII393240 VIK393240 VSE393240 VSG393240 WCA393240 WCC393240 WLW393240 WLY393240 WVS393240 WVU393240 R458776 T458776 JG458776 JI458776 TC458776 TE458776 ACY458776 ADA458776 AMU458776 AMW458776 AWQ458776 AWS458776 BGM458776 BGO458776 BQI458776 BQK458776 CAE458776 CAG458776 CKA458776 CKC458776 CTW458776 CTY458776 DDS458776 DDU458776 DNO458776 DNQ458776 DXK458776 DXM458776 EHG458776 EHI458776 ERC458776 ERE458776 FAY458776 FBA458776 FKU458776 FKW458776 FUQ458776 FUS458776 GEM458776 GEO458776 GOI458776 GOK458776 GYE458776 GYG458776 HIA458776 HIC458776 HRW458776 HRY458776 IBS458776 IBU458776 ILO458776 ILQ458776 IVK458776 IVM458776 JFG458776 JFI458776 JPC458776 JPE458776 JYY458776 JZA458776 KIU458776 KIW458776 KSQ458776 KSS458776 LCM458776 LCO458776 LMI458776 LMK458776 LWE458776 LWG458776 MGA458776 MGC458776 MPW458776 MPY458776 MZS458776 MZU458776 NJO458776 NJQ458776 NTK458776 NTM458776 ODG458776 ODI458776 ONC458776 ONE458776 OWY458776 OXA458776 PGU458776 PGW458776 PQQ458776 PQS458776 QAM458776 QAO458776 QKI458776 QKK458776 QUE458776 QUG458776 REA458776 REC458776 RNW458776 RNY458776 RXS458776 RXU458776 SHO458776 SHQ458776 SRK458776 SRM458776 TBG458776 TBI458776 TLC458776 TLE458776 TUY458776 TVA458776 UEU458776 UEW458776 UOQ458776 UOS458776 UYM458776 UYO458776 VII458776 VIK458776 VSE458776 VSG458776 WCA458776 WCC458776 WLW458776 WLY458776 WVS458776 WVU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 T524312 JG524312 JI524312 TC524312 TE524312 ACY524312 ADA524312 AMU524312 AMW524312 AWQ524312 AWS524312 BGM524312 BGO524312 BQI524312 BQK524312 CAE524312 CAG524312 CKA524312 CKC524312 CTW524312 CTY524312 DDS524312 DDU524312 DNO524312 DNQ524312 DXK524312 DXM524312 EHG524312 EHI524312 ERC524312 ERE524312 FAY524312 FBA524312 FKU524312 FKW524312 FUQ524312 FUS524312 GEM524312 GEO524312 GOI524312 GOK524312 GYE524312 GYG524312 HIA524312 HIC524312 HRW524312 HRY524312 IBS524312 IBU524312 ILO524312 ILQ524312 IVK524312 IVM524312 JFG524312 JFI524312 JPC524312 JPE524312 JYY524312 JZA524312 KIU524312 KIW524312 KSQ524312 KSS524312 LCM524312 LCO524312 LMI524312 LMK524312 LWE524312 LWG524312 MGA524312 MGC524312 MPW524312 MPY524312 MZS524312 MZU524312 NJO524312 NJQ524312 NTK524312 NTM524312 ODG524312 ODI524312 ONC524312 ONE524312 OWY524312 OXA524312 PGU524312 PGW524312 PQQ524312 PQS524312 QAM524312 QAO524312 QKI524312 QKK524312 QUE524312 QUG524312 REA524312 REC524312 RNW524312 RNY524312 RXS524312 RXU524312 SHO524312 SHQ524312 SRK524312 SRM524312 TBG524312 TBI524312 TLC524312 TLE524312 TUY524312 TVA524312 UEU524312 UEW524312 UOQ524312 UOS524312 UYM524312 UYO524312 VII524312 VIK524312 VSE524312 VSG524312 WCA524312 WCC524312 WLW524312 WLY524312 WVS524312 WVU524312 R589848 T589848 JG589848 JI589848 TC589848 TE589848 ACY589848 ADA589848 AMU589848 AMW589848 AWQ589848 AWS589848 BGM589848 BGO589848 BQI589848 BQK589848 CAE589848 CAG589848 CKA589848 CKC589848 CTW589848 CTY589848 DDS589848 DDU589848 DNO589848 DNQ589848 DXK589848 DXM589848 EHG589848 EHI589848 ERC589848 ERE589848 FAY589848 FBA589848 FKU589848 FKW589848 FUQ589848 FUS589848 GEM589848 GEO589848 GOI589848 GOK589848 GYE589848 GYG589848 HIA589848 HIC589848 HRW589848 HRY589848 IBS589848 IBU589848 ILO589848 ILQ589848 IVK589848 IVM589848 JFG589848 JFI589848 JPC589848 JPE589848 JYY589848 JZA589848 KIU589848 KIW589848 KSQ589848 KSS589848 LCM589848 LCO589848 LMI589848 LMK589848 LWE589848 LWG589848 MGA589848 MGC589848 MPW589848 MPY589848 MZS589848 MZU589848 NJO589848 NJQ589848 NTK589848 NTM589848 ODG589848 ODI589848 ONC589848 ONE589848 OWY589848 OXA589848 PGU589848 PGW589848 PQQ589848 PQS589848 QAM589848 QAO589848 QKI589848 QKK589848 QUE589848 QUG589848 REA589848 REC589848 RNW589848 RNY589848 RXS589848 RXU589848 SHO589848 SHQ589848 SRK589848 SRM589848 TBG589848 TBI589848 TLC589848 TLE589848 TUY589848 TVA589848 UEU589848 UEW589848 UOQ589848 UOS589848 UYM589848 UYO589848 VII589848 VIK589848 VSE589848 VSG589848 WCA589848 WCC589848 WLW589848 WLY589848 WVS589848 WVU589848 R655384 T655384 JG655384 JI655384 TC655384 TE655384 ACY655384 ADA655384 AMU655384 AMW655384 AWQ655384 AWS655384 BGM655384 BGO655384 BQI655384 BQK655384 CAE655384 CAG655384 CKA655384 CKC655384 CTW655384 CTY655384 DDS655384 DDU655384 DNO655384 DNQ655384 DXK655384 DXM655384 EHG655384 EHI655384 ERC655384 ERE655384 FAY655384 FBA655384 FKU655384 FKW655384 FUQ655384 FUS655384 GEM655384 GEO655384 GOI655384 GOK655384 GYE655384 GYG655384 HIA655384 HIC655384 HRW655384 HRY655384 IBS655384 IBU655384 ILO655384 ILQ655384 IVK655384 IVM655384 JFG655384 JFI655384 JPC655384 JPE655384 JYY655384 JZA655384 KIU655384 KIW655384 KSQ655384 KSS655384 LCM655384 LCO655384 LMI655384 LMK655384 LWE655384 LWG655384 MGA655384 MGC655384 MPW655384 MPY655384 MZS655384 MZU655384 NJO655384 NJQ655384 NTK655384 NTM655384 ODG655384 ODI655384 ONC655384 ONE655384 OWY655384 OXA655384 PGU655384 PGW655384 PQQ655384 PQS655384 QAM655384 QAO655384 QKI655384 QKK655384 QUE655384 QUG655384 REA655384 REC655384 RNW655384 RNY655384 RXS655384 RXU655384 SHO655384 SHQ655384 SRK655384 SRM655384 TBG655384 TBI655384 TLC655384 TLE655384 TUY655384 TVA655384 UEU655384 UEW655384 UOQ655384 UOS655384 UYM655384 UYO655384 VII655384 VIK655384 VSE655384 VSG655384 WCA655384 WCC655384 WLW655384 WLY655384 WVS655384 WVU655384 R720920 T720920 JG720920 JI720920 TC720920 TE720920 ACY720920 ADA720920 AMU720920 AMW720920 AWQ720920 AWS720920 BGM720920 BGO720920 BQI720920 BQK720920 CAE720920 CAG720920 CKA720920 CKC720920 CTW720920 CTY720920 DDS720920 DDU720920 DNO720920 DNQ720920 DXK720920 DXM720920 EHG720920 EHI720920 ERC720920 ERE720920 FAY720920 FBA720920 FKU720920 FKW720920 FUQ720920 FUS720920 GEM720920 GEO720920 GOI720920 GOK720920 GYE720920 GYG720920 HIA720920 HIC720920 HRW720920 HRY720920 IBS720920 IBU720920 ILO720920 ILQ720920 IVK720920 IVM720920 JFG720920 JFI720920 JPC720920 JPE720920 JYY720920 JZA720920 KIU720920 KIW720920 KSQ720920 KSS720920 LCM720920 LCO720920 LMI720920 LMK720920 LWE720920 LWG720920 MGA720920 MGC720920 MPW720920 MPY720920 MZS720920 MZU720920 NJO720920 NJQ720920 NTK720920 NTM720920 ODG720920 ODI720920 ONC720920 ONE720920 OWY720920 OXA720920 PGU720920 PGW720920 PQQ720920 PQS720920 QAM720920 QAO720920 QKI720920 QKK720920 QUE720920 QUG720920 REA720920 REC720920 RNW720920 RNY720920 RXS720920 RXU720920 SHO720920 SHQ720920 SRK720920 SRM720920 TBG720920 TBI720920 TLC720920 TLE720920 TUY720920 TVA720920 UEU720920 UEW720920 UOQ720920 UOS720920 UYM720920 UYO720920 VII720920 VIK720920 VSE720920 VSG720920 WCA720920 WCC720920 WLW720920 WLY720920 WVS720920 WVU720920 R786456 T786456 JG786456 JI786456 TC786456 TE786456 ACY786456 ADA786456 AMU786456 AMW786456 AWQ786456 AWS786456 BGM786456 BGO786456 BQI786456 BQK786456 CAE786456 CAG786456 CKA786456 CKC786456 CTW786456 CTY786456 DDS786456 DDU786456 DNO786456 DNQ786456 DXK786456 DXM786456 EHG786456 EHI786456 ERC786456 ERE786456 FAY786456 FBA786456 FKU786456 FKW786456 FUQ786456 FUS786456 GEM786456 GEO786456 GOI786456 GOK786456 GYE786456 GYG786456 HIA786456 HIC786456 HRW786456 HRY786456 IBS786456 IBU786456 ILO786456 ILQ786456 IVK786456 IVM786456 JFG786456 JFI786456 JPC786456 JPE786456 JYY786456 JZA786456 KIU786456 KIW786456 KSQ786456 KSS786456 LCM786456 LCO786456 LMI786456 LMK786456 LWE786456 LWG786456 MGA786456 MGC786456 MPW786456 MPY786456 MZS786456 MZU786456 NJO786456 NJQ786456 NTK786456 NTM786456 ODG786456 ODI786456 ONC786456 ONE786456 OWY786456 OXA786456 PGU786456 PGW786456 PQQ786456 PQS786456 QAM786456 QAO786456 QKI786456 QKK786456 QUE786456 QUG786456 REA786456 REC786456 RNW786456 RNY786456 RXS786456 RXU786456 SHO786456 SHQ786456 SRK786456 SRM786456 TBG786456 TBI786456 TLC786456 TLE786456 TUY786456 TVA786456 UEU786456 UEW786456 UOQ786456 UOS786456 UYM786456 UYO786456 VII786456 VIK786456 VSE786456 VSG786456 WCA786456 WCC786456 WLW786456 WLY786456 WVS786456 WVU786456 R851992 T851992 JG851992 JI851992 TC851992 TE851992 ACY851992 ADA851992 AMU851992 AMW851992 AWQ851992 AWS851992 BGM851992 BGO851992 BQI851992 BQK851992 CAE851992 CAG851992 CKA851992 CKC851992 CTW851992 CTY851992 DDS851992 DDU851992 DNO851992 DNQ851992 DXK851992 DXM851992 EHG851992 EHI851992 ERC851992 ERE851992 FAY851992 FBA851992 FKU851992 FKW851992 FUQ851992 FUS851992 GEM851992 GEO851992 GOI851992 GOK851992 GYE851992 GYG851992 HIA851992 HIC851992 HRW851992 HRY851992 IBS851992 IBU851992 ILO851992 ILQ851992 IVK851992 IVM851992 JFG851992 JFI851992 JPC851992 JPE851992 JYY851992 JZA851992 KIU851992 KIW851992 KSQ851992 KSS851992 LCM851992 LCO851992 LMI851992 LMK851992 LWE851992 LWG851992 MGA851992 MGC851992 MPW851992 MPY851992 MZS851992 MZU851992 NJO851992 NJQ851992 NTK851992 NTM851992 ODG851992 ODI851992 ONC851992 ONE851992 OWY851992 OXA851992 PGU851992 PGW851992 PQQ851992 PQS851992 QAM851992 QAO851992 QKI851992 QKK851992 QUE851992 QUG851992 REA851992 REC851992 RNW851992 RNY851992 RXS851992 RXU851992 SHO851992 SHQ851992 SRK851992 SRM851992 TBG851992 TBI851992 TLC851992 TLE851992 TUY851992 TVA851992 UEU851992 UEW851992 UOQ851992 UOS851992 UYM851992 UYO851992 VII851992 VIK851992 VSE851992 VSG851992 WCA851992 WCC851992 WLW851992 WLY851992 WVS851992 WVU851992 R917528 T917528 JG917528 JI917528 TC917528 TE917528 ACY917528 ADA917528 AMU917528 AMW917528 AWQ917528 AWS917528 BGM917528 BGO917528 BQI917528 BQK917528 CAE917528 CAG917528 CKA917528 CKC917528 CTW917528 CTY917528 DDS917528 DDU917528 DNO917528 DNQ917528 DXK917528 DXM917528 EHG917528 EHI917528 ERC917528 ERE917528 FAY917528 FBA917528 FKU917528 FKW917528 FUQ917528 FUS917528 GEM917528 GEO917528 GOI917528 GOK917528 GYE917528 GYG917528 HIA917528 HIC917528 HRW917528 HRY917528 IBS917528 IBU917528 ILO917528 ILQ917528 IVK917528 IVM917528 JFG917528 JFI917528 JPC917528 JPE917528 JYY917528 JZA917528 KIU917528 KIW917528 KSQ917528 KSS917528 LCM917528 LCO917528 LMI917528 LMK917528 LWE917528 LWG917528 MGA917528 MGC917528 MPW917528 MPY917528 MZS917528 MZU917528 NJO917528 NJQ917528 NTK917528 NTM917528 ODG917528 ODI917528 ONC917528 ONE917528 OWY917528 OXA917528 PGU917528 PGW917528 PQQ917528 PQS917528 QAM917528 QAO917528 QKI917528 QKK917528 QUE917528 QUG917528 REA917528 REC917528 RNW917528 RNY917528 RXS917528 RXU917528 SHO917528 SHQ917528 SRK917528 SRM917528 TBG917528 TBI917528 TLC917528 TLE917528 TUY917528 TVA917528 UEU917528 UEW917528 UOQ917528 UOS917528 UYM917528 UYO917528 VII917528 VIK917528 VSE917528 VSG917528 WCA917528 WCC917528 WLW917528 WLY917528 WVS917528 WVU917528 R983064 T983064 JG983064 JI983064 TC983064 TE983064 ACY983064 ADA983064 AMU983064 AMW983064 AWQ983064 AWS983064 BGM983064 BGO983064 BQI983064 BQK983064 CAE983064 CAG983064 CKA983064 CKC983064 CTW983064 CTY983064 DDS983064 DDU983064 DNO983064 DNQ983064 DXK983064 DXM983064 EHG983064 EHI983064 ERC983064 ERE983064 FAY983064 FBA983064 FKU983064 FKW983064 FUQ983064 FUS983064 GEM983064 GEO983064 GOI983064 GOK983064 GYE983064 GYG983064 HIA983064 HIC983064 HRW983064 HRY983064 IBS983064 IBU983064 ILO983064 ILQ983064 IVK983064 IVM983064 JFG983064 JFI983064 JPC983064 JPE983064 JYY983064 JZA983064 KIU983064 KIW983064 KSQ983064 KSS983064 LCM983064 LCO983064 LMI983064 LMK983064 LWE983064 LWG983064 MGA983064 MGC983064 MPW983064 MPY983064 MZS983064 MZU983064 NJO983064 NJQ983064 NTK983064 NTM983064 ODG983064 ODI983064 ONC983064 ONE983064 OWY983064 OXA983064 PGU983064 PGW983064 PQQ983064 PQS983064 QAM983064 QAO983064 QKI983064 QKK983064 QUE983064 QUG983064 REA983064 REC983064 RNW983064 RNY983064 RXS983064 RXU983064 SHO983064 SHQ983064 SRK983064 SRM983064 TBG983064 TBI983064 TLC983064 TLE983064 TUY983064 TVA983064 UEU983064 UEW983064 UOQ983064 UOS983064 UYM983064 UYO983064 VII983064 VIK983064 VSE983064 VSG983064 WCA983064 WCC983064 WLW983064 WLY983064 WVS983064 WVU983064"/>
    <dataValidation allowBlank="1" showInputMessage="1" showErrorMessage="1" prompt="Для выбора выполните двойной щелчок левой клавиши мыши по соответствующей ячейке." sqref="S24 U24 JH24 JJ24 TD24 TF24 ACZ24 ADB24 AMV24 AMX24 AWR24 AWT24 BGN24 BGP24 BQJ24 BQL24 CAF24 CAH24 CKB24 CKD24 CTX24 CTZ24 DDT24 DDV24 DNP24 DNR24 DXL24 DXN24 EHH24 EHJ24 ERD24 ERF24 FAZ24 FBB24 FKV24 FKX24 FUR24 FUT24 GEN24 GEP24 GOJ24 GOL24 GYF24 GYH24 HIB24 HID24 HRX24 HRZ24 IBT24 IBV24 ILP24 ILR24 IVL24 IVN24 JFH24 JFJ24 JPD24 JPF24 JYZ24 JZB24 KIV24 KIX24 KSR24 KST24 LCN24 LCP24 LMJ24 LML24 LWF24 LWH24 MGB24 MGD24 MPX24 MPZ24 MZT24 MZV24 NJP24 NJR24 NTL24 NTN24 ODH24 ODJ24 OND24 ONF24 OWZ24 OXB24 PGV24 PGX24 PQR24 PQT24 QAN24 QAP24 QKJ24 QKL24 QUF24 QUH24 REB24 RED24 RNX24 RNZ24 RXT24 RXV24 SHP24 SHR24 SRL24 SRN24 TBH24 TBJ24 TLD24 TLF24 TUZ24 TVB24 UEV24 UEX24 UOR24 UOT24 UYN24 UYP24 VIJ24 VIL24 VSF24 VSH24 WCB24 WCD24 WLX24 WLZ24 WVT24 WVV24 S65560 U65560 JH65560 JJ65560 TD65560 TF65560 ACZ65560 ADB65560 AMV65560 AMX65560 AWR65560 AWT65560 BGN65560 BGP65560 BQJ65560 BQL65560 CAF65560 CAH65560 CKB65560 CKD65560 CTX65560 CTZ65560 DDT65560 DDV65560 DNP65560 DNR65560 DXL65560 DXN65560 EHH65560 EHJ65560 ERD65560 ERF65560 FAZ65560 FBB65560 FKV65560 FKX65560 FUR65560 FUT65560 GEN65560 GEP65560 GOJ65560 GOL65560 GYF65560 GYH65560 HIB65560 HID65560 HRX65560 HRZ65560 IBT65560 IBV65560 ILP65560 ILR65560 IVL65560 IVN65560 JFH65560 JFJ65560 JPD65560 JPF65560 JYZ65560 JZB65560 KIV65560 KIX65560 KSR65560 KST65560 LCN65560 LCP65560 LMJ65560 LML65560 LWF65560 LWH65560 MGB65560 MGD65560 MPX65560 MPZ65560 MZT65560 MZV65560 NJP65560 NJR65560 NTL65560 NTN65560 ODH65560 ODJ65560 OND65560 ONF65560 OWZ65560 OXB65560 PGV65560 PGX65560 PQR65560 PQT65560 QAN65560 QAP65560 QKJ65560 QKL65560 QUF65560 QUH65560 REB65560 RED65560 RNX65560 RNZ65560 RXT65560 RXV65560 SHP65560 SHR65560 SRL65560 SRN65560 TBH65560 TBJ65560 TLD65560 TLF65560 TUZ65560 TVB65560 UEV65560 UEX65560 UOR65560 UOT65560 UYN65560 UYP65560 VIJ65560 VIL65560 VSF65560 VSH65560 WCB65560 WCD65560 WLX65560 WLZ65560 WVT65560 WVV65560 S131096 U131096 JH131096 JJ131096 TD131096 TF131096 ACZ131096 ADB131096 AMV131096 AMX131096 AWR131096 AWT131096 BGN131096 BGP131096 BQJ131096 BQL131096 CAF131096 CAH131096 CKB131096 CKD131096 CTX131096 CTZ131096 DDT131096 DDV131096 DNP131096 DNR131096 DXL131096 DXN131096 EHH131096 EHJ131096 ERD131096 ERF131096 FAZ131096 FBB131096 FKV131096 FKX131096 FUR131096 FUT131096 GEN131096 GEP131096 GOJ131096 GOL131096 GYF131096 GYH131096 HIB131096 HID131096 HRX131096 HRZ131096 IBT131096 IBV131096 ILP131096 ILR131096 IVL131096 IVN131096 JFH131096 JFJ131096 JPD131096 JPF131096 JYZ131096 JZB131096 KIV131096 KIX131096 KSR131096 KST131096 LCN131096 LCP131096 LMJ131096 LML131096 LWF131096 LWH131096 MGB131096 MGD131096 MPX131096 MPZ131096 MZT131096 MZV131096 NJP131096 NJR131096 NTL131096 NTN131096 ODH131096 ODJ131096 OND131096 ONF131096 OWZ131096 OXB131096 PGV131096 PGX131096 PQR131096 PQT131096 QAN131096 QAP131096 QKJ131096 QKL131096 QUF131096 QUH131096 REB131096 RED131096 RNX131096 RNZ131096 RXT131096 RXV131096 SHP131096 SHR131096 SRL131096 SRN131096 TBH131096 TBJ131096 TLD131096 TLF131096 TUZ131096 TVB131096 UEV131096 UEX131096 UOR131096 UOT131096 UYN131096 UYP131096 VIJ131096 VIL131096 VSF131096 VSH131096 WCB131096 WCD131096 WLX131096 WLZ131096 WVT131096 WVV131096 S196632 U196632 JH196632 JJ196632 TD196632 TF196632 ACZ196632 ADB196632 AMV196632 AMX196632 AWR196632 AWT196632 BGN196632 BGP196632 BQJ196632 BQL196632 CAF196632 CAH196632 CKB196632 CKD196632 CTX196632 CTZ196632 DDT196632 DDV196632 DNP196632 DNR196632 DXL196632 DXN196632 EHH196632 EHJ196632 ERD196632 ERF196632 FAZ196632 FBB196632 FKV196632 FKX196632 FUR196632 FUT196632 GEN196632 GEP196632 GOJ196632 GOL196632 GYF196632 GYH196632 HIB196632 HID196632 HRX196632 HRZ196632 IBT196632 IBV196632 ILP196632 ILR196632 IVL196632 IVN196632 JFH196632 JFJ196632 JPD196632 JPF196632 JYZ196632 JZB196632 KIV196632 KIX196632 KSR196632 KST196632 LCN196632 LCP196632 LMJ196632 LML196632 LWF196632 LWH196632 MGB196632 MGD196632 MPX196632 MPZ196632 MZT196632 MZV196632 NJP196632 NJR196632 NTL196632 NTN196632 ODH196632 ODJ196632 OND196632 ONF196632 OWZ196632 OXB196632 PGV196632 PGX196632 PQR196632 PQT196632 QAN196632 QAP196632 QKJ196632 QKL196632 QUF196632 QUH196632 REB196632 RED196632 RNX196632 RNZ196632 RXT196632 RXV196632 SHP196632 SHR196632 SRL196632 SRN196632 TBH196632 TBJ196632 TLD196632 TLF196632 TUZ196632 TVB196632 UEV196632 UEX196632 UOR196632 UOT196632 UYN196632 UYP196632 VIJ196632 VIL196632 VSF196632 VSH196632 WCB196632 WCD196632 WLX196632 WLZ196632 WVT196632 WVV196632 S262168 U262168 JH262168 JJ262168 TD262168 TF262168 ACZ262168 ADB262168 AMV262168 AMX262168 AWR262168 AWT262168 BGN262168 BGP262168 BQJ262168 BQL262168 CAF262168 CAH262168 CKB262168 CKD262168 CTX262168 CTZ262168 DDT262168 DDV262168 DNP262168 DNR262168 DXL262168 DXN262168 EHH262168 EHJ262168 ERD262168 ERF262168 FAZ262168 FBB262168 FKV262168 FKX262168 FUR262168 FUT262168 GEN262168 GEP262168 GOJ262168 GOL262168 GYF262168 GYH262168 HIB262168 HID262168 HRX262168 HRZ262168 IBT262168 IBV262168 ILP262168 ILR262168 IVL262168 IVN262168 JFH262168 JFJ262168 JPD262168 JPF262168 JYZ262168 JZB262168 KIV262168 KIX262168 KSR262168 KST262168 LCN262168 LCP262168 LMJ262168 LML262168 LWF262168 LWH262168 MGB262168 MGD262168 MPX262168 MPZ262168 MZT262168 MZV262168 NJP262168 NJR262168 NTL262168 NTN262168 ODH262168 ODJ262168 OND262168 ONF262168 OWZ262168 OXB262168 PGV262168 PGX262168 PQR262168 PQT262168 QAN262168 QAP262168 QKJ262168 QKL262168 QUF262168 QUH262168 REB262168 RED262168 RNX262168 RNZ262168 RXT262168 RXV262168 SHP262168 SHR262168 SRL262168 SRN262168 TBH262168 TBJ262168 TLD262168 TLF262168 TUZ262168 TVB262168 UEV262168 UEX262168 UOR262168 UOT262168 UYN262168 UYP262168 VIJ262168 VIL262168 VSF262168 VSH262168 WCB262168 WCD262168 WLX262168 WLZ262168 WVT262168 WVV262168 S327704 U327704 JH327704 JJ327704 TD327704 TF327704 ACZ327704 ADB327704 AMV327704 AMX327704 AWR327704 AWT327704 BGN327704 BGP327704 BQJ327704 BQL327704 CAF327704 CAH327704 CKB327704 CKD327704 CTX327704 CTZ327704 DDT327704 DDV327704 DNP327704 DNR327704 DXL327704 DXN327704 EHH327704 EHJ327704 ERD327704 ERF327704 FAZ327704 FBB327704 FKV327704 FKX327704 FUR327704 FUT327704 GEN327704 GEP327704 GOJ327704 GOL327704 GYF327704 GYH327704 HIB327704 HID327704 HRX327704 HRZ327704 IBT327704 IBV327704 ILP327704 ILR327704 IVL327704 IVN327704 JFH327704 JFJ327704 JPD327704 JPF327704 JYZ327704 JZB327704 KIV327704 KIX327704 KSR327704 KST327704 LCN327704 LCP327704 LMJ327704 LML327704 LWF327704 LWH327704 MGB327704 MGD327704 MPX327704 MPZ327704 MZT327704 MZV327704 NJP327704 NJR327704 NTL327704 NTN327704 ODH327704 ODJ327704 OND327704 ONF327704 OWZ327704 OXB327704 PGV327704 PGX327704 PQR327704 PQT327704 QAN327704 QAP327704 QKJ327704 QKL327704 QUF327704 QUH327704 REB327704 RED327704 RNX327704 RNZ327704 RXT327704 RXV327704 SHP327704 SHR327704 SRL327704 SRN327704 TBH327704 TBJ327704 TLD327704 TLF327704 TUZ327704 TVB327704 UEV327704 UEX327704 UOR327704 UOT327704 UYN327704 UYP327704 VIJ327704 VIL327704 VSF327704 VSH327704 WCB327704 WCD327704 WLX327704 WLZ327704 WVT327704 WVV327704 S393240 U393240 JH393240 JJ393240 TD393240 TF393240 ACZ393240 ADB393240 AMV393240 AMX393240 AWR393240 AWT393240 BGN393240 BGP393240 BQJ393240 BQL393240 CAF393240 CAH393240 CKB393240 CKD393240 CTX393240 CTZ393240 DDT393240 DDV393240 DNP393240 DNR393240 DXL393240 DXN393240 EHH393240 EHJ393240 ERD393240 ERF393240 FAZ393240 FBB393240 FKV393240 FKX393240 FUR393240 FUT393240 GEN393240 GEP393240 GOJ393240 GOL393240 GYF393240 GYH393240 HIB393240 HID393240 HRX393240 HRZ393240 IBT393240 IBV393240 ILP393240 ILR393240 IVL393240 IVN393240 JFH393240 JFJ393240 JPD393240 JPF393240 JYZ393240 JZB393240 KIV393240 KIX393240 KSR393240 KST393240 LCN393240 LCP393240 LMJ393240 LML393240 LWF393240 LWH393240 MGB393240 MGD393240 MPX393240 MPZ393240 MZT393240 MZV393240 NJP393240 NJR393240 NTL393240 NTN393240 ODH393240 ODJ393240 OND393240 ONF393240 OWZ393240 OXB393240 PGV393240 PGX393240 PQR393240 PQT393240 QAN393240 QAP393240 QKJ393240 QKL393240 QUF393240 QUH393240 REB393240 RED393240 RNX393240 RNZ393240 RXT393240 RXV393240 SHP393240 SHR393240 SRL393240 SRN393240 TBH393240 TBJ393240 TLD393240 TLF393240 TUZ393240 TVB393240 UEV393240 UEX393240 UOR393240 UOT393240 UYN393240 UYP393240 VIJ393240 VIL393240 VSF393240 VSH393240 WCB393240 WCD393240 WLX393240 WLZ393240 WVT393240 WVV393240 S458776 U458776 JH458776 JJ458776 TD458776 TF458776 ACZ458776 ADB458776 AMV458776 AMX458776 AWR458776 AWT458776 BGN458776 BGP458776 BQJ458776 BQL458776 CAF458776 CAH458776 CKB458776 CKD458776 CTX458776 CTZ458776 DDT458776 DDV458776 DNP458776 DNR458776 DXL458776 DXN458776 EHH458776 EHJ458776 ERD458776 ERF458776 FAZ458776 FBB458776 FKV458776 FKX458776 FUR458776 FUT458776 GEN458776 GEP458776 GOJ458776 GOL458776 GYF458776 GYH458776 HIB458776 HID458776 HRX458776 HRZ458776 IBT458776 IBV458776 ILP458776 ILR458776 IVL458776 IVN458776 JFH458776 JFJ458776 JPD458776 JPF458776 JYZ458776 JZB458776 KIV458776 KIX458776 KSR458776 KST458776 LCN458776 LCP458776 LMJ458776 LML458776 LWF458776 LWH458776 MGB458776 MGD458776 MPX458776 MPZ458776 MZT458776 MZV458776 NJP458776 NJR458776 NTL458776 NTN458776 ODH458776 ODJ458776 OND458776 ONF458776 OWZ458776 OXB458776 PGV458776 PGX458776 PQR458776 PQT458776 QAN458776 QAP458776 QKJ458776 QKL458776 QUF458776 QUH458776 REB458776 RED458776 RNX458776 RNZ458776 RXT458776 RXV458776 SHP458776 SHR458776 SRL458776 SRN458776 TBH458776 TBJ458776 TLD458776 TLF458776 TUZ458776 TVB458776 UEV458776 UEX458776 UOR458776 UOT458776 UYN458776 UYP458776 VIJ458776 VIL458776 VSF458776 VSH458776 WCB458776 WCD458776 WLX458776 WLZ458776 WVT458776 WVV458776"/>
    <dataValidation allowBlank="1" showInputMessage="1" showErrorMessage="1" prompt="Для выбора выполните двойной щелчок левой клавиши мыши по соответствующей ячейке." sqref="S524312 U524312 JH524312 JJ524312 TD524312 TF524312 ACZ524312 ADB524312 AMV524312 AMX524312 AWR524312 AWT524312 BGN524312 BGP524312 BQJ524312 BQL524312 CAF524312 CAH524312 CKB524312 CKD524312 CTX524312 CTZ524312 DDT524312 DDV524312 DNP524312 DNR524312 DXL524312 DXN524312 EHH524312 EHJ524312 ERD524312 ERF524312 FAZ524312 FBB524312 FKV524312 FKX524312 FUR524312 FUT524312 GEN524312 GEP524312 GOJ524312 GOL524312 GYF524312 GYH524312 HIB524312 HID524312 HRX524312 HRZ524312 IBT524312 IBV524312 ILP524312 ILR524312 IVL524312 IVN524312 JFH524312 JFJ524312 JPD524312 JPF524312 JYZ524312 JZB524312 KIV524312 KIX524312 KSR524312 KST524312 LCN524312 LCP524312 LMJ524312 LML524312 LWF524312 LWH524312 MGB524312 MGD524312 MPX524312 MPZ524312 MZT524312 MZV524312 NJP524312 NJR524312 NTL524312 NTN524312 ODH524312 ODJ524312 OND524312 ONF524312 OWZ524312 OXB524312 PGV524312 PGX524312 PQR524312 PQT524312 QAN524312 QAP524312 QKJ524312 QKL524312 QUF524312 QUH524312 REB524312 RED524312 RNX524312 RNZ524312 RXT524312 RXV524312 SHP524312 SHR524312 SRL524312 SRN524312 TBH524312 TBJ524312 TLD524312 TLF524312 TUZ524312 TVB524312 UEV524312 UEX524312 UOR524312 UOT524312 UYN524312 UYP524312 VIJ524312 VIL524312 VSF524312 VSH524312 WCB524312 WCD524312 WLX524312 WLZ524312 WVT524312 WVV524312 S589848 U589848 JH589848 JJ589848 TD589848 TF589848 ACZ589848 ADB589848 AMV589848 AMX589848 AWR589848 AWT589848 BGN589848 BGP589848 BQJ589848 BQL589848 CAF589848 CAH589848 CKB589848 CKD589848 CTX589848 CTZ589848 DDT589848 DDV589848 DNP589848 DNR589848 DXL589848 DXN589848 EHH589848 EHJ589848 ERD589848 ERF589848 FAZ589848 FBB589848 FKV589848 FKX589848 FUR589848 FUT589848 GEN589848 GEP589848 GOJ589848 GOL589848 GYF589848 GYH589848 HIB589848 HID589848 HRX589848 HRZ589848 IBT589848 IBV589848 ILP589848 ILR589848 IVL589848 IVN589848 JFH589848 JFJ589848 JPD589848 JPF589848 JYZ589848 JZB589848 KIV589848 KIX589848 KSR589848 KST589848 LCN589848 LCP589848 LMJ589848 LML589848 LWF589848 LWH589848 MGB589848 MGD589848 MPX589848 MPZ589848 MZT589848 MZV589848 NJP589848 NJR589848 NTL589848 NTN589848 ODH589848 ODJ589848 OND589848 ONF589848 OWZ589848 OXB589848 PGV589848 PGX589848 PQR589848 PQT589848 QAN589848 QAP589848 QKJ589848 QKL589848 QUF589848 QUH589848 REB589848 RED589848 RNX589848 RNZ589848 RXT589848 RXV589848 SHP589848 SHR589848 SRL589848 SRN589848 TBH589848 TBJ589848 TLD589848 TLF589848 TUZ589848 TVB589848 UEV589848 UEX589848 UOR589848 UOT589848 UYN589848 UYP589848 VIJ589848 VIL589848 VSF589848 VSH589848 WCB589848 WCD589848 WLX589848 WLZ589848 WVT589848 WVV589848 S655384 U655384 JH655384 JJ655384 TD655384 TF655384 ACZ655384 ADB655384 AMV655384 AMX655384 AWR655384 AWT655384 BGN655384 BGP655384 BQJ655384 BQL655384 CAF655384 CAH655384 CKB655384 CKD655384 CTX655384 CTZ655384 DDT655384 DDV655384 DNP655384 DNR655384 DXL655384 DXN655384 EHH655384 EHJ655384 ERD655384 ERF655384 FAZ655384 FBB655384 FKV655384 FKX655384 FUR655384 FUT655384 GEN655384 GEP655384 GOJ655384 GOL655384 GYF655384 GYH655384 HIB655384 HID655384 HRX655384 HRZ655384 IBT655384 IBV655384 ILP655384 ILR655384 IVL655384 IVN655384 JFH655384 JFJ655384 JPD655384 JPF655384 JYZ655384 JZB655384 KIV655384 KIX655384 KSR655384 KST655384 LCN655384 LCP655384 LMJ655384 LML655384 LWF655384 LWH655384 MGB655384 MGD655384 MPX655384 MPZ655384 MZT655384 MZV655384 NJP655384 NJR655384 NTL655384 NTN655384 ODH655384 ODJ655384 OND655384 ONF655384 OWZ655384 OXB655384 PGV655384 PGX655384 PQR655384 PQT655384 QAN655384 QAP655384 QKJ655384 QKL655384 QUF655384 QUH655384 REB655384 RED655384 RNX655384 RNZ655384 RXT655384 RXV655384 SHP655384 SHR655384 SRL655384 SRN655384 TBH655384 TBJ655384 TLD655384 TLF655384 TUZ655384 TVB655384 UEV655384 UEX655384 UOR655384 UOT655384 UYN655384 UYP655384 VIJ655384 VIL655384 VSF655384 VSH655384 WCB655384 WCD655384 WLX655384 WLZ655384 WVT655384 WVV655384 S720920 U720920 JH720920 JJ720920 TD720920 TF720920 ACZ720920 ADB720920 AMV720920 AMX720920 AWR720920 AWT720920 BGN720920 BGP720920 BQJ720920 BQL720920 CAF720920 CAH720920 CKB720920 CKD720920 CTX720920 CTZ720920 DDT720920 DDV720920 DNP720920 DNR720920 DXL720920 DXN720920 EHH720920 EHJ720920 ERD720920 ERF720920 FAZ720920 FBB720920 FKV720920 FKX720920 FUR720920 FUT720920 GEN720920 GEP720920 GOJ720920 GOL720920 GYF720920 GYH720920 HIB720920 HID720920 HRX720920 HRZ720920 IBT720920 IBV720920 ILP720920 ILR720920 IVL720920 IVN720920 JFH720920 JFJ720920 JPD720920 JPF720920 JYZ720920 JZB720920 KIV720920 KIX720920 KSR720920 KST720920 LCN720920 LCP720920 LMJ720920 LML720920 LWF720920 LWH720920 MGB720920 MGD720920 MPX720920 MPZ720920 MZT720920 MZV720920 NJP720920 NJR720920 NTL720920 NTN720920 ODH720920 ODJ720920 OND720920 ONF720920 OWZ720920 OXB720920 PGV720920 PGX720920 PQR720920 PQT720920 QAN720920 QAP720920 QKJ720920 QKL720920 QUF720920 QUH720920 REB720920 RED720920 RNX720920 RNZ720920 RXT720920 RXV720920 SHP720920 SHR720920 SRL720920 SRN720920 TBH720920 TBJ720920 TLD720920 TLF720920 TUZ720920 TVB720920 UEV720920 UEX720920 UOR720920 UOT720920 UYN720920 UYP720920 VIJ720920 VIL720920 VSF720920 VSH720920 WCB720920 WCD720920 WLX720920 WLZ720920 WVT720920 WVV720920 S786456 U786456 JH786456 JJ786456 TD786456 TF786456 ACZ786456 ADB786456 AMV786456 AMX786456 AWR786456 AWT786456 BGN786456 BGP786456 BQJ786456 BQL786456 CAF786456 CAH786456 CKB786456 CKD786456 CTX786456 CTZ786456 DDT786456 DDV786456 DNP786456 DNR786456 DXL786456 DXN786456 EHH786456 EHJ786456 ERD786456 ERF786456 FAZ786456 FBB786456 FKV786456 FKX786456 FUR786456 FUT786456 GEN786456 GEP786456 GOJ786456 GOL786456 GYF786456 GYH786456 HIB786456 HID786456 HRX786456 HRZ786456 IBT786456 IBV786456 ILP786456 ILR786456 IVL786456 IVN786456 JFH786456 JFJ786456 JPD786456 JPF786456 JYZ786456 JZB786456 KIV786456 KIX786456 KSR786456 KST786456 LCN786456 LCP786456 LMJ786456 LML786456 LWF786456 LWH786456 MGB786456 MGD786456 MPX786456 MPZ786456 MZT786456 MZV786456 NJP786456 NJR786456 NTL786456 NTN786456 ODH786456 ODJ786456 OND786456 ONF786456 OWZ786456 OXB786456 PGV786456 PGX786456 PQR786456 PQT786456 QAN786456 QAP786456 QKJ786456 QKL786456 QUF786456 QUH786456 REB786456 RED786456 RNX786456 RNZ786456 RXT786456 RXV786456 SHP786456 SHR786456 SRL786456 SRN786456 TBH786456 TBJ786456 TLD786456 TLF786456 TUZ786456 TVB786456 UEV786456 UEX786456 UOR786456 UOT786456 UYN786456 UYP786456 VIJ786456 VIL786456 VSF786456 VSH786456 WCB786456 WCD786456 WLX786456 WLZ786456 WVT786456 WVV786456 S851992 U851992 JH851992 JJ851992 TD851992 TF851992 ACZ851992 ADB851992 AMV851992 AMX851992 AWR851992 AWT851992 BGN851992 BGP851992 BQJ851992 BQL851992 CAF851992 CAH851992 CKB851992 CKD851992 CTX851992 CTZ851992 DDT851992 DDV851992 DNP851992 DNR851992 DXL851992 DXN851992 EHH851992 EHJ851992 ERD851992 ERF851992 FAZ851992 FBB851992 FKV851992 FKX851992 FUR851992 FUT851992 GEN851992 GEP851992 GOJ851992 GOL851992 GYF851992 GYH851992 HIB851992 HID851992 HRX851992 HRZ851992 IBT851992 IBV851992 ILP851992 ILR851992 IVL851992 IVN851992 JFH851992 JFJ851992 JPD851992 JPF851992 JYZ851992 JZB851992 KIV851992 KIX851992 KSR851992 KST851992 LCN851992 LCP851992 LMJ851992 LML851992 LWF851992 LWH851992 MGB851992 MGD851992 MPX851992 MPZ851992 MZT851992 MZV851992 NJP851992 NJR851992 NTL851992 NTN851992 ODH851992 ODJ851992 OND851992 ONF851992 OWZ851992 OXB851992 PGV851992 PGX851992 PQR851992 PQT851992 QAN851992 QAP851992 QKJ851992 QKL851992 QUF851992 QUH851992 REB851992 RED851992 RNX851992 RNZ851992 RXT851992 RXV851992 SHP851992 SHR851992 SRL851992 SRN851992 TBH851992 TBJ851992 TLD851992 TLF851992 TUZ851992 TVB851992 UEV851992 UEX851992 UOR851992 UOT851992 UYN851992 UYP851992 VIJ851992 VIL851992 VSF851992 VSH851992 WCB851992 WCD851992 WLX851992 WLZ851992 WVT851992 WVV851992 S917528 U917528 JH917528 JJ917528 TD917528 TF917528 ACZ917528 ADB917528 AMV917528 AMX917528 AWR917528 AWT917528 BGN917528 BGP917528 BQJ917528 BQL917528 CAF917528 CAH917528 CKB917528 CKD917528 CTX917528 CTZ917528 DDT917528 DDV917528 DNP917528 DNR917528 DXL917528 DXN917528 EHH917528 EHJ917528 ERD917528 ERF917528 FAZ917528 FBB917528 FKV917528 FKX917528 FUR917528 FUT917528 GEN917528 GEP917528 GOJ917528 GOL917528 GYF917528 GYH917528 HIB917528 HID917528 HRX917528 HRZ917528 IBT917528 IBV917528 ILP917528 ILR917528 IVL917528 IVN917528 JFH917528 JFJ917528 JPD917528 JPF917528 JYZ917528 JZB917528 KIV917528 KIX917528 KSR917528 KST917528 LCN917528 LCP917528 LMJ917528 LML917528 LWF917528 LWH917528 MGB917528 MGD917528 MPX917528 MPZ917528 MZT917528 MZV917528 NJP917528 NJR917528 NTL917528 NTN917528 ODH917528 ODJ917528 OND917528 ONF917528 OWZ917528 OXB917528 PGV917528 PGX917528 PQR917528 PQT917528 QAN917528 QAP917528 QKJ917528 QKL917528 QUF917528 QUH917528 REB917528 RED917528 RNX917528 RNZ917528 RXT917528 RXV917528 SHP917528 SHR917528 SRL917528 SRN917528 TBH917528 TBJ917528 TLD917528 TLF917528 TUZ917528 TVB917528 UEV917528 UEX917528 UOR917528 UOT917528 UYN917528 UYP917528 VIJ917528 VIL917528 VSF917528 VSH917528 WCB917528 WCD917528 WLX917528 WLZ917528 WVT917528 WVV917528 S983064 U983064 JH983064 JJ983064 TD983064 TF983064 ACZ983064 ADB983064 AMV983064 AMX983064 AWR983064 AWT983064 BGN983064 BGP983064 BQJ983064 BQL983064 CAF983064 CAH983064 CKB983064 CKD983064 CTX983064 CTZ983064 DDT983064 DDV983064 DNP983064 DNR983064 DXL983064 DXN983064 EHH983064 EHJ983064 ERD983064 ERF983064 FAZ983064 FBB983064 FKV983064 FKX983064 FUR983064 FUT983064 GEN983064 GEP983064 GOJ983064 GOL983064 GYF983064 GYH983064 HIB983064 HID983064 HRX983064 HRZ983064 IBT983064 IBV983064 ILP983064 ILR983064 IVL983064 IVN983064 JFH983064 JFJ983064 JPD983064 JPF983064 JYZ983064 JZB983064 KIV983064 KIX983064 KSR983064 KST983064 LCN983064 LCP983064 LMJ983064 LML983064 LWF983064 LWH983064 MGB983064 MGD983064 MPX983064 MPZ983064 MZT983064 MZV983064 NJP983064 NJR983064 NTL983064 NTN983064 ODH983064 ODJ983064 OND983064 ONF983064 OWZ983064 OXB983064 PGV983064 PGX983064 PQR983064 PQT983064 QAN983064 QAP983064 QKJ983064 QKL983064 QUF983064 QUH983064 REB983064 RED983064 RNX983064 RNZ983064 RXT983064 RXV983064 SHP983064 SHR983064 SRL983064 SRN983064 TBH983064 TBJ983064 TLD983064 TLF983064 TUZ983064 TVB983064 UEV983064 UEX983064 UOR983064 UOT983064 UYN983064 UYP983064 VIJ983064 VIL983064 VSF983064 VSH983064 WCB983064 WCD983064 WLX983064 WLZ983064 WVT983064 WVV98306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L26:V26 JA26:JL32 SW26:TH3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L27:W32 L65562:W65568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L131098:W131104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L196634:W196640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L262170:W262176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L327706:W327712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L393242:W393248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L458778:W458784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L524314:W524320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L589850:W589856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L655386:W655392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L720922:W720928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L786458:W786464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L851994:W852000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L917530:W917536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L983066:W983072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dataValidation allowBlank="1" sqref="WVM983066:WVX983072"/>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96b19e6-5373-4a12-bea0-488c07bd9f04}">
  <sheetPr codeName="List05_13">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962" hidden="1" customWidth="1"/>
    <col min="2" max="4" width="3.71428571428571" style="956" hidden="1" customWidth="1"/>
    <col min="5" max="5" width="3.71428571428571" style="760" customWidth="1"/>
    <col min="6" max="6" width="9.71428571428571" style="938" customWidth="1"/>
    <col min="7" max="7" width="37.7142857142857" style="938" customWidth="1"/>
    <col min="8" max="8" width="66.8571428571429" style="938" customWidth="1"/>
    <col min="9" max="9" width="115.714285714286" style="938" customWidth="1"/>
    <col min="10" max="11" width="10.5714285714286" style="956"/>
    <col min="12" max="12" width="11.1428571428571" style="956" customWidth="1"/>
    <col min="13" max="20" width="10.5714285714286" style="956"/>
    <col min="21" max="16384" width="10.5714285714286" style="938"/>
  </cols>
  <sheetData>
    <row r="1" spans="1:1" ht="3" customHeight="1">
      <c r="A1" s="962" t="s">
        <v>48</v>
      </c>
    </row>
    <row r="2" spans="6:9" ht="22.5">
      <c r="F2" s="1278" t="s">
        <v>470</v>
      </c>
      <c r="G2" s="1279"/>
      <c r="H2" s="1280"/>
      <c r="I2" s="757"/>
    </row>
    <row r="3" ht="3" customHeight="1"/>
    <row r="4" spans="1:20" s="955" customFormat="1" ht="11.25">
      <c r="A4" s="961"/>
      <c r="B4" s="961"/>
      <c r="C4" s="961"/>
      <c r="D4" s="961"/>
      <c r="F4" s="1239" t="s">
        <v>445</v>
      </c>
      <c r="G4" s="1239"/>
      <c r="H4" s="1239"/>
      <c r="I4" s="1281"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81"/>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10.09.2021</v>
      </c>
      <c r="I7" s="767" t="s">
        <v>472</v>
      </c>
      <c r="J7" s="584"/>
      <c r="K7" s="961"/>
      <c r="L7" s="961"/>
      <c r="M7" s="961"/>
      <c r="N7" s="961"/>
      <c r="O7" s="961"/>
      <c r="P7" s="961"/>
      <c r="Q7" s="961"/>
      <c r="R7" s="961"/>
      <c r="S7" s="961"/>
      <c r="T7" s="961"/>
    </row>
    <row r="8" spans="1:20" s="955" customFormat="1" ht="45">
      <c r="A8" s="1282">
        <v>1</v>
      </c>
      <c r="B8" s="961"/>
      <c r="C8" s="961"/>
      <c r="D8" s="961"/>
      <c r="F8" s="977" t="str">
        <f>"2."&amp;mergeValue(A8)</f>
        <v>2.1</v>
      </c>
      <c r="G8" s="766" t="s">
        <v>473</v>
      </c>
      <c r="H8" s="975"/>
      <c r="I8" s="767" t="s">
        <v>568</v>
      </c>
      <c r="J8" s="584"/>
      <c r="K8" s="961"/>
      <c r="L8" s="961"/>
      <c r="M8" s="961"/>
      <c r="N8" s="961"/>
      <c r="O8" s="961"/>
      <c r="P8" s="961"/>
      <c r="Q8" s="961"/>
      <c r="R8" s="961"/>
      <c r="S8" s="961"/>
      <c r="T8" s="961"/>
    </row>
    <row r="9" spans="1:20" s="955" customFormat="1" ht="22.5">
      <c r="A9" s="1282"/>
      <c r="B9" s="961"/>
      <c r="C9" s="961"/>
      <c r="D9" s="961"/>
      <c r="F9" s="977" t="str">
        <f>"3."&amp;mergeValue(A9)</f>
        <v>3.1</v>
      </c>
      <c r="G9" s="766" t="s">
        <v>474</v>
      </c>
      <c r="H9" s="975"/>
      <c r="I9" s="767" t="s">
        <v>566</v>
      </c>
      <c r="J9" s="584"/>
      <c r="K9" s="961"/>
      <c r="L9" s="961"/>
      <c r="M9" s="961"/>
      <c r="N9" s="961"/>
      <c r="O9" s="961"/>
      <c r="P9" s="961"/>
      <c r="Q9" s="961"/>
      <c r="R9" s="961"/>
      <c r="S9" s="961"/>
      <c r="T9" s="961"/>
    </row>
    <row r="10" spans="1:20" s="955" customFormat="1" ht="22.5">
      <c r="A10" s="1282"/>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82"/>
      <c r="B11" s="1282">
        <v>1</v>
      </c>
      <c r="C11" s="971"/>
      <c r="D11" s="971"/>
      <c r="F11" s="977" t="str">
        <f>"4."&amp;mergeValue(A11)&amp;"."&amp;mergeValue(B11)</f>
        <v>4.1.1</v>
      </c>
      <c r="G11" s="778" t="s">
        <v>570</v>
      </c>
      <c r="H11" s="975" t="str">
        <f>IF(region_name="","",region_name)</f>
        <v>Свердловская область</v>
      </c>
      <c r="I11" s="767" t="s">
        <v>478</v>
      </c>
      <c r="J11" s="584"/>
      <c r="K11" s="961"/>
      <c r="L11" s="961"/>
      <c r="M11" s="961"/>
      <c r="N11" s="961"/>
      <c r="O11" s="961"/>
      <c r="P11" s="961"/>
      <c r="Q11" s="961"/>
      <c r="R11" s="961"/>
      <c r="S11" s="961"/>
      <c r="T11" s="961"/>
    </row>
    <row r="12" spans="1:20" s="955" customFormat="1" ht="22.5">
      <c r="A12" s="1282"/>
      <c r="B12" s="1282"/>
      <c r="C12" s="1282">
        <v>1</v>
      </c>
      <c r="D12" s="971"/>
      <c r="F12" s="977" t="str">
        <f>"4."&amp;mergeValue(A12)&amp;"."&amp;mergeValue(B12)&amp;"."&amp;mergeValue(C12)</f>
        <v>4.1.1.1</v>
      </c>
      <c r="G12" s="768" t="s">
        <v>476</v>
      </c>
      <c r="H12" s="975"/>
      <c r="I12" s="767" t="s">
        <v>479</v>
      </c>
      <c r="J12" s="584"/>
      <c r="K12" s="961"/>
      <c r="L12" s="961"/>
      <c r="M12" s="961"/>
      <c r="N12" s="961"/>
      <c r="O12" s="961"/>
      <c r="P12" s="961"/>
      <c r="Q12" s="961"/>
      <c r="R12" s="961"/>
      <c r="S12" s="961"/>
      <c r="T12" s="961"/>
    </row>
    <row r="13" spans="1:20" s="955" customFormat="1" ht="39" customHeight="1">
      <c r="A13" s="1282"/>
      <c r="B13" s="1282"/>
      <c r="C13" s="1282"/>
      <c r="D13" s="971">
        <v>1</v>
      </c>
      <c r="F13" s="977" t="str">
        <f>"4."&amp;mergeValue(A13)&amp;"."&amp;mergeValue(B13)&amp;"."&amp;mergeValue(C13)&amp;"."&amp;mergeValue(D13)</f>
        <v>4.1.1.1.1</v>
      </c>
      <c r="G13" s="769" t="s">
        <v>477</v>
      </c>
      <c r="H13" s="975"/>
      <c r="I13" s="1283" t="s">
        <v>569</v>
      </c>
      <c r="J13" s="584"/>
      <c r="K13" s="961"/>
      <c r="L13" s="961"/>
      <c r="M13" s="961"/>
      <c r="N13" s="961"/>
      <c r="O13" s="961"/>
      <c r="P13" s="961"/>
      <c r="Q13" s="961"/>
      <c r="R13" s="961"/>
      <c r="S13" s="961"/>
      <c r="T13" s="961"/>
    </row>
    <row r="14" spans="1:20" s="955" customFormat="1" ht="18.75">
      <c r="A14" s="1282"/>
      <c r="B14" s="1282"/>
      <c r="C14" s="1282"/>
      <c r="D14" s="971"/>
      <c r="F14" s="770"/>
      <c r="G14" s="948" t="s">
        <v>4</v>
      </c>
      <c r="H14" s="593"/>
      <c r="I14" s="1283"/>
      <c r="J14" s="584"/>
      <c r="K14" s="961"/>
      <c r="L14" s="961"/>
      <c r="M14" s="961"/>
      <c r="N14" s="961"/>
      <c r="O14" s="961"/>
      <c r="P14" s="961"/>
      <c r="Q14" s="961"/>
      <c r="R14" s="961"/>
      <c r="S14" s="961"/>
      <c r="T14" s="961"/>
    </row>
    <row r="15" spans="1:20" s="955" customFormat="1" ht="18.75">
      <c r="A15" s="1282"/>
      <c r="B15" s="1282"/>
      <c r="C15" s="971"/>
      <c r="D15" s="971"/>
      <c r="F15" s="603"/>
      <c r="G15" s="546" t="s">
        <v>401</v>
      </c>
      <c r="H15" s="604"/>
      <c r="I15" s="605"/>
      <c r="J15" s="584"/>
      <c r="K15" s="961"/>
      <c r="L15" s="961"/>
      <c r="M15" s="961"/>
      <c r="N15" s="961"/>
      <c r="O15" s="961"/>
      <c r="P15" s="961"/>
      <c r="Q15" s="961"/>
      <c r="R15" s="961"/>
      <c r="S15" s="961"/>
      <c r="T15" s="961"/>
    </row>
    <row r="16" spans="1:20" s="955" customFormat="1" ht="18.75">
      <c r="A16" s="1282"/>
      <c r="B16" s="961"/>
      <c r="C16" s="961"/>
      <c r="D16" s="961"/>
      <c r="F16" s="770"/>
      <c r="G16" s="696" t="s">
        <v>483</v>
      </c>
      <c r="H16" s="771"/>
      <c r="I16" s="772"/>
      <c r="J16" s="584"/>
      <c r="K16" s="961"/>
      <c r="L16" s="961"/>
      <c r="M16" s="961"/>
      <c r="N16" s="961"/>
      <c r="O16" s="961"/>
      <c r="P16" s="961"/>
      <c r="Q16" s="961"/>
      <c r="R16" s="961"/>
      <c r="S16" s="961"/>
      <c r="T16" s="961"/>
    </row>
    <row r="17" spans="1:20" s="955" customFormat="1" ht="18.75">
      <c r="A17" s="961"/>
      <c r="B17" s="961"/>
      <c r="C17" s="961"/>
      <c r="D17" s="961"/>
      <c r="F17" s="770"/>
      <c r="G17" s="699" t="s">
        <v>482</v>
      </c>
      <c r="H17" s="771"/>
      <c r="I17" s="772"/>
      <c r="J17" s="584"/>
      <c r="K17" s="961"/>
      <c r="L17" s="961"/>
      <c r="M17" s="961"/>
      <c r="N17" s="961"/>
      <c r="O17" s="961"/>
      <c r="P17" s="961"/>
      <c r="Q17" s="961"/>
      <c r="R17" s="961"/>
      <c r="S17" s="961"/>
      <c r="T17" s="961"/>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7" t="s">
        <v>571</v>
      </c>
      <c r="H19" s="1277"/>
      <c r="I19" s="931"/>
      <c r="J19" s="736"/>
      <c r="K19" s="736"/>
      <c r="L19" s="736"/>
      <c r="M19" s="736"/>
      <c r="N19" s="736"/>
      <c r="O19" s="736"/>
      <c r="P19" s="736"/>
      <c r="Q19" s="736"/>
      <c r="R19" s="736"/>
      <c r="S19" s="736"/>
      <c r="T19" s="736"/>
    </row>
  </sheetData>
  <sheetProtection algorithmName="SHA-512" hashValue="0g4InC5gOJ+OQXhVReqUyVYbalAKa1gjCwouQmemn1VmwCbPTczFA+F0JZLHw2s2++Exxp/COqd5BaJVkamKKQ==" saltValue="b4h/I15kQxe6KKu+Uzv7x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df12509-7fd1-4c4e-9b70-bac797c7d077}">
  <sheetPr codeName="List06_13">
    <tabColor rgb="FFEAEBEE"/>
    <pageSetUpPr fitToPage="1"/>
  </sheetPr>
  <dimension ref="A1:AJ34"/>
  <sheetViews>
    <sheetView showGridLines="0" workbookViewId="0" topLeftCell="I4">
      <selection pane="topLeft" activeCell="A1" sqref="A1"/>
    </sheetView>
  </sheetViews>
  <sheetFormatPr defaultColWidth="10.5736607142857" defaultRowHeight="14.25"/>
  <cols>
    <col min="1" max="6" width="10.5714285714286" style="956" hidden="1" customWidth="1"/>
    <col min="7" max="8" width="9.14285714285714" style="962" hidden="1" customWidth="1"/>
    <col min="9" max="9" width="3.71428571428571" style="944" customWidth="1"/>
    <col min="10" max="11" width="3.71428571428571" style="760" customWidth="1"/>
    <col min="12" max="12" width="12.7142857142857" style="938" customWidth="1"/>
    <col min="13" max="13" width="44.7142857142857" style="938" customWidth="1"/>
    <col min="14" max="14" width="1.71428571428571" style="938" hidden="1" customWidth="1"/>
    <col min="15" max="15" width="29.7142857142857" style="938" hidden="1" customWidth="1"/>
    <col min="16" max="17" width="23.7142857142857" style="938" hidden="1" customWidth="1"/>
    <col min="18" max="18" width="11.7142857142857" style="938" customWidth="1"/>
    <col min="19" max="19" width="3.71428571428571" style="938" customWidth="1"/>
    <col min="20" max="20" width="11.7142857142857" style="938" customWidth="1"/>
    <col min="21" max="21" width="8.57142857142857" style="938" hidden="1" customWidth="1"/>
    <col min="22" max="22" width="4.71428571428571" style="938" customWidth="1"/>
    <col min="23" max="23" width="115.714285714286" style="938" customWidth="1"/>
    <col min="24" max="25" width="10.5714285714286" style="956"/>
    <col min="26" max="26" width="11.1428571428571" style="956" customWidth="1"/>
    <col min="27" max="34" width="10.5714285714286" style="956"/>
    <col min="35" max="256" width="10.5714285714286" style="938"/>
    <col min="257" max="264" width="0" style="938" hidden="1" customWidth="1"/>
    <col min="265" max="265" width="3.71428571428571" style="938" customWidth="1"/>
    <col min="266" max="266" width="3.85714285714286" style="938" customWidth="1"/>
    <col min="267" max="267" width="3.71428571428571" style="938" customWidth="1"/>
    <col min="268" max="268" width="12.7142857142857" style="938" customWidth="1"/>
    <col min="269" max="269" width="52.7142857142857" style="938" customWidth="1"/>
    <col min="270" max="273" width="0" style="938" hidden="1" customWidth="1"/>
    <col min="274" max="274" width="12.2857142857143" style="938" customWidth="1"/>
    <col min="275" max="275" width="6.42857142857143" style="938" customWidth="1"/>
    <col min="276" max="276" width="12.2857142857143" style="938" customWidth="1"/>
    <col min="277" max="277" width="0" style="938" hidden="1" customWidth="1"/>
    <col min="278" max="278" width="3.71428571428571" style="938" customWidth="1"/>
    <col min="279" max="279" width="11.1428571428571" style="938" customWidth="1"/>
    <col min="280" max="281" width="10.5714285714286" style="938"/>
    <col min="282" max="282" width="11.1428571428571" style="938" customWidth="1"/>
    <col min="283" max="512" width="10.5714285714286" style="938"/>
    <col min="513" max="520" width="0" style="938" hidden="1" customWidth="1"/>
    <col min="521" max="521" width="3.71428571428571" style="938" customWidth="1"/>
    <col min="522" max="522" width="3.85714285714286" style="938" customWidth="1"/>
    <col min="523" max="523" width="3.71428571428571" style="938" customWidth="1"/>
    <col min="524" max="524" width="12.7142857142857" style="938" customWidth="1"/>
    <col min="525" max="525" width="52.7142857142857" style="938" customWidth="1"/>
    <col min="526" max="529" width="0" style="938" hidden="1" customWidth="1"/>
    <col min="530" max="530" width="12.2857142857143" style="938" customWidth="1"/>
    <col min="531" max="531" width="6.42857142857143" style="938" customWidth="1"/>
    <col min="532" max="532" width="12.2857142857143" style="938" customWidth="1"/>
    <col min="533" max="533" width="0" style="938" hidden="1" customWidth="1"/>
    <col min="534" max="534" width="3.71428571428571" style="938" customWidth="1"/>
    <col min="535" max="535" width="11.1428571428571" style="938" customWidth="1"/>
    <col min="536" max="537" width="10.5714285714286" style="938"/>
    <col min="538" max="538" width="11.1428571428571" style="938" customWidth="1"/>
    <col min="539" max="768" width="10.5714285714286" style="938"/>
    <col min="769" max="776" width="0" style="938" hidden="1" customWidth="1"/>
    <col min="777" max="777" width="3.71428571428571" style="938" customWidth="1"/>
    <col min="778" max="778" width="3.85714285714286" style="938" customWidth="1"/>
    <col min="779" max="779" width="3.71428571428571" style="938" customWidth="1"/>
    <col min="780" max="780" width="12.7142857142857" style="938" customWidth="1"/>
    <col min="781" max="781" width="52.7142857142857" style="938" customWidth="1"/>
    <col min="782" max="785" width="0" style="938" hidden="1" customWidth="1"/>
    <col min="786" max="786" width="12.2857142857143" style="938" customWidth="1"/>
    <col min="787" max="787" width="6.42857142857143" style="938" customWidth="1"/>
    <col min="788" max="788" width="12.2857142857143" style="938" customWidth="1"/>
    <col min="789" max="789" width="0" style="938" hidden="1" customWidth="1"/>
    <col min="790" max="790" width="3.71428571428571" style="938" customWidth="1"/>
    <col min="791" max="791" width="11.1428571428571" style="938" customWidth="1"/>
    <col min="792" max="793" width="10.5714285714286" style="938"/>
    <col min="794" max="794" width="11.1428571428571" style="938" customWidth="1"/>
    <col min="795" max="1024" width="10.5714285714286" style="938"/>
    <col min="1025" max="1032" width="0" style="938" hidden="1" customWidth="1"/>
    <col min="1033" max="1033" width="3.71428571428571" style="938" customWidth="1"/>
    <col min="1034" max="1034" width="3.85714285714286" style="938" customWidth="1"/>
    <col min="1035" max="1035" width="3.71428571428571" style="938" customWidth="1"/>
    <col min="1036" max="1036" width="12.7142857142857" style="938" customWidth="1"/>
    <col min="1037" max="1037" width="52.7142857142857" style="938" customWidth="1"/>
    <col min="1038" max="1041" width="0" style="938" hidden="1" customWidth="1"/>
    <col min="1042" max="1042" width="12.2857142857143" style="938" customWidth="1"/>
    <col min="1043" max="1043" width="6.42857142857143" style="938" customWidth="1"/>
    <col min="1044" max="1044" width="12.2857142857143" style="938" customWidth="1"/>
    <col min="1045" max="1045" width="0" style="938" hidden="1" customWidth="1"/>
    <col min="1046" max="1046" width="3.71428571428571" style="938" customWidth="1"/>
    <col min="1047" max="1047" width="11.1428571428571" style="938" customWidth="1"/>
    <col min="1048" max="1049" width="10.5714285714286" style="938"/>
    <col min="1050" max="1050" width="11.1428571428571" style="938" customWidth="1"/>
    <col min="1051" max="1280" width="10.5714285714286" style="938"/>
    <col min="1281" max="1288" width="0" style="938" hidden="1" customWidth="1"/>
    <col min="1289" max="1289" width="3.71428571428571" style="938" customWidth="1"/>
    <col min="1290" max="1290" width="3.85714285714286" style="938" customWidth="1"/>
    <col min="1291" max="1291" width="3.71428571428571" style="938" customWidth="1"/>
    <col min="1292" max="1292" width="12.7142857142857" style="938" customWidth="1"/>
    <col min="1293" max="1293" width="52.7142857142857" style="938" customWidth="1"/>
    <col min="1294" max="1297" width="0" style="938" hidden="1" customWidth="1"/>
    <col min="1298" max="1298" width="12.2857142857143" style="938" customWidth="1"/>
    <col min="1299" max="1299" width="6.42857142857143" style="938" customWidth="1"/>
    <col min="1300" max="1300" width="12.2857142857143" style="938" customWidth="1"/>
    <col min="1301" max="1301" width="0" style="938" hidden="1" customWidth="1"/>
    <col min="1302" max="1302" width="3.71428571428571" style="938" customWidth="1"/>
    <col min="1303" max="1303" width="11.1428571428571" style="938" customWidth="1"/>
    <col min="1304" max="1305" width="10.5714285714286" style="938"/>
    <col min="1306" max="1306" width="11.1428571428571" style="938" customWidth="1"/>
    <col min="1307" max="1536" width="10.5714285714286" style="938"/>
    <col min="1537" max="1544" width="0" style="938" hidden="1" customWidth="1"/>
    <col min="1545" max="1545" width="3.71428571428571" style="938" customWidth="1"/>
    <col min="1546" max="1546" width="3.85714285714286" style="938" customWidth="1"/>
    <col min="1547" max="1547" width="3.71428571428571" style="938" customWidth="1"/>
    <col min="1548" max="1548" width="12.7142857142857" style="938" customWidth="1"/>
    <col min="1549" max="1549" width="52.7142857142857" style="938" customWidth="1"/>
    <col min="1550" max="1553" width="0" style="938" hidden="1" customWidth="1"/>
    <col min="1554" max="1554" width="12.2857142857143" style="938" customWidth="1"/>
    <col min="1555" max="1555" width="6.42857142857143" style="938" customWidth="1"/>
    <col min="1556" max="1556" width="12.2857142857143" style="938" customWidth="1"/>
    <col min="1557" max="1557" width="0" style="938" hidden="1" customWidth="1"/>
    <col min="1558" max="1558" width="3.71428571428571" style="938" customWidth="1"/>
    <col min="1559" max="1559" width="11.1428571428571" style="938" customWidth="1"/>
    <col min="1560" max="1561" width="10.5714285714286" style="938"/>
    <col min="1562" max="1562" width="11.1428571428571" style="938" customWidth="1"/>
    <col min="1563" max="1792" width="10.5714285714286" style="938"/>
    <col min="1793" max="1800" width="0" style="938" hidden="1" customWidth="1"/>
    <col min="1801" max="1801" width="3.71428571428571" style="938" customWidth="1"/>
    <col min="1802" max="1802" width="3.85714285714286" style="938" customWidth="1"/>
    <col min="1803" max="1803" width="3.71428571428571" style="938" customWidth="1"/>
    <col min="1804" max="1804" width="12.7142857142857" style="938" customWidth="1"/>
    <col min="1805" max="1805" width="52.7142857142857" style="938" customWidth="1"/>
    <col min="1806" max="1809" width="0" style="938" hidden="1" customWidth="1"/>
    <col min="1810" max="1810" width="12.2857142857143" style="938" customWidth="1"/>
    <col min="1811" max="1811" width="6.42857142857143" style="938" customWidth="1"/>
    <col min="1812" max="1812" width="12.2857142857143" style="938" customWidth="1"/>
    <col min="1813" max="1813" width="0" style="938" hidden="1" customWidth="1"/>
    <col min="1814" max="1814" width="3.71428571428571" style="938" customWidth="1"/>
    <col min="1815" max="1815" width="11.1428571428571" style="938" customWidth="1"/>
    <col min="1816" max="1817" width="10.5714285714286" style="938"/>
    <col min="1818" max="1818" width="11.1428571428571" style="938" customWidth="1"/>
    <col min="1819" max="2048" width="10.5714285714286" style="938"/>
    <col min="2049" max="2056" width="0" style="938" hidden="1" customWidth="1"/>
    <col min="2057" max="2057" width="3.71428571428571" style="938" customWidth="1"/>
    <col min="2058" max="2058" width="3.85714285714286" style="938" customWidth="1"/>
    <col min="2059" max="2059" width="3.71428571428571" style="938" customWidth="1"/>
    <col min="2060" max="2060" width="12.7142857142857" style="938" customWidth="1"/>
    <col min="2061" max="2061" width="52.7142857142857" style="938" customWidth="1"/>
    <col min="2062" max="2065" width="0" style="938" hidden="1" customWidth="1"/>
    <col min="2066" max="2066" width="12.2857142857143" style="938" customWidth="1"/>
    <col min="2067" max="2067" width="6.42857142857143" style="938" customWidth="1"/>
    <col min="2068" max="2068" width="12.2857142857143" style="938" customWidth="1"/>
    <col min="2069" max="2069" width="0" style="938" hidden="1" customWidth="1"/>
    <col min="2070" max="2070" width="3.71428571428571" style="938" customWidth="1"/>
    <col min="2071" max="2071" width="11.1428571428571" style="938" customWidth="1"/>
    <col min="2072" max="2073" width="10.5714285714286" style="938"/>
    <col min="2074" max="2074" width="11.1428571428571" style="938" customWidth="1"/>
    <col min="2075" max="2304" width="10.5714285714286" style="938"/>
    <col min="2305" max="2312" width="0" style="938" hidden="1" customWidth="1"/>
    <col min="2313" max="2313" width="3.71428571428571" style="938" customWidth="1"/>
    <col min="2314" max="2314" width="3.85714285714286" style="938" customWidth="1"/>
    <col min="2315" max="2315" width="3.71428571428571" style="938" customWidth="1"/>
    <col min="2316" max="2316" width="12.7142857142857" style="938" customWidth="1"/>
    <col min="2317" max="2317" width="52.7142857142857" style="938" customWidth="1"/>
    <col min="2318" max="2321" width="0" style="938" hidden="1" customWidth="1"/>
    <col min="2322" max="2322" width="12.2857142857143" style="938" customWidth="1"/>
    <col min="2323" max="2323" width="6.42857142857143" style="938" customWidth="1"/>
    <col min="2324" max="2324" width="12.2857142857143" style="938" customWidth="1"/>
    <col min="2325" max="2325" width="0" style="938" hidden="1" customWidth="1"/>
    <col min="2326" max="2326" width="3.71428571428571" style="938" customWidth="1"/>
    <col min="2327" max="2327" width="11.1428571428571" style="938" customWidth="1"/>
    <col min="2328" max="2329" width="10.5714285714286" style="938"/>
    <col min="2330" max="2330" width="11.1428571428571" style="938" customWidth="1"/>
    <col min="2331" max="2560" width="10.5714285714286" style="938"/>
    <col min="2561" max="2568" width="0" style="938" hidden="1" customWidth="1"/>
    <col min="2569" max="2569" width="3.71428571428571" style="938" customWidth="1"/>
    <col min="2570" max="2570" width="3.85714285714286" style="938" customWidth="1"/>
    <col min="2571" max="2571" width="3.71428571428571" style="938" customWidth="1"/>
    <col min="2572" max="2572" width="12.7142857142857" style="938" customWidth="1"/>
    <col min="2573" max="2573" width="52.7142857142857" style="938" customWidth="1"/>
    <col min="2574" max="2577" width="0" style="938" hidden="1" customWidth="1"/>
    <col min="2578" max="2578" width="12.2857142857143" style="938" customWidth="1"/>
    <col min="2579" max="2579" width="6.42857142857143" style="938" customWidth="1"/>
    <col min="2580" max="2580" width="12.2857142857143" style="938" customWidth="1"/>
    <col min="2581" max="2581" width="0" style="938" hidden="1" customWidth="1"/>
    <col min="2582" max="2582" width="3.71428571428571" style="938" customWidth="1"/>
    <col min="2583" max="2583" width="11.1428571428571" style="938" customWidth="1"/>
    <col min="2584" max="2585" width="10.5714285714286" style="938"/>
    <col min="2586" max="2586" width="11.1428571428571" style="938" customWidth="1"/>
    <col min="2587" max="2816" width="10.5714285714286" style="938"/>
    <col min="2817" max="2824" width="0" style="938" hidden="1" customWidth="1"/>
    <col min="2825" max="2825" width="3.71428571428571" style="938" customWidth="1"/>
    <col min="2826" max="2826" width="3.85714285714286" style="938" customWidth="1"/>
    <col min="2827" max="2827" width="3.71428571428571" style="938" customWidth="1"/>
    <col min="2828" max="2828" width="12.7142857142857" style="938" customWidth="1"/>
    <col min="2829" max="2829" width="52.7142857142857" style="938" customWidth="1"/>
    <col min="2830" max="2833" width="0" style="938" hidden="1" customWidth="1"/>
    <col min="2834" max="2834" width="12.2857142857143" style="938" customWidth="1"/>
    <col min="2835" max="2835" width="6.42857142857143" style="938" customWidth="1"/>
    <col min="2836" max="2836" width="12.2857142857143" style="938" customWidth="1"/>
    <col min="2837" max="2837" width="0" style="938" hidden="1" customWidth="1"/>
    <col min="2838" max="2838" width="3.71428571428571" style="938" customWidth="1"/>
    <col min="2839" max="2839" width="11.1428571428571" style="938" customWidth="1"/>
    <col min="2840" max="2841" width="10.5714285714286" style="938"/>
    <col min="2842" max="2842" width="11.1428571428571" style="938" customWidth="1"/>
    <col min="2843" max="3072" width="10.5714285714286" style="938"/>
    <col min="3073" max="3080" width="0" style="938" hidden="1" customWidth="1"/>
    <col min="3081" max="3081" width="3.71428571428571" style="938" customWidth="1"/>
    <col min="3082" max="3082" width="3.85714285714286" style="938" customWidth="1"/>
    <col min="3083" max="3083" width="3.71428571428571" style="938" customWidth="1"/>
    <col min="3084" max="3084" width="12.7142857142857" style="938" customWidth="1"/>
    <col min="3085" max="3085" width="52.7142857142857" style="938" customWidth="1"/>
    <col min="3086" max="3089" width="0" style="938" hidden="1" customWidth="1"/>
    <col min="3090" max="3090" width="12.2857142857143" style="938" customWidth="1"/>
    <col min="3091" max="3091" width="6.42857142857143" style="938" customWidth="1"/>
    <col min="3092" max="3092" width="12.2857142857143" style="938" customWidth="1"/>
    <col min="3093" max="3093" width="0" style="938" hidden="1" customWidth="1"/>
    <col min="3094" max="3094" width="3.71428571428571" style="938" customWidth="1"/>
    <col min="3095" max="3095" width="11.1428571428571" style="938" customWidth="1"/>
    <col min="3096" max="3097" width="10.5714285714286" style="938"/>
    <col min="3098" max="3098" width="11.1428571428571" style="938" customWidth="1"/>
    <col min="3099" max="3328" width="10.5714285714286" style="938"/>
    <col min="3329" max="3336" width="0" style="938" hidden="1" customWidth="1"/>
    <col min="3337" max="3337" width="3.71428571428571" style="938" customWidth="1"/>
    <col min="3338" max="3338" width="3.85714285714286" style="938" customWidth="1"/>
    <col min="3339" max="3339" width="3.71428571428571" style="938" customWidth="1"/>
    <col min="3340" max="3340" width="12.7142857142857" style="938" customWidth="1"/>
    <col min="3341" max="3341" width="52.7142857142857" style="938" customWidth="1"/>
    <col min="3342" max="3345" width="0" style="938" hidden="1" customWidth="1"/>
    <col min="3346" max="3346" width="12.2857142857143" style="938" customWidth="1"/>
    <col min="3347" max="3347" width="6.42857142857143" style="938" customWidth="1"/>
    <col min="3348" max="3348" width="12.2857142857143" style="938" customWidth="1"/>
    <col min="3349" max="3349" width="0" style="938" hidden="1" customWidth="1"/>
    <col min="3350" max="3350" width="3.71428571428571" style="938" customWidth="1"/>
    <col min="3351" max="3351" width="11.1428571428571" style="938" customWidth="1"/>
    <col min="3352" max="3353" width="10.5714285714286" style="938"/>
    <col min="3354" max="3354" width="11.1428571428571" style="938" customWidth="1"/>
    <col min="3355" max="3584" width="10.5714285714286" style="938"/>
    <col min="3585" max="3592" width="0" style="938" hidden="1" customWidth="1"/>
    <col min="3593" max="3593" width="3.71428571428571" style="938" customWidth="1"/>
    <col min="3594" max="3594" width="3.85714285714286" style="938" customWidth="1"/>
    <col min="3595" max="3595" width="3.71428571428571" style="938" customWidth="1"/>
    <col min="3596" max="3596" width="12.7142857142857" style="938" customWidth="1"/>
    <col min="3597" max="3597" width="52.7142857142857" style="938" customWidth="1"/>
    <col min="3598" max="3601" width="0" style="938" hidden="1" customWidth="1"/>
    <col min="3602" max="3602" width="12.2857142857143" style="938" customWidth="1"/>
    <col min="3603" max="3603" width="6.42857142857143" style="938" customWidth="1"/>
    <col min="3604" max="3604" width="12.2857142857143" style="938" customWidth="1"/>
    <col min="3605" max="3605" width="0" style="938" hidden="1" customWidth="1"/>
    <col min="3606" max="3606" width="3.71428571428571" style="938" customWidth="1"/>
    <col min="3607" max="3607" width="11.1428571428571" style="938" customWidth="1"/>
    <col min="3608" max="3609" width="10.5714285714286" style="938"/>
    <col min="3610" max="3610" width="11.1428571428571" style="938" customWidth="1"/>
    <col min="3611" max="3840" width="10.5714285714286" style="938"/>
    <col min="3841" max="3848" width="0" style="938" hidden="1" customWidth="1"/>
    <col min="3849" max="3849" width="3.71428571428571" style="938" customWidth="1"/>
    <col min="3850" max="3850" width="3.85714285714286" style="938" customWidth="1"/>
    <col min="3851" max="3851" width="3.71428571428571" style="938" customWidth="1"/>
    <col min="3852" max="3852" width="12.7142857142857" style="938" customWidth="1"/>
    <col min="3853" max="3853" width="52.7142857142857" style="938" customWidth="1"/>
    <col min="3854" max="3857" width="0" style="938" hidden="1" customWidth="1"/>
    <col min="3858" max="3858" width="12.2857142857143" style="938" customWidth="1"/>
    <col min="3859" max="3859" width="6.42857142857143" style="938" customWidth="1"/>
    <col min="3860" max="3860" width="12.2857142857143" style="938" customWidth="1"/>
    <col min="3861" max="3861" width="0" style="938" hidden="1" customWidth="1"/>
    <col min="3862" max="3862" width="3.71428571428571" style="938" customWidth="1"/>
    <col min="3863" max="3863" width="11.1428571428571" style="938" customWidth="1"/>
    <col min="3864" max="3865" width="10.5714285714286" style="938"/>
    <col min="3866" max="3866" width="11.1428571428571" style="938" customWidth="1"/>
    <col min="3867" max="4096" width="10.5714285714286" style="938"/>
    <col min="4097" max="4104" width="0" style="938" hidden="1" customWidth="1"/>
    <col min="4105" max="4105" width="3.71428571428571" style="938" customWidth="1"/>
    <col min="4106" max="4106" width="3.85714285714286" style="938" customWidth="1"/>
    <col min="4107" max="4107" width="3.71428571428571" style="938" customWidth="1"/>
    <col min="4108" max="4108" width="12.7142857142857" style="938" customWidth="1"/>
    <col min="4109" max="4109" width="52.7142857142857" style="938" customWidth="1"/>
    <col min="4110" max="4113" width="0" style="938" hidden="1" customWidth="1"/>
    <col min="4114" max="4114" width="12.2857142857143" style="938" customWidth="1"/>
    <col min="4115" max="4115" width="6.42857142857143" style="938" customWidth="1"/>
    <col min="4116" max="4116" width="12.2857142857143" style="938" customWidth="1"/>
    <col min="4117" max="4117" width="0" style="938" hidden="1" customWidth="1"/>
    <col min="4118" max="4118" width="3.71428571428571" style="938" customWidth="1"/>
    <col min="4119" max="4119" width="11.1428571428571" style="938" customWidth="1"/>
    <col min="4120" max="4121" width="10.5714285714286" style="938"/>
    <col min="4122" max="4122" width="11.1428571428571" style="938" customWidth="1"/>
    <col min="4123" max="4352" width="10.5714285714286" style="938"/>
    <col min="4353" max="4360" width="0" style="938" hidden="1" customWidth="1"/>
    <col min="4361" max="4361" width="3.71428571428571" style="938" customWidth="1"/>
    <col min="4362" max="4362" width="3.85714285714286" style="938" customWidth="1"/>
    <col min="4363" max="4363" width="3.71428571428571" style="938" customWidth="1"/>
    <col min="4364" max="4364" width="12.7142857142857" style="938" customWidth="1"/>
    <col min="4365" max="4365" width="52.7142857142857" style="938" customWidth="1"/>
    <col min="4366" max="4369" width="0" style="938" hidden="1" customWidth="1"/>
    <col min="4370" max="4370" width="12.2857142857143" style="938" customWidth="1"/>
    <col min="4371" max="4371" width="6.42857142857143" style="938" customWidth="1"/>
    <col min="4372" max="4372" width="12.2857142857143" style="938" customWidth="1"/>
    <col min="4373" max="4373" width="0" style="938" hidden="1" customWidth="1"/>
    <col min="4374" max="4374" width="3.71428571428571" style="938" customWidth="1"/>
    <col min="4375" max="4375" width="11.1428571428571" style="938" customWidth="1"/>
    <col min="4376" max="4377" width="10.5714285714286" style="938"/>
    <col min="4378" max="4378" width="11.1428571428571" style="938" customWidth="1"/>
    <col min="4379" max="4608" width="10.5714285714286" style="938"/>
    <col min="4609" max="4616" width="0" style="938" hidden="1" customWidth="1"/>
    <col min="4617" max="4617" width="3.71428571428571" style="938" customWidth="1"/>
    <col min="4618" max="4618" width="3.85714285714286" style="938" customWidth="1"/>
    <col min="4619" max="4619" width="3.71428571428571" style="938" customWidth="1"/>
    <col min="4620" max="4620" width="12.7142857142857" style="938" customWidth="1"/>
    <col min="4621" max="4621" width="52.7142857142857" style="938" customWidth="1"/>
    <col min="4622" max="4625" width="0" style="938" hidden="1" customWidth="1"/>
    <col min="4626" max="4626" width="12.2857142857143" style="938" customWidth="1"/>
    <col min="4627" max="4627" width="6.42857142857143" style="938" customWidth="1"/>
    <col min="4628" max="4628" width="12.2857142857143" style="938" customWidth="1"/>
    <col min="4629" max="4629" width="0" style="938" hidden="1" customWidth="1"/>
    <col min="4630" max="4630" width="3.71428571428571" style="938" customWidth="1"/>
    <col min="4631" max="4631" width="11.1428571428571" style="938" customWidth="1"/>
    <col min="4632" max="4633" width="10.5714285714286" style="938"/>
    <col min="4634" max="4634" width="11.1428571428571" style="938" customWidth="1"/>
    <col min="4635" max="4864" width="10.5714285714286" style="938"/>
    <col min="4865" max="4872" width="0" style="938" hidden="1" customWidth="1"/>
    <col min="4873" max="4873" width="3.71428571428571" style="938" customWidth="1"/>
    <col min="4874" max="4874" width="3.85714285714286" style="938" customWidth="1"/>
    <col min="4875" max="4875" width="3.71428571428571" style="938" customWidth="1"/>
    <col min="4876" max="4876" width="12.7142857142857" style="938" customWidth="1"/>
    <col min="4877" max="4877" width="52.7142857142857" style="938" customWidth="1"/>
    <col min="4878" max="4881" width="0" style="938" hidden="1" customWidth="1"/>
    <col min="4882" max="4882" width="12.2857142857143" style="938" customWidth="1"/>
    <col min="4883" max="4883" width="6.42857142857143" style="938" customWidth="1"/>
    <col min="4884" max="4884" width="12.2857142857143" style="938" customWidth="1"/>
    <col min="4885" max="4885" width="0" style="938" hidden="1" customWidth="1"/>
    <col min="4886" max="4886" width="3.71428571428571" style="938" customWidth="1"/>
    <col min="4887" max="4887" width="11.1428571428571" style="938" customWidth="1"/>
    <col min="4888" max="4889" width="10.5714285714286" style="938"/>
    <col min="4890" max="4890" width="11.1428571428571" style="938" customWidth="1"/>
    <col min="4891" max="5120" width="10.5714285714286" style="938"/>
    <col min="5121" max="5128" width="0" style="938" hidden="1" customWidth="1"/>
    <col min="5129" max="5129" width="3.71428571428571" style="938" customWidth="1"/>
    <col min="5130" max="5130" width="3.85714285714286" style="938" customWidth="1"/>
    <col min="5131" max="5131" width="3.71428571428571" style="938" customWidth="1"/>
    <col min="5132" max="5132" width="12.7142857142857" style="938" customWidth="1"/>
    <col min="5133" max="5133" width="52.7142857142857" style="938" customWidth="1"/>
    <col min="5134" max="5137" width="0" style="938" hidden="1" customWidth="1"/>
    <col min="5138" max="5138" width="12.2857142857143" style="938" customWidth="1"/>
    <col min="5139" max="5139" width="6.42857142857143" style="938" customWidth="1"/>
    <col min="5140" max="5140" width="12.2857142857143" style="938" customWidth="1"/>
    <col min="5141" max="5141" width="0" style="938" hidden="1" customWidth="1"/>
    <col min="5142" max="5142" width="3.71428571428571" style="938" customWidth="1"/>
    <col min="5143" max="5143" width="11.1428571428571" style="938" customWidth="1"/>
    <col min="5144" max="5145" width="10.5714285714286" style="938"/>
    <col min="5146" max="5146" width="11.1428571428571" style="938" customWidth="1"/>
    <col min="5147" max="5376" width="10.5714285714286" style="938"/>
    <col min="5377" max="5384" width="0" style="938" hidden="1" customWidth="1"/>
    <col min="5385" max="5385" width="3.71428571428571" style="938" customWidth="1"/>
    <col min="5386" max="5386" width="3.85714285714286" style="938" customWidth="1"/>
    <col min="5387" max="5387" width="3.71428571428571" style="938" customWidth="1"/>
    <col min="5388" max="5388" width="12.7142857142857" style="938" customWidth="1"/>
    <col min="5389" max="5389" width="52.7142857142857" style="938" customWidth="1"/>
    <col min="5390" max="5393" width="0" style="938" hidden="1" customWidth="1"/>
    <col min="5394" max="5394" width="12.2857142857143" style="938" customWidth="1"/>
    <col min="5395" max="5395" width="6.42857142857143" style="938" customWidth="1"/>
    <col min="5396" max="5396" width="12.2857142857143" style="938" customWidth="1"/>
    <col min="5397" max="5397" width="0" style="938" hidden="1" customWidth="1"/>
    <col min="5398" max="5398" width="3.71428571428571" style="938" customWidth="1"/>
    <col min="5399" max="5399" width="11.1428571428571" style="938" customWidth="1"/>
    <col min="5400" max="5401" width="10.5714285714286" style="938"/>
    <col min="5402" max="5402" width="11.1428571428571" style="938" customWidth="1"/>
    <col min="5403" max="5632" width="10.5714285714286" style="938"/>
    <col min="5633" max="5640" width="0" style="938" hidden="1" customWidth="1"/>
    <col min="5641" max="5641" width="3.71428571428571" style="938" customWidth="1"/>
    <col min="5642" max="5642" width="3.85714285714286" style="938" customWidth="1"/>
    <col min="5643" max="5643" width="3.71428571428571" style="938" customWidth="1"/>
    <col min="5644" max="5644" width="12.7142857142857" style="938" customWidth="1"/>
    <col min="5645" max="5645" width="52.7142857142857" style="938" customWidth="1"/>
    <col min="5646" max="5649" width="0" style="938" hidden="1" customWidth="1"/>
    <col min="5650" max="5650" width="12.2857142857143" style="938" customWidth="1"/>
    <col min="5651" max="5651" width="6.42857142857143" style="938" customWidth="1"/>
    <col min="5652" max="5652" width="12.2857142857143" style="938" customWidth="1"/>
    <col min="5653" max="5653" width="0" style="938" hidden="1" customWidth="1"/>
    <col min="5654" max="5654" width="3.71428571428571" style="938" customWidth="1"/>
    <col min="5655" max="5655" width="11.1428571428571" style="938" customWidth="1"/>
    <col min="5656" max="5657" width="10.5714285714286" style="938"/>
    <col min="5658" max="5658" width="11.1428571428571" style="938" customWidth="1"/>
    <col min="5659" max="5888" width="10.5714285714286" style="938"/>
    <col min="5889" max="5896" width="0" style="938" hidden="1" customWidth="1"/>
    <col min="5897" max="5897" width="3.71428571428571" style="938" customWidth="1"/>
    <col min="5898" max="5898" width="3.85714285714286" style="938" customWidth="1"/>
    <col min="5899" max="5899" width="3.71428571428571" style="938" customWidth="1"/>
    <col min="5900" max="5900" width="12.7142857142857" style="938" customWidth="1"/>
    <col min="5901" max="5901" width="52.7142857142857" style="938" customWidth="1"/>
    <col min="5902" max="5905" width="0" style="938" hidden="1" customWidth="1"/>
    <col min="5906" max="5906" width="12.2857142857143" style="938" customWidth="1"/>
    <col min="5907" max="5907" width="6.42857142857143" style="938" customWidth="1"/>
    <col min="5908" max="5908" width="12.2857142857143" style="938" customWidth="1"/>
    <col min="5909" max="5909" width="0" style="938" hidden="1" customWidth="1"/>
    <col min="5910" max="5910" width="3.71428571428571" style="938" customWidth="1"/>
    <col min="5911" max="5911" width="11.1428571428571" style="938" customWidth="1"/>
    <col min="5912" max="5913" width="10.5714285714286" style="938"/>
    <col min="5914" max="5914" width="11.1428571428571" style="938" customWidth="1"/>
    <col min="5915" max="6144" width="10.5714285714286" style="938"/>
    <col min="6145" max="6152" width="0" style="938" hidden="1" customWidth="1"/>
    <col min="6153" max="6153" width="3.71428571428571" style="938" customWidth="1"/>
    <col min="6154" max="6154" width="3.85714285714286" style="938" customWidth="1"/>
    <col min="6155" max="6155" width="3.71428571428571" style="938" customWidth="1"/>
    <col min="6156" max="6156" width="12.7142857142857" style="938" customWidth="1"/>
    <col min="6157" max="6157" width="52.7142857142857" style="938" customWidth="1"/>
    <col min="6158" max="6161" width="0" style="938" hidden="1" customWidth="1"/>
    <col min="6162" max="6162" width="12.2857142857143" style="938" customWidth="1"/>
    <col min="6163" max="6163" width="6.42857142857143" style="938" customWidth="1"/>
    <col min="6164" max="6164" width="12.2857142857143" style="938" customWidth="1"/>
    <col min="6165" max="6165" width="0" style="938" hidden="1" customWidth="1"/>
    <col min="6166" max="6166" width="3.71428571428571" style="938" customWidth="1"/>
    <col min="6167" max="6167" width="11.1428571428571" style="938" customWidth="1"/>
    <col min="6168" max="6169" width="10.5714285714286" style="938"/>
    <col min="6170" max="6170" width="11.1428571428571" style="938" customWidth="1"/>
    <col min="6171" max="6400" width="10.5714285714286" style="938"/>
    <col min="6401" max="6408" width="0" style="938" hidden="1" customWidth="1"/>
    <col min="6409" max="6409" width="3.71428571428571" style="938" customWidth="1"/>
    <col min="6410" max="6410" width="3.85714285714286" style="938" customWidth="1"/>
    <col min="6411" max="6411" width="3.71428571428571" style="938" customWidth="1"/>
    <col min="6412" max="6412" width="12.7142857142857" style="938" customWidth="1"/>
    <col min="6413" max="6413" width="52.7142857142857" style="938" customWidth="1"/>
    <col min="6414" max="6417" width="0" style="938" hidden="1" customWidth="1"/>
    <col min="6418" max="6418" width="12.2857142857143" style="938" customWidth="1"/>
    <col min="6419" max="6419" width="6.42857142857143" style="938" customWidth="1"/>
    <col min="6420" max="6420" width="12.2857142857143" style="938" customWidth="1"/>
    <col min="6421" max="6421" width="0" style="938" hidden="1" customWidth="1"/>
    <col min="6422" max="6422" width="3.71428571428571" style="938" customWidth="1"/>
    <col min="6423" max="6423" width="11.1428571428571" style="938" customWidth="1"/>
    <col min="6424" max="6425" width="10.5714285714286" style="938"/>
    <col min="6426" max="6426" width="11.1428571428571" style="938" customWidth="1"/>
    <col min="6427" max="6656" width="10.5714285714286" style="938"/>
    <col min="6657" max="6664" width="0" style="938" hidden="1" customWidth="1"/>
    <col min="6665" max="6665" width="3.71428571428571" style="938" customWidth="1"/>
    <col min="6666" max="6666" width="3.85714285714286" style="938" customWidth="1"/>
    <col min="6667" max="6667" width="3.71428571428571" style="938" customWidth="1"/>
    <col min="6668" max="6668" width="12.7142857142857" style="938" customWidth="1"/>
    <col min="6669" max="6669" width="52.7142857142857" style="938" customWidth="1"/>
    <col min="6670" max="6673" width="0" style="938" hidden="1" customWidth="1"/>
    <col min="6674" max="6674" width="12.2857142857143" style="938" customWidth="1"/>
    <col min="6675" max="6675" width="6.42857142857143" style="938" customWidth="1"/>
    <col min="6676" max="6676" width="12.2857142857143" style="938" customWidth="1"/>
    <col min="6677" max="6677" width="0" style="938" hidden="1" customWidth="1"/>
    <col min="6678" max="6678" width="3.71428571428571" style="938" customWidth="1"/>
    <col min="6679" max="6679" width="11.1428571428571" style="938" customWidth="1"/>
    <col min="6680" max="6681" width="10.5714285714286" style="938"/>
    <col min="6682" max="6682" width="11.1428571428571" style="938" customWidth="1"/>
    <col min="6683" max="6912" width="10.5714285714286" style="938"/>
    <col min="6913" max="6920" width="0" style="938" hidden="1" customWidth="1"/>
    <col min="6921" max="6921" width="3.71428571428571" style="938" customWidth="1"/>
    <col min="6922" max="6922" width="3.85714285714286" style="938" customWidth="1"/>
    <col min="6923" max="6923" width="3.71428571428571" style="938" customWidth="1"/>
    <col min="6924" max="6924" width="12.7142857142857" style="938" customWidth="1"/>
    <col min="6925" max="6925" width="52.7142857142857" style="938" customWidth="1"/>
    <col min="6926" max="6929" width="0" style="938" hidden="1" customWidth="1"/>
    <col min="6930" max="6930" width="12.2857142857143" style="938" customWidth="1"/>
    <col min="6931" max="6931" width="6.42857142857143" style="938" customWidth="1"/>
    <col min="6932" max="6932" width="12.2857142857143" style="938" customWidth="1"/>
    <col min="6933" max="6933" width="0" style="938" hidden="1" customWidth="1"/>
    <col min="6934" max="6934" width="3.71428571428571" style="938" customWidth="1"/>
    <col min="6935" max="6935" width="11.1428571428571" style="938" customWidth="1"/>
    <col min="6936" max="6937" width="10.5714285714286" style="938"/>
    <col min="6938" max="6938" width="11.1428571428571" style="938" customWidth="1"/>
    <col min="6939" max="7168" width="10.5714285714286" style="938"/>
    <col min="7169" max="7176" width="0" style="938" hidden="1" customWidth="1"/>
    <col min="7177" max="7177" width="3.71428571428571" style="938" customWidth="1"/>
    <col min="7178" max="7178" width="3.85714285714286" style="938" customWidth="1"/>
    <col min="7179" max="7179" width="3.71428571428571" style="938" customWidth="1"/>
    <col min="7180" max="7180" width="12.7142857142857" style="938" customWidth="1"/>
    <col min="7181" max="7181" width="52.7142857142857" style="938" customWidth="1"/>
    <col min="7182" max="7185" width="0" style="938" hidden="1" customWidth="1"/>
    <col min="7186" max="7186" width="12.2857142857143" style="938" customWidth="1"/>
    <col min="7187" max="7187" width="6.42857142857143" style="938" customWidth="1"/>
    <col min="7188" max="7188" width="12.2857142857143" style="938" customWidth="1"/>
    <col min="7189" max="7189" width="0" style="938" hidden="1" customWidth="1"/>
    <col min="7190" max="7190" width="3.71428571428571" style="938" customWidth="1"/>
    <col min="7191" max="7191" width="11.1428571428571" style="938" customWidth="1"/>
    <col min="7192" max="7193" width="10.5714285714286" style="938"/>
    <col min="7194" max="7194" width="11.1428571428571" style="938" customWidth="1"/>
    <col min="7195" max="7424" width="10.5714285714286" style="938"/>
    <col min="7425" max="7432" width="0" style="938" hidden="1" customWidth="1"/>
    <col min="7433" max="7433" width="3.71428571428571" style="938" customWidth="1"/>
    <col min="7434" max="7434" width="3.85714285714286" style="938" customWidth="1"/>
    <col min="7435" max="7435" width="3.71428571428571" style="938" customWidth="1"/>
    <col min="7436" max="7436" width="12.7142857142857" style="938" customWidth="1"/>
    <col min="7437" max="7437" width="52.7142857142857" style="938" customWidth="1"/>
    <col min="7438" max="7441" width="0" style="938" hidden="1" customWidth="1"/>
    <col min="7442" max="7442" width="12.2857142857143" style="938" customWidth="1"/>
    <col min="7443" max="7443" width="6.42857142857143" style="938" customWidth="1"/>
    <col min="7444" max="7444" width="12.2857142857143" style="938" customWidth="1"/>
    <col min="7445" max="7445" width="0" style="938" hidden="1" customWidth="1"/>
    <col min="7446" max="7446" width="3.71428571428571" style="938" customWidth="1"/>
    <col min="7447" max="7447" width="11.1428571428571" style="938" customWidth="1"/>
    <col min="7448" max="7449" width="10.5714285714286" style="938"/>
    <col min="7450" max="7450" width="11.1428571428571" style="938" customWidth="1"/>
    <col min="7451" max="7680" width="10.5714285714286" style="938"/>
    <col min="7681" max="7688" width="0" style="938" hidden="1" customWidth="1"/>
    <col min="7689" max="7689" width="3.71428571428571" style="938" customWidth="1"/>
    <col min="7690" max="7690" width="3.85714285714286" style="938" customWidth="1"/>
    <col min="7691" max="7691" width="3.71428571428571" style="938" customWidth="1"/>
    <col min="7692" max="7692" width="12.7142857142857" style="938" customWidth="1"/>
    <col min="7693" max="7693" width="52.7142857142857" style="938" customWidth="1"/>
    <col min="7694" max="7697" width="0" style="938" hidden="1" customWidth="1"/>
    <col min="7698" max="7698" width="12.2857142857143" style="938" customWidth="1"/>
    <col min="7699" max="7699" width="6.42857142857143" style="938" customWidth="1"/>
    <col min="7700" max="7700" width="12.2857142857143" style="938" customWidth="1"/>
    <col min="7701" max="7701" width="0" style="938" hidden="1" customWidth="1"/>
    <col min="7702" max="7702" width="3.71428571428571" style="938" customWidth="1"/>
    <col min="7703" max="7703" width="11.1428571428571" style="938" customWidth="1"/>
    <col min="7704" max="7705" width="10.5714285714286" style="938"/>
    <col min="7706" max="7706" width="11.1428571428571" style="938" customWidth="1"/>
    <col min="7707" max="7936" width="10.5714285714286" style="938"/>
    <col min="7937" max="7944" width="0" style="938" hidden="1" customWidth="1"/>
    <col min="7945" max="7945" width="3.71428571428571" style="938" customWidth="1"/>
    <col min="7946" max="7946" width="3.85714285714286" style="938" customWidth="1"/>
    <col min="7947" max="7947" width="3.71428571428571" style="938" customWidth="1"/>
    <col min="7948" max="7948" width="12.7142857142857" style="938" customWidth="1"/>
    <col min="7949" max="7949" width="52.7142857142857" style="938" customWidth="1"/>
    <col min="7950" max="7953" width="0" style="938" hidden="1" customWidth="1"/>
    <col min="7954" max="7954" width="12.2857142857143" style="938" customWidth="1"/>
    <col min="7955" max="7955" width="6.42857142857143" style="938" customWidth="1"/>
    <col min="7956" max="7956" width="12.2857142857143" style="938" customWidth="1"/>
    <col min="7957" max="7957" width="0" style="938" hidden="1" customWidth="1"/>
    <col min="7958" max="7958" width="3.71428571428571" style="938" customWidth="1"/>
    <col min="7959" max="7959" width="11.1428571428571" style="938" customWidth="1"/>
    <col min="7960" max="7961" width="10.5714285714286" style="938"/>
    <col min="7962" max="7962" width="11.1428571428571" style="938" customWidth="1"/>
    <col min="7963" max="8192" width="10.5714285714286" style="938"/>
    <col min="8193" max="8200" width="0" style="938" hidden="1" customWidth="1"/>
    <col min="8201" max="8201" width="3.71428571428571" style="938" customWidth="1"/>
    <col min="8202" max="8202" width="3.85714285714286" style="938" customWidth="1"/>
    <col min="8203" max="8203" width="3.71428571428571" style="938" customWidth="1"/>
    <col min="8204" max="8204" width="12.7142857142857" style="938" customWidth="1"/>
    <col min="8205" max="8205" width="52.7142857142857" style="938" customWidth="1"/>
    <col min="8206" max="8209" width="0" style="938" hidden="1" customWidth="1"/>
    <col min="8210" max="8210" width="12.2857142857143" style="938" customWidth="1"/>
    <col min="8211" max="8211" width="6.42857142857143" style="938" customWidth="1"/>
    <col min="8212" max="8212" width="12.2857142857143" style="938" customWidth="1"/>
    <col min="8213" max="8213" width="0" style="938" hidden="1" customWidth="1"/>
    <col min="8214" max="8214" width="3.71428571428571" style="938" customWidth="1"/>
    <col min="8215" max="8215" width="11.1428571428571" style="938" customWidth="1"/>
    <col min="8216" max="8217" width="10.5714285714286" style="938"/>
    <col min="8218" max="8218" width="11.1428571428571" style="938" customWidth="1"/>
    <col min="8219" max="8448" width="10.5714285714286" style="938"/>
    <col min="8449" max="8456" width="0" style="938" hidden="1" customWidth="1"/>
    <col min="8457" max="8457" width="3.71428571428571" style="938" customWidth="1"/>
    <col min="8458" max="8458" width="3.85714285714286" style="938" customWidth="1"/>
    <col min="8459" max="8459" width="3.71428571428571" style="938" customWidth="1"/>
    <col min="8460" max="8460" width="12.7142857142857" style="938" customWidth="1"/>
    <col min="8461" max="8461" width="52.7142857142857" style="938" customWidth="1"/>
    <col min="8462" max="8465" width="0" style="938" hidden="1" customWidth="1"/>
    <col min="8466" max="8466" width="12.2857142857143" style="938" customWidth="1"/>
    <col min="8467" max="8467" width="6.42857142857143" style="938" customWidth="1"/>
    <col min="8468" max="8468" width="12.2857142857143" style="938" customWidth="1"/>
    <col min="8469" max="8469" width="0" style="938" hidden="1" customWidth="1"/>
    <col min="8470" max="8470" width="3.71428571428571" style="938" customWidth="1"/>
    <col min="8471" max="8471" width="11.1428571428571" style="938" customWidth="1"/>
    <col min="8472" max="8473" width="10.5714285714286" style="938"/>
    <col min="8474" max="8474" width="11.1428571428571" style="938" customWidth="1"/>
    <col min="8475" max="8704" width="10.5714285714286" style="938"/>
    <col min="8705" max="8712" width="0" style="938" hidden="1" customWidth="1"/>
    <col min="8713" max="8713" width="3.71428571428571" style="938" customWidth="1"/>
    <col min="8714" max="8714" width="3.85714285714286" style="938" customWidth="1"/>
    <col min="8715" max="8715" width="3.71428571428571" style="938" customWidth="1"/>
    <col min="8716" max="8716" width="12.7142857142857" style="938" customWidth="1"/>
    <col min="8717" max="8717" width="52.7142857142857" style="938" customWidth="1"/>
    <col min="8718" max="8721" width="0" style="938" hidden="1" customWidth="1"/>
    <col min="8722" max="8722" width="12.2857142857143" style="938" customWidth="1"/>
    <col min="8723" max="8723" width="6.42857142857143" style="938" customWidth="1"/>
    <col min="8724" max="8724" width="12.2857142857143" style="938" customWidth="1"/>
    <col min="8725" max="8725" width="0" style="938" hidden="1" customWidth="1"/>
    <col min="8726" max="8726" width="3.71428571428571" style="938" customWidth="1"/>
    <col min="8727" max="8727" width="11.1428571428571" style="938" customWidth="1"/>
    <col min="8728" max="8729" width="10.5714285714286" style="938"/>
    <col min="8730" max="8730" width="11.1428571428571" style="938" customWidth="1"/>
    <col min="8731" max="8960" width="10.5714285714286" style="938"/>
    <col min="8961" max="8968" width="0" style="938" hidden="1" customWidth="1"/>
    <col min="8969" max="8969" width="3.71428571428571" style="938" customWidth="1"/>
    <col min="8970" max="8970" width="3.85714285714286" style="938" customWidth="1"/>
    <col min="8971" max="8971" width="3.71428571428571" style="938" customWidth="1"/>
    <col min="8972" max="8972" width="12.7142857142857" style="938" customWidth="1"/>
    <col min="8973" max="8973" width="52.7142857142857" style="938" customWidth="1"/>
    <col min="8974" max="8977" width="0" style="938" hidden="1" customWidth="1"/>
    <col min="8978" max="8978" width="12.2857142857143" style="938" customWidth="1"/>
    <col min="8979" max="8979" width="6.42857142857143" style="938" customWidth="1"/>
    <col min="8980" max="8980" width="12.2857142857143" style="938" customWidth="1"/>
    <col min="8981" max="8981" width="0" style="938" hidden="1" customWidth="1"/>
    <col min="8982" max="8982" width="3.71428571428571" style="938" customWidth="1"/>
    <col min="8983" max="8983" width="11.1428571428571" style="938" customWidth="1"/>
    <col min="8984" max="8985" width="10.5714285714286" style="938"/>
    <col min="8986" max="8986" width="11.1428571428571" style="938" customWidth="1"/>
    <col min="8987" max="9216" width="10.5714285714286" style="938"/>
    <col min="9217" max="9224" width="0" style="938" hidden="1" customWidth="1"/>
    <col min="9225" max="9225" width="3.71428571428571" style="938" customWidth="1"/>
    <col min="9226" max="9226" width="3.85714285714286" style="938" customWidth="1"/>
    <col min="9227" max="9227" width="3.71428571428571" style="938" customWidth="1"/>
    <col min="9228" max="9228" width="12.7142857142857" style="938" customWidth="1"/>
    <col min="9229" max="9229" width="52.7142857142857" style="938" customWidth="1"/>
    <col min="9230" max="9233" width="0" style="938" hidden="1" customWidth="1"/>
    <col min="9234" max="9234" width="12.2857142857143" style="938" customWidth="1"/>
    <col min="9235" max="9235" width="6.42857142857143" style="938" customWidth="1"/>
    <col min="9236" max="9236" width="12.2857142857143" style="938" customWidth="1"/>
    <col min="9237" max="9237" width="0" style="938" hidden="1" customWidth="1"/>
    <col min="9238" max="9238" width="3.71428571428571" style="938" customWidth="1"/>
    <col min="9239" max="9239" width="11.1428571428571" style="938" customWidth="1"/>
    <col min="9240" max="9241" width="10.5714285714286" style="938"/>
    <col min="9242" max="9242" width="11.1428571428571" style="938" customWidth="1"/>
    <col min="9243" max="9472" width="10.5714285714286" style="938"/>
    <col min="9473" max="9480" width="0" style="938" hidden="1" customWidth="1"/>
    <col min="9481" max="9481" width="3.71428571428571" style="938" customWidth="1"/>
    <col min="9482" max="9482" width="3.85714285714286" style="938" customWidth="1"/>
    <col min="9483" max="9483" width="3.71428571428571" style="938" customWidth="1"/>
    <col min="9484" max="9484" width="12.7142857142857" style="938" customWidth="1"/>
    <col min="9485" max="9485" width="52.7142857142857" style="938" customWidth="1"/>
    <col min="9486" max="9489" width="0" style="938" hidden="1" customWidth="1"/>
    <col min="9490" max="9490" width="12.2857142857143" style="938" customWidth="1"/>
    <col min="9491" max="9491" width="6.42857142857143" style="938" customWidth="1"/>
    <col min="9492" max="9492" width="12.2857142857143" style="938" customWidth="1"/>
    <col min="9493" max="9493" width="0" style="938" hidden="1" customWidth="1"/>
    <col min="9494" max="9494" width="3.71428571428571" style="938" customWidth="1"/>
    <col min="9495" max="9495" width="11.1428571428571" style="938" customWidth="1"/>
    <col min="9496" max="9497" width="10.5714285714286" style="938"/>
    <col min="9498" max="9498" width="11.1428571428571" style="938" customWidth="1"/>
    <col min="9499" max="9728" width="10.5714285714286" style="938"/>
    <col min="9729" max="9736" width="0" style="938" hidden="1" customWidth="1"/>
    <col min="9737" max="9737" width="3.71428571428571" style="938" customWidth="1"/>
    <col min="9738" max="9738" width="3.85714285714286" style="938" customWidth="1"/>
    <col min="9739" max="9739" width="3.71428571428571" style="938" customWidth="1"/>
    <col min="9740" max="9740" width="12.7142857142857" style="938" customWidth="1"/>
    <col min="9741" max="9741" width="52.7142857142857" style="938" customWidth="1"/>
    <col min="9742" max="9745" width="0" style="938" hidden="1" customWidth="1"/>
    <col min="9746" max="9746" width="12.2857142857143" style="938" customWidth="1"/>
    <col min="9747" max="9747" width="6.42857142857143" style="938" customWidth="1"/>
    <col min="9748" max="9748" width="12.2857142857143" style="938" customWidth="1"/>
    <col min="9749" max="9749" width="0" style="938" hidden="1" customWidth="1"/>
    <col min="9750" max="9750" width="3.71428571428571" style="938" customWidth="1"/>
    <col min="9751" max="9751" width="11.1428571428571" style="938" customWidth="1"/>
    <col min="9752" max="9753" width="10.5714285714286" style="938"/>
    <col min="9754" max="9754" width="11.1428571428571" style="938" customWidth="1"/>
    <col min="9755" max="9984" width="10.5714285714286" style="938"/>
    <col min="9985" max="9992" width="0" style="938" hidden="1" customWidth="1"/>
    <col min="9993" max="9993" width="3.71428571428571" style="938" customWidth="1"/>
    <col min="9994" max="9994" width="3.85714285714286" style="938" customWidth="1"/>
    <col min="9995" max="9995" width="3.71428571428571" style="938" customWidth="1"/>
    <col min="9996" max="9996" width="12.7142857142857" style="938" customWidth="1"/>
    <col min="9997" max="9997" width="52.7142857142857" style="938" customWidth="1"/>
    <col min="9998" max="10001" width="0" style="938" hidden="1" customWidth="1"/>
    <col min="10002" max="10002" width="12.2857142857143" style="938" customWidth="1"/>
    <col min="10003" max="10003" width="6.42857142857143" style="938" customWidth="1"/>
    <col min="10004" max="10004" width="12.2857142857143" style="938" customWidth="1"/>
    <col min="10005" max="10005" width="0" style="938" hidden="1" customWidth="1"/>
    <col min="10006" max="10006" width="3.71428571428571" style="938" customWidth="1"/>
    <col min="10007" max="10007" width="11.1428571428571" style="938" customWidth="1"/>
    <col min="10008" max="10009" width="10.5714285714286" style="938"/>
    <col min="10010" max="10010" width="11.1428571428571" style="938" customWidth="1"/>
    <col min="10011" max="10240" width="10.5714285714286" style="938"/>
    <col min="10241" max="10248" width="0" style="938" hidden="1" customWidth="1"/>
    <col min="10249" max="10249" width="3.71428571428571" style="938" customWidth="1"/>
    <col min="10250" max="10250" width="3.85714285714286" style="938" customWidth="1"/>
    <col min="10251" max="10251" width="3.71428571428571" style="938" customWidth="1"/>
    <col min="10252" max="10252" width="12.7142857142857" style="938" customWidth="1"/>
    <col min="10253" max="10253" width="52.7142857142857" style="938" customWidth="1"/>
    <col min="10254" max="10257" width="0" style="938" hidden="1" customWidth="1"/>
    <col min="10258" max="10258" width="12.2857142857143" style="938" customWidth="1"/>
    <col min="10259" max="10259" width="6.42857142857143" style="938" customWidth="1"/>
    <col min="10260" max="10260" width="12.2857142857143" style="938" customWidth="1"/>
    <col min="10261" max="10261" width="0" style="938" hidden="1" customWidth="1"/>
    <col min="10262" max="10262" width="3.71428571428571" style="938" customWidth="1"/>
    <col min="10263" max="10263" width="11.1428571428571" style="938" customWidth="1"/>
    <col min="10264" max="10265" width="10.5714285714286" style="938"/>
    <col min="10266" max="10266" width="11.1428571428571" style="938" customWidth="1"/>
    <col min="10267" max="10496" width="10.5714285714286" style="938"/>
    <col min="10497" max="10504" width="0" style="938" hidden="1" customWidth="1"/>
    <col min="10505" max="10505" width="3.71428571428571" style="938" customWidth="1"/>
    <col min="10506" max="10506" width="3.85714285714286" style="938" customWidth="1"/>
    <col min="10507" max="10507" width="3.71428571428571" style="938" customWidth="1"/>
    <col min="10508" max="10508" width="12.7142857142857" style="938" customWidth="1"/>
    <col min="10509" max="10509" width="52.7142857142857" style="938" customWidth="1"/>
    <col min="10510" max="10513" width="0" style="938" hidden="1" customWidth="1"/>
    <col min="10514" max="10514" width="12.2857142857143" style="938" customWidth="1"/>
    <col min="10515" max="10515" width="6.42857142857143" style="938" customWidth="1"/>
    <col min="10516" max="10516" width="12.2857142857143" style="938" customWidth="1"/>
    <col min="10517" max="10517" width="0" style="938" hidden="1" customWidth="1"/>
    <col min="10518" max="10518" width="3.71428571428571" style="938" customWidth="1"/>
    <col min="10519" max="10519" width="11.1428571428571" style="938" customWidth="1"/>
    <col min="10520" max="10521" width="10.5714285714286" style="938"/>
    <col min="10522" max="10522" width="11.1428571428571" style="938" customWidth="1"/>
    <col min="10523" max="10752" width="10.5714285714286" style="938"/>
    <col min="10753" max="10760" width="0" style="938" hidden="1" customWidth="1"/>
    <col min="10761" max="10761" width="3.71428571428571" style="938" customWidth="1"/>
    <col min="10762" max="10762" width="3.85714285714286" style="938" customWidth="1"/>
    <col min="10763" max="10763" width="3.71428571428571" style="938" customWidth="1"/>
    <col min="10764" max="10764" width="12.7142857142857" style="938" customWidth="1"/>
    <col min="10765" max="10765" width="52.7142857142857" style="938" customWidth="1"/>
    <col min="10766" max="10769" width="0" style="938" hidden="1" customWidth="1"/>
    <col min="10770" max="10770" width="12.2857142857143" style="938" customWidth="1"/>
    <col min="10771" max="10771" width="6.42857142857143" style="938" customWidth="1"/>
    <col min="10772" max="10772" width="12.2857142857143" style="938" customWidth="1"/>
    <col min="10773" max="10773" width="0" style="938" hidden="1" customWidth="1"/>
    <col min="10774" max="10774" width="3.71428571428571" style="938" customWidth="1"/>
    <col min="10775" max="10775" width="11.1428571428571" style="938" customWidth="1"/>
    <col min="10776" max="10777" width="10.5714285714286" style="938"/>
    <col min="10778" max="10778" width="11.1428571428571" style="938" customWidth="1"/>
    <col min="10779" max="11008" width="10.5714285714286" style="938"/>
    <col min="11009" max="11016" width="0" style="938" hidden="1" customWidth="1"/>
    <col min="11017" max="11017" width="3.71428571428571" style="938" customWidth="1"/>
    <col min="11018" max="11018" width="3.85714285714286" style="938" customWidth="1"/>
    <col min="11019" max="11019" width="3.71428571428571" style="938" customWidth="1"/>
    <col min="11020" max="11020" width="12.7142857142857" style="938" customWidth="1"/>
    <col min="11021" max="11021" width="52.7142857142857" style="938" customWidth="1"/>
    <col min="11022" max="11025" width="0" style="938" hidden="1" customWidth="1"/>
    <col min="11026" max="11026" width="12.2857142857143" style="938" customWidth="1"/>
    <col min="11027" max="11027" width="6.42857142857143" style="938" customWidth="1"/>
    <col min="11028" max="11028" width="12.2857142857143" style="938" customWidth="1"/>
    <col min="11029" max="11029" width="0" style="938" hidden="1" customWidth="1"/>
    <col min="11030" max="11030" width="3.71428571428571" style="938" customWidth="1"/>
    <col min="11031" max="11031" width="11.1428571428571" style="938" customWidth="1"/>
    <col min="11032" max="11033" width="10.5714285714286" style="938"/>
    <col min="11034" max="11034" width="11.1428571428571" style="938" customWidth="1"/>
    <col min="11035" max="11264" width="10.5714285714286" style="938"/>
    <col min="11265" max="11272" width="0" style="938" hidden="1" customWidth="1"/>
    <col min="11273" max="11273" width="3.71428571428571" style="938" customWidth="1"/>
    <col min="11274" max="11274" width="3.85714285714286" style="938" customWidth="1"/>
    <col min="11275" max="11275" width="3.71428571428571" style="938" customWidth="1"/>
    <col min="11276" max="11276" width="12.7142857142857" style="938" customWidth="1"/>
    <col min="11277" max="11277" width="52.7142857142857" style="938" customWidth="1"/>
    <col min="11278" max="11281" width="0" style="938" hidden="1" customWidth="1"/>
    <col min="11282" max="11282" width="12.2857142857143" style="938" customWidth="1"/>
    <col min="11283" max="11283" width="6.42857142857143" style="938" customWidth="1"/>
    <col min="11284" max="11284" width="12.2857142857143" style="938" customWidth="1"/>
    <col min="11285" max="11285" width="0" style="938" hidden="1" customWidth="1"/>
    <col min="11286" max="11286" width="3.71428571428571" style="938" customWidth="1"/>
    <col min="11287" max="11287" width="11.1428571428571" style="938" customWidth="1"/>
    <col min="11288" max="11289" width="10.5714285714286" style="938"/>
    <col min="11290" max="11290" width="11.1428571428571" style="938" customWidth="1"/>
    <col min="11291" max="11520" width="10.5714285714286" style="938"/>
    <col min="11521" max="11528" width="0" style="938" hidden="1" customWidth="1"/>
    <col min="11529" max="11529" width="3.71428571428571" style="938" customWidth="1"/>
    <col min="11530" max="11530" width="3.85714285714286" style="938" customWidth="1"/>
    <col min="11531" max="11531" width="3.71428571428571" style="938" customWidth="1"/>
    <col min="11532" max="11532" width="12.7142857142857" style="938" customWidth="1"/>
    <col min="11533" max="11533" width="52.7142857142857" style="938" customWidth="1"/>
    <col min="11534" max="11537" width="0" style="938" hidden="1" customWidth="1"/>
    <col min="11538" max="11538" width="12.2857142857143" style="938" customWidth="1"/>
    <col min="11539" max="11539" width="6.42857142857143" style="938" customWidth="1"/>
    <col min="11540" max="11540" width="12.2857142857143" style="938" customWidth="1"/>
    <col min="11541" max="11541" width="0" style="938" hidden="1" customWidth="1"/>
    <col min="11542" max="11542" width="3.71428571428571" style="938" customWidth="1"/>
    <col min="11543" max="11543" width="11.1428571428571" style="938" customWidth="1"/>
    <col min="11544" max="11545" width="10.5714285714286" style="938"/>
    <col min="11546" max="11546" width="11.1428571428571" style="938" customWidth="1"/>
    <col min="11547" max="11776" width="10.5714285714286" style="938"/>
    <col min="11777" max="11784" width="0" style="938" hidden="1" customWidth="1"/>
    <col min="11785" max="11785" width="3.71428571428571" style="938" customWidth="1"/>
    <col min="11786" max="11786" width="3.85714285714286" style="938" customWidth="1"/>
    <col min="11787" max="11787" width="3.71428571428571" style="938" customWidth="1"/>
    <col min="11788" max="11788" width="12.7142857142857" style="938" customWidth="1"/>
    <col min="11789" max="11789" width="52.7142857142857" style="938" customWidth="1"/>
    <col min="11790" max="11793" width="0" style="938" hidden="1" customWidth="1"/>
    <col min="11794" max="11794" width="12.2857142857143" style="938" customWidth="1"/>
    <col min="11795" max="11795" width="6.42857142857143" style="938" customWidth="1"/>
    <col min="11796" max="11796" width="12.2857142857143" style="938" customWidth="1"/>
    <col min="11797" max="11797" width="0" style="938" hidden="1" customWidth="1"/>
    <col min="11798" max="11798" width="3.71428571428571" style="938" customWidth="1"/>
    <col min="11799" max="11799" width="11.1428571428571" style="938" customWidth="1"/>
    <col min="11800" max="11801" width="10.5714285714286" style="938"/>
    <col min="11802" max="11802" width="11.1428571428571" style="938" customWidth="1"/>
    <col min="11803" max="12032" width="10.5714285714286" style="938"/>
    <col min="12033" max="12040" width="0" style="938" hidden="1" customWidth="1"/>
    <col min="12041" max="12041" width="3.71428571428571" style="938" customWidth="1"/>
    <col min="12042" max="12042" width="3.85714285714286" style="938" customWidth="1"/>
    <col min="12043" max="12043" width="3.71428571428571" style="938" customWidth="1"/>
    <col min="12044" max="12044" width="12.7142857142857" style="938" customWidth="1"/>
    <col min="12045" max="12045" width="52.7142857142857" style="938" customWidth="1"/>
    <col min="12046" max="12049" width="0" style="938" hidden="1" customWidth="1"/>
    <col min="12050" max="12050" width="12.2857142857143" style="938" customWidth="1"/>
    <col min="12051" max="12051" width="6.42857142857143" style="938" customWidth="1"/>
    <col min="12052" max="12052" width="12.2857142857143" style="938" customWidth="1"/>
    <col min="12053" max="12053" width="0" style="938" hidden="1" customWidth="1"/>
    <col min="12054" max="12054" width="3.71428571428571" style="938" customWidth="1"/>
    <col min="12055" max="12055" width="11.1428571428571" style="938" customWidth="1"/>
    <col min="12056" max="12057" width="10.5714285714286" style="938"/>
    <col min="12058" max="12058" width="11.1428571428571" style="938" customWidth="1"/>
    <col min="12059" max="12288" width="10.5714285714286" style="938"/>
    <col min="12289" max="12296" width="0" style="938" hidden="1" customWidth="1"/>
    <col min="12297" max="12297" width="3.71428571428571" style="938" customWidth="1"/>
    <col min="12298" max="12298" width="3.85714285714286" style="938" customWidth="1"/>
    <col min="12299" max="12299" width="3.71428571428571" style="938" customWidth="1"/>
    <col min="12300" max="12300" width="12.7142857142857" style="938" customWidth="1"/>
    <col min="12301" max="12301" width="52.7142857142857" style="938" customWidth="1"/>
    <col min="12302" max="12305" width="0" style="938" hidden="1" customWidth="1"/>
    <col min="12306" max="12306" width="12.2857142857143" style="938" customWidth="1"/>
    <col min="12307" max="12307" width="6.42857142857143" style="938" customWidth="1"/>
    <col min="12308" max="12308" width="12.2857142857143" style="938" customWidth="1"/>
    <col min="12309" max="12309" width="0" style="938" hidden="1" customWidth="1"/>
    <col min="12310" max="12310" width="3.71428571428571" style="938" customWidth="1"/>
    <col min="12311" max="12311" width="11.1428571428571" style="938" customWidth="1"/>
    <col min="12312" max="12313" width="10.5714285714286" style="938"/>
    <col min="12314" max="12314" width="11.1428571428571" style="938" customWidth="1"/>
    <col min="12315" max="12544" width="10.5714285714286" style="938"/>
    <col min="12545" max="12552" width="0" style="938" hidden="1" customWidth="1"/>
    <col min="12553" max="12553" width="3.71428571428571" style="938" customWidth="1"/>
    <col min="12554" max="12554" width="3.85714285714286" style="938" customWidth="1"/>
    <col min="12555" max="12555" width="3.71428571428571" style="938" customWidth="1"/>
    <col min="12556" max="12556" width="12.7142857142857" style="938" customWidth="1"/>
    <col min="12557" max="12557" width="52.7142857142857" style="938" customWidth="1"/>
    <col min="12558" max="12561" width="0" style="938" hidden="1" customWidth="1"/>
    <col min="12562" max="12562" width="12.2857142857143" style="938" customWidth="1"/>
    <col min="12563" max="12563" width="6.42857142857143" style="938" customWidth="1"/>
    <col min="12564" max="12564" width="12.2857142857143" style="938" customWidth="1"/>
    <col min="12565" max="12565" width="0" style="938" hidden="1" customWidth="1"/>
    <col min="12566" max="12566" width="3.71428571428571" style="938" customWidth="1"/>
    <col min="12567" max="12567" width="11.1428571428571" style="938" customWidth="1"/>
    <col min="12568" max="12569" width="10.5714285714286" style="938"/>
    <col min="12570" max="12570" width="11.1428571428571" style="938" customWidth="1"/>
    <col min="12571" max="12800" width="10.5714285714286" style="938"/>
    <col min="12801" max="12808" width="0" style="938" hidden="1" customWidth="1"/>
    <col min="12809" max="12809" width="3.71428571428571" style="938" customWidth="1"/>
    <col min="12810" max="12810" width="3.85714285714286" style="938" customWidth="1"/>
    <col min="12811" max="12811" width="3.71428571428571" style="938" customWidth="1"/>
    <col min="12812" max="12812" width="12.7142857142857" style="938" customWidth="1"/>
    <col min="12813" max="12813" width="52.7142857142857" style="938" customWidth="1"/>
    <col min="12814" max="12817" width="0" style="938" hidden="1" customWidth="1"/>
    <col min="12818" max="12818" width="12.2857142857143" style="938" customWidth="1"/>
    <col min="12819" max="12819" width="6.42857142857143" style="938" customWidth="1"/>
    <col min="12820" max="12820" width="12.2857142857143" style="938" customWidth="1"/>
    <col min="12821" max="12821" width="0" style="938" hidden="1" customWidth="1"/>
    <col min="12822" max="12822" width="3.71428571428571" style="938" customWidth="1"/>
    <col min="12823" max="12823" width="11.1428571428571" style="938" customWidth="1"/>
    <col min="12824" max="12825" width="10.5714285714286" style="938"/>
    <col min="12826" max="12826" width="11.1428571428571" style="938" customWidth="1"/>
    <col min="12827" max="13056" width="10.5714285714286" style="938"/>
    <col min="13057" max="13064" width="0" style="938" hidden="1" customWidth="1"/>
    <col min="13065" max="13065" width="3.71428571428571" style="938" customWidth="1"/>
    <col min="13066" max="13066" width="3.85714285714286" style="938" customWidth="1"/>
    <col min="13067" max="13067" width="3.71428571428571" style="938" customWidth="1"/>
    <col min="13068" max="13068" width="12.7142857142857" style="938" customWidth="1"/>
    <col min="13069" max="13069" width="52.7142857142857" style="938" customWidth="1"/>
    <col min="13070" max="13073" width="0" style="938" hidden="1" customWidth="1"/>
    <col min="13074" max="13074" width="12.2857142857143" style="938" customWidth="1"/>
    <col min="13075" max="13075" width="6.42857142857143" style="938" customWidth="1"/>
    <col min="13076" max="13076" width="12.2857142857143" style="938" customWidth="1"/>
    <col min="13077" max="13077" width="0" style="938" hidden="1" customWidth="1"/>
    <col min="13078" max="13078" width="3.71428571428571" style="938" customWidth="1"/>
    <col min="13079" max="13079" width="11.1428571428571" style="938" customWidth="1"/>
    <col min="13080" max="13081" width="10.5714285714286" style="938"/>
    <col min="13082" max="13082" width="11.1428571428571" style="938" customWidth="1"/>
    <col min="13083" max="13312" width="10.5714285714286" style="938"/>
    <col min="13313" max="13320" width="0" style="938" hidden="1" customWidth="1"/>
    <col min="13321" max="13321" width="3.71428571428571" style="938" customWidth="1"/>
    <col min="13322" max="13322" width="3.85714285714286" style="938" customWidth="1"/>
    <col min="13323" max="13323" width="3.71428571428571" style="938" customWidth="1"/>
    <col min="13324" max="13324" width="12.7142857142857" style="938" customWidth="1"/>
    <col min="13325" max="13325" width="52.7142857142857" style="938" customWidth="1"/>
    <col min="13326" max="13329" width="0" style="938" hidden="1" customWidth="1"/>
    <col min="13330" max="13330" width="12.2857142857143" style="938" customWidth="1"/>
    <col min="13331" max="13331" width="6.42857142857143" style="938" customWidth="1"/>
    <col min="13332" max="13332" width="12.2857142857143" style="938" customWidth="1"/>
    <col min="13333" max="13333" width="0" style="938" hidden="1" customWidth="1"/>
    <col min="13334" max="13334" width="3.71428571428571" style="938" customWidth="1"/>
    <col min="13335" max="13335" width="11.1428571428571" style="938" customWidth="1"/>
    <col min="13336" max="13337" width="10.5714285714286" style="938"/>
    <col min="13338" max="13338" width="11.1428571428571" style="938" customWidth="1"/>
    <col min="13339" max="13568" width="10.5714285714286" style="938"/>
    <col min="13569" max="13576" width="0" style="938" hidden="1" customWidth="1"/>
    <col min="13577" max="13577" width="3.71428571428571" style="938" customWidth="1"/>
    <col min="13578" max="13578" width="3.85714285714286" style="938" customWidth="1"/>
    <col min="13579" max="13579" width="3.71428571428571" style="938" customWidth="1"/>
    <col min="13580" max="13580" width="12.7142857142857" style="938" customWidth="1"/>
    <col min="13581" max="13581" width="52.7142857142857" style="938" customWidth="1"/>
    <col min="13582" max="13585" width="0" style="938" hidden="1" customWidth="1"/>
    <col min="13586" max="13586" width="12.2857142857143" style="938" customWidth="1"/>
    <col min="13587" max="13587" width="6.42857142857143" style="938" customWidth="1"/>
    <col min="13588" max="13588" width="12.2857142857143" style="938" customWidth="1"/>
    <col min="13589" max="13589" width="0" style="938" hidden="1" customWidth="1"/>
    <col min="13590" max="13590" width="3.71428571428571" style="938" customWidth="1"/>
    <col min="13591" max="13591" width="11.1428571428571" style="938" customWidth="1"/>
    <col min="13592" max="13593" width="10.5714285714286" style="938"/>
    <col min="13594" max="13594" width="11.1428571428571" style="938" customWidth="1"/>
    <col min="13595" max="13824" width="10.5714285714286" style="938"/>
    <col min="13825" max="13832" width="0" style="938" hidden="1" customWidth="1"/>
    <col min="13833" max="13833" width="3.71428571428571" style="938" customWidth="1"/>
    <col min="13834" max="13834" width="3.85714285714286" style="938" customWidth="1"/>
    <col min="13835" max="13835" width="3.71428571428571" style="938" customWidth="1"/>
    <col min="13836" max="13836" width="12.7142857142857" style="938" customWidth="1"/>
    <col min="13837" max="13837" width="52.7142857142857" style="938" customWidth="1"/>
    <col min="13838" max="13841" width="0" style="938" hidden="1" customWidth="1"/>
    <col min="13842" max="13842" width="12.2857142857143" style="938" customWidth="1"/>
    <col min="13843" max="13843" width="6.42857142857143" style="938" customWidth="1"/>
    <col min="13844" max="13844" width="12.2857142857143" style="938" customWidth="1"/>
    <col min="13845" max="13845" width="0" style="938" hidden="1" customWidth="1"/>
    <col min="13846" max="13846" width="3.71428571428571" style="938" customWidth="1"/>
    <col min="13847" max="13847" width="11.1428571428571" style="938" customWidth="1"/>
    <col min="13848" max="13849" width="10.5714285714286" style="938"/>
    <col min="13850" max="13850" width="11.1428571428571" style="938" customWidth="1"/>
    <col min="13851" max="14080" width="10.5714285714286" style="938"/>
    <col min="14081" max="14088" width="0" style="938" hidden="1" customWidth="1"/>
    <col min="14089" max="14089" width="3.71428571428571" style="938" customWidth="1"/>
    <col min="14090" max="14090" width="3.85714285714286" style="938" customWidth="1"/>
    <col min="14091" max="14091" width="3.71428571428571" style="938" customWidth="1"/>
    <col min="14092" max="14092" width="12.7142857142857" style="938" customWidth="1"/>
    <col min="14093" max="14093" width="52.7142857142857" style="938" customWidth="1"/>
    <col min="14094" max="14097" width="0" style="938" hidden="1" customWidth="1"/>
    <col min="14098" max="14098" width="12.2857142857143" style="938" customWidth="1"/>
    <col min="14099" max="14099" width="6.42857142857143" style="938" customWidth="1"/>
    <col min="14100" max="14100" width="12.2857142857143" style="938" customWidth="1"/>
    <col min="14101" max="14101" width="0" style="938" hidden="1" customWidth="1"/>
    <col min="14102" max="14102" width="3.71428571428571" style="938" customWidth="1"/>
    <col min="14103" max="14103" width="11.1428571428571" style="938" customWidth="1"/>
    <col min="14104" max="14105" width="10.5714285714286" style="938"/>
    <col min="14106" max="14106" width="11.1428571428571" style="938" customWidth="1"/>
    <col min="14107" max="14336" width="10.5714285714286" style="938"/>
    <col min="14337" max="14344" width="0" style="938" hidden="1" customWidth="1"/>
    <col min="14345" max="14345" width="3.71428571428571" style="938" customWidth="1"/>
    <col min="14346" max="14346" width="3.85714285714286" style="938" customWidth="1"/>
    <col min="14347" max="14347" width="3.71428571428571" style="938" customWidth="1"/>
    <col min="14348" max="14348" width="12.7142857142857" style="938" customWidth="1"/>
    <col min="14349" max="14349" width="52.7142857142857" style="938" customWidth="1"/>
    <col min="14350" max="14353" width="0" style="938" hidden="1" customWidth="1"/>
    <col min="14354" max="14354" width="12.2857142857143" style="938" customWidth="1"/>
    <col min="14355" max="14355" width="6.42857142857143" style="938" customWidth="1"/>
    <col min="14356" max="14356" width="12.2857142857143" style="938" customWidth="1"/>
    <col min="14357" max="14357" width="0" style="938" hidden="1" customWidth="1"/>
    <col min="14358" max="14358" width="3.71428571428571" style="938" customWidth="1"/>
    <col min="14359" max="14359" width="11.1428571428571" style="938" customWidth="1"/>
    <col min="14360" max="14361" width="10.5714285714286" style="938"/>
    <col min="14362" max="14362" width="11.1428571428571" style="938" customWidth="1"/>
    <col min="14363" max="14592" width="10.5714285714286" style="938"/>
    <col min="14593" max="14600" width="0" style="938" hidden="1" customWidth="1"/>
    <col min="14601" max="14601" width="3.71428571428571" style="938" customWidth="1"/>
    <col min="14602" max="14602" width="3.85714285714286" style="938" customWidth="1"/>
    <col min="14603" max="14603" width="3.71428571428571" style="938" customWidth="1"/>
    <col min="14604" max="14604" width="12.7142857142857" style="938" customWidth="1"/>
    <col min="14605" max="14605" width="52.7142857142857" style="938" customWidth="1"/>
    <col min="14606" max="14609" width="0" style="938" hidden="1" customWidth="1"/>
    <col min="14610" max="14610" width="12.2857142857143" style="938" customWidth="1"/>
    <col min="14611" max="14611" width="6.42857142857143" style="938" customWidth="1"/>
    <col min="14612" max="14612" width="12.2857142857143" style="938" customWidth="1"/>
    <col min="14613" max="14613" width="0" style="938" hidden="1" customWidth="1"/>
    <col min="14614" max="14614" width="3.71428571428571" style="938" customWidth="1"/>
    <col min="14615" max="14615" width="11.1428571428571" style="938" customWidth="1"/>
    <col min="14616" max="14617" width="10.5714285714286" style="938"/>
    <col min="14618" max="14618" width="11.1428571428571" style="938" customWidth="1"/>
    <col min="14619" max="14848" width="10.5714285714286" style="938"/>
    <col min="14849" max="14856" width="0" style="938" hidden="1" customWidth="1"/>
    <col min="14857" max="14857" width="3.71428571428571" style="938" customWidth="1"/>
    <col min="14858" max="14858" width="3.85714285714286" style="938" customWidth="1"/>
    <col min="14859" max="14859" width="3.71428571428571" style="938" customWidth="1"/>
    <col min="14860" max="14860" width="12.7142857142857" style="938" customWidth="1"/>
    <col min="14861" max="14861" width="52.7142857142857" style="938" customWidth="1"/>
    <col min="14862" max="14865" width="0" style="938" hidden="1" customWidth="1"/>
    <col min="14866" max="14866" width="12.2857142857143" style="938" customWidth="1"/>
    <col min="14867" max="14867" width="6.42857142857143" style="938" customWidth="1"/>
    <col min="14868" max="14868" width="12.2857142857143" style="938" customWidth="1"/>
    <col min="14869" max="14869" width="0" style="938" hidden="1" customWidth="1"/>
    <col min="14870" max="14870" width="3.71428571428571" style="938" customWidth="1"/>
    <col min="14871" max="14871" width="11.1428571428571" style="938" customWidth="1"/>
    <col min="14872" max="14873" width="10.5714285714286" style="938"/>
    <col min="14874" max="14874" width="11.1428571428571" style="938" customWidth="1"/>
    <col min="14875" max="15104" width="10.5714285714286" style="938"/>
    <col min="15105" max="15112" width="0" style="938" hidden="1" customWidth="1"/>
    <col min="15113" max="15113" width="3.71428571428571" style="938" customWidth="1"/>
    <col min="15114" max="15114" width="3.85714285714286" style="938" customWidth="1"/>
    <col min="15115" max="15115" width="3.71428571428571" style="938" customWidth="1"/>
    <col min="15116" max="15116" width="12.7142857142857" style="938" customWidth="1"/>
    <col min="15117" max="15117" width="52.7142857142857" style="938" customWidth="1"/>
    <col min="15118" max="15121" width="0" style="938" hidden="1" customWidth="1"/>
    <col min="15122" max="15122" width="12.2857142857143" style="938" customWidth="1"/>
    <col min="15123" max="15123" width="6.42857142857143" style="938" customWidth="1"/>
    <col min="15124" max="15124" width="12.2857142857143" style="938" customWidth="1"/>
    <col min="15125" max="15125" width="0" style="938" hidden="1" customWidth="1"/>
    <col min="15126" max="15126" width="3.71428571428571" style="938" customWidth="1"/>
    <col min="15127" max="15127" width="11.1428571428571" style="938" customWidth="1"/>
    <col min="15128" max="15129" width="10.5714285714286" style="938"/>
    <col min="15130" max="15130" width="11.1428571428571" style="938" customWidth="1"/>
    <col min="15131" max="15360" width="10.5714285714286" style="938"/>
    <col min="15361" max="15368" width="0" style="938" hidden="1" customWidth="1"/>
    <col min="15369" max="15369" width="3.71428571428571" style="938" customWidth="1"/>
    <col min="15370" max="15370" width="3.85714285714286" style="938" customWidth="1"/>
    <col min="15371" max="15371" width="3.71428571428571" style="938" customWidth="1"/>
    <col min="15372" max="15372" width="12.7142857142857" style="938" customWidth="1"/>
    <col min="15373" max="15373" width="52.7142857142857" style="938" customWidth="1"/>
    <col min="15374" max="15377" width="0" style="938" hidden="1" customWidth="1"/>
    <col min="15378" max="15378" width="12.2857142857143" style="938" customWidth="1"/>
    <col min="15379" max="15379" width="6.42857142857143" style="938" customWidth="1"/>
    <col min="15380" max="15380" width="12.2857142857143" style="938" customWidth="1"/>
    <col min="15381" max="15381" width="0" style="938" hidden="1" customWidth="1"/>
    <col min="15382" max="15382" width="3.71428571428571" style="938" customWidth="1"/>
    <col min="15383" max="15383" width="11.1428571428571" style="938" customWidth="1"/>
    <col min="15384" max="15385" width="10.5714285714286" style="938"/>
    <col min="15386" max="15386" width="11.1428571428571" style="938" customWidth="1"/>
    <col min="15387" max="15616" width="10.5714285714286" style="938"/>
    <col min="15617" max="15624" width="0" style="938" hidden="1" customWidth="1"/>
    <col min="15625" max="15625" width="3.71428571428571" style="938" customWidth="1"/>
    <col min="15626" max="15626" width="3.85714285714286" style="938" customWidth="1"/>
    <col min="15627" max="15627" width="3.71428571428571" style="938" customWidth="1"/>
    <col min="15628" max="15628" width="12.7142857142857" style="938" customWidth="1"/>
    <col min="15629" max="15629" width="52.7142857142857" style="938" customWidth="1"/>
    <col min="15630" max="15633" width="0" style="938" hidden="1" customWidth="1"/>
    <col min="15634" max="15634" width="12.2857142857143" style="938" customWidth="1"/>
    <col min="15635" max="15635" width="6.42857142857143" style="938" customWidth="1"/>
    <col min="15636" max="15636" width="12.2857142857143" style="938" customWidth="1"/>
    <col min="15637" max="15637" width="0" style="938" hidden="1" customWidth="1"/>
    <col min="15638" max="15638" width="3.71428571428571" style="938" customWidth="1"/>
    <col min="15639" max="15639" width="11.1428571428571" style="938" customWidth="1"/>
    <col min="15640" max="15641" width="10.5714285714286" style="938"/>
    <col min="15642" max="15642" width="11.1428571428571" style="938" customWidth="1"/>
    <col min="15643" max="15872" width="10.5714285714286" style="938"/>
    <col min="15873" max="15880" width="0" style="938" hidden="1" customWidth="1"/>
    <col min="15881" max="15881" width="3.71428571428571" style="938" customWidth="1"/>
    <col min="15882" max="15882" width="3.85714285714286" style="938" customWidth="1"/>
    <col min="15883" max="15883" width="3.71428571428571" style="938" customWidth="1"/>
    <col min="15884" max="15884" width="12.7142857142857" style="938" customWidth="1"/>
    <col min="15885" max="15885" width="52.7142857142857" style="938" customWidth="1"/>
    <col min="15886" max="15889" width="0" style="938" hidden="1" customWidth="1"/>
    <col min="15890" max="15890" width="12.2857142857143" style="938" customWidth="1"/>
    <col min="15891" max="15891" width="6.42857142857143" style="938" customWidth="1"/>
    <col min="15892" max="15892" width="12.2857142857143" style="938" customWidth="1"/>
    <col min="15893" max="15893" width="0" style="938" hidden="1" customWidth="1"/>
    <col min="15894" max="15894" width="3.71428571428571" style="938" customWidth="1"/>
    <col min="15895" max="15895" width="11.1428571428571" style="938" customWidth="1"/>
    <col min="15896" max="15897" width="10.5714285714286" style="938"/>
    <col min="15898" max="15898" width="11.1428571428571" style="938" customWidth="1"/>
    <col min="15899" max="16128" width="10.5714285714286" style="938"/>
    <col min="16129" max="16136" width="0" style="938" hidden="1" customWidth="1"/>
    <col min="16137" max="16137" width="3.71428571428571" style="938" customWidth="1"/>
    <col min="16138" max="16138" width="3.85714285714286" style="938" customWidth="1"/>
    <col min="16139" max="16139" width="3.71428571428571" style="938" customWidth="1"/>
    <col min="16140" max="16140" width="12.7142857142857" style="938" customWidth="1"/>
    <col min="16141" max="16141" width="52.7142857142857" style="938" customWidth="1"/>
    <col min="16142" max="16145" width="0" style="938" hidden="1" customWidth="1"/>
    <col min="16146" max="16146" width="12.2857142857143" style="938" customWidth="1"/>
    <col min="16147" max="16147" width="6.42857142857143" style="938" customWidth="1"/>
    <col min="16148" max="16148" width="12.2857142857143" style="938" customWidth="1"/>
    <col min="16149" max="16149" width="0" style="938" hidden="1" customWidth="1"/>
    <col min="16150" max="16150" width="3.71428571428571" style="938" customWidth="1"/>
    <col min="16151" max="16151" width="11.1428571428571" style="938" customWidth="1"/>
    <col min="16152" max="16153" width="10.5714285714286" style="938"/>
    <col min="16154" max="16154" width="11.1428571428571" style="938" customWidth="1"/>
    <col min="16155" max="16384" width="10.5714285714286" style="938"/>
  </cols>
  <sheetData>
    <row r="1" spans="17:18" ht="14.25" hidden="1">
      <c r="Q1" s="731"/>
      <c r="R1" s="731"/>
    </row>
    <row r="2" spans="21:21" ht="14.25" hidden="1">
      <c r="U2" s="731"/>
    </row>
    <row r="3" ht="14.25" hidden="1"/>
    <row r="4" spans="10:21" ht="3" customHeight="1">
      <c r="J4" s="943"/>
      <c r="K4" s="943"/>
      <c r="L4" s="939"/>
      <c r="M4" s="939"/>
      <c r="N4" s="939"/>
      <c r="O4" s="946"/>
      <c r="P4" s="946"/>
      <c r="Q4" s="946"/>
      <c r="R4" s="946"/>
      <c r="S4" s="946"/>
      <c r="T4" s="946"/>
      <c r="U4" s="946"/>
    </row>
    <row r="5" spans="10:21" ht="26.1" customHeight="1">
      <c r="J5" s="943"/>
      <c r="K5" s="943"/>
      <c r="L5" s="1311" t="s">
        <v>717</v>
      </c>
      <c r="M5" s="1311"/>
      <c r="N5" s="1311"/>
      <c r="O5" s="1311"/>
      <c r="P5" s="1311"/>
      <c r="Q5" s="1311"/>
      <c r="R5" s="1311"/>
      <c r="S5" s="1311"/>
      <c r="T5" s="1311"/>
      <c r="U5" s="633"/>
    </row>
    <row r="6" spans="10:22" ht="3" customHeight="1">
      <c r="J6" s="943"/>
      <c r="K6" s="943"/>
      <c r="L6" s="939"/>
      <c r="M6" s="939"/>
      <c r="N6" s="939"/>
      <c r="O6" s="718"/>
      <c r="P6" s="718"/>
      <c r="Q6" s="718"/>
      <c r="R6" s="718"/>
      <c r="S6" s="718"/>
      <c r="T6" s="718"/>
      <c r="U6" s="718"/>
      <c r="V6" s="946"/>
    </row>
    <row r="7" spans="1:28" s="746" customFormat="1" ht="5.25" hidden="1">
      <c r="A7" s="1123"/>
      <c r="B7" s="1123"/>
      <c r="C7" s="1123"/>
      <c r="D7" s="1123"/>
      <c r="E7" s="1123"/>
      <c r="F7" s="1123"/>
      <c r="G7" s="1123"/>
      <c r="H7" s="1123"/>
      <c r="L7" s="1173"/>
      <c r="M7" s="1046"/>
      <c r="O7" s="1287"/>
      <c r="P7" s="1287"/>
      <c r="Q7" s="1287"/>
      <c r="R7" s="1287"/>
      <c r="S7" s="1287"/>
      <c r="T7" s="1287"/>
      <c r="U7" s="780"/>
      <c r="V7" s="780"/>
      <c r="X7" s="1123"/>
      <c r="Y7" s="1123"/>
      <c r="Z7" s="1123"/>
      <c r="AA7" s="1123"/>
      <c r="AB7" s="1123"/>
    </row>
    <row r="8" spans="1:34" s="955" customFormat="1" ht="18.75">
      <c r="A8" s="961"/>
      <c r="B8" s="961"/>
      <c r="C8" s="961"/>
      <c r="D8" s="961"/>
      <c r="E8" s="961"/>
      <c r="F8" s="961"/>
      <c r="G8" s="961"/>
      <c r="H8" s="961"/>
      <c r="L8" s="469"/>
      <c r="M8" s="586" t="str">
        <f>"Дата подачи заявления об "&amp;IF(datePr_ch="","утверждении","изменении")&amp;" тарифов"</f>
        <v>Дата подачи заявления об утверждении тарифов</v>
      </c>
      <c r="N8" s="1127"/>
      <c r="O8" s="1288" t="str">
        <f>IF(datePr_ch="",IF(datePr="","",datePr),datePr_ch)</f>
        <v>20.04.2021</v>
      </c>
      <c r="P8" s="1288"/>
      <c r="Q8" s="1288"/>
      <c r="R8" s="1288"/>
      <c r="S8" s="1288"/>
      <c r="T8" s="1288"/>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"&amp;IF(numberPr_ch="","утверждении","изменении")&amp;" тарифов"</f>
        <v>Номер подачи заявления об утверждении тарифов</v>
      </c>
      <c r="N9" s="1127"/>
      <c r="O9" s="1288" t="str">
        <f>IF(numberPr_ch="",IF(numberPr="","",numberPr),numberPr_ch)</f>
        <v>01-03/15</v>
      </c>
      <c r="P9" s="1288"/>
      <c r="Q9" s="1288"/>
      <c r="R9" s="1288"/>
      <c r="S9" s="1288"/>
      <c r="T9" s="1288"/>
      <c r="U9" s="730"/>
      <c r="V9" s="730"/>
      <c r="W9" s="489"/>
      <c r="X9" s="961"/>
      <c r="Y9" s="961"/>
      <c r="Z9" s="961"/>
      <c r="AA9" s="961"/>
      <c r="AB9" s="961"/>
      <c r="AC9" s="961"/>
      <c r="AD9" s="961"/>
      <c r="AE9" s="961"/>
      <c r="AF9" s="961"/>
      <c r="AG9" s="961"/>
      <c r="AH9" s="961"/>
    </row>
    <row r="10" spans="1:28" s="746" customFormat="1" ht="5.25" hidden="1">
      <c r="A10" s="1123"/>
      <c r="B10" s="1123"/>
      <c r="C10" s="1123"/>
      <c r="D10" s="1123"/>
      <c r="E10" s="1123"/>
      <c r="F10" s="1123"/>
      <c r="G10" s="1123"/>
      <c r="H10" s="1123"/>
      <c r="L10" s="1173"/>
      <c r="M10" s="1046"/>
      <c r="O10" s="1287"/>
      <c r="P10" s="1287"/>
      <c r="Q10" s="1287"/>
      <c r="R10" s="1287"/>
      <c r="S10" s="1287"/>
      <c r="T10" s="1287"/>
      <c r="U10" s="780"/>
      <c r="V10" s="780"/>
      <c r="X10" s="1123"/>
      <c r="Y10" s="1123"/>
      <c r="Z10" s="1123"/>
      <c r="AA10" s="1123"/>
      <c r="AB10" s="1123"/>
    </row>
    <row r="11" spans="1:34" s="955" customFormat="1" ht="11.25" hidden="1">
      <c r="A11" s="961"/>
      <c r="B11" s="961"/>
      <c r="C11" s="961"/>
      <c r="D11" s="961"/>
      <c r="E11" s="961"/>
      <c r="F11" s="961"/>
      <c r="G11" s="961"/>
      <c r="H11" s="961"/>
      <c r="L11" s="1312"/>
      <c r="M11" s="1312"/>
      <c r="N11" s="972"/>
      <c r="O11" s="730"/>
      <c r="P11" s="730"/>
      <c r="Q11" s="730"/>
      <c r="R11" s="730"/>
      <c r="S11" s="730"/>
      <c r="T11" s="730"/>
      <c r="U11" s="959" t="s">
        <v>371</v>
      </c>
      <c r="X11" s="961"/>
      <c r="Y11" s="961"/>
      <c r="Z11" s="961"/>
      <c r="AA11" s="961"/>
      <c r="AB11" s="961"/>
      <c r="AC11" s="961"/>
      <c r="AD11" s="961"/>
      <c r="AE11" s="961"/>
      <c r="AF11" s="961"/>
      <c r="AG11" s="961"/>
      <c r="AH11" s="961"/>
    </row>
    <row r="12" spans="10:21" ht="14.25">
      <c r="J12" s="943"/>
      <c r="K12" s="943"/>
      <c r="L12" s="939"/>
      <c r="M12" s="939"/>
      <c r="N12" s="472"/>
      <c r="O12" s="1289"/>
      <c r="P12" s="1289"/>
      <c r="Q12" s="1289"/>
      <c r="R12" s="1289"/>
      <c r="S12" s="1289"/>
      <c r="T12" s="1289"/>
      <c r="U12" s="1289"/>
    </row>
    <row r="13" spans="10:23" ht="14.25">
      <c r="J13" s="943"/>
      <c r="K13" s="943"/>
      <c r="L13" s="1239" t="s">
        <v>445</v>
      </c>
      <c r="M13" s="1239"/>
      <c r="N13" s="1239"/>
      <c r="O13" s="1239"/>
      <c r="P13" s="1239"/>
      <c r="Q13" s="1239"/>
      <c r="R13" s="1239"/>
      <c r="S13" s="1239"/>
      <c r="T13" s="1239"/>
      <c r="U13" s="1239"/>
      <c r="V13" s="1239"/>
      <c r="W13" s="1239" t="s">
        <v>446</v>
      </c>
    </row>
    <row r="14" spans="10:23" ht="14.25" customHeight="1">
      <c r="J14" s="943"/>
      <c r="K14" s="943"/>
      <c r="L14" s="1295" t="s">
        <v>91</v>
      </c>
      <c r="M14" s="1295" t="s">
        <v>602</v>
      </c>
      <c r="N14" s="630"/>
      <c r="O14" s="1296" t="s">
        <v>604</v>
      </c>
      <c r="P14" s="1297"/>
      <c r="Q14" s="1297"/>
      <c r="R14" s="1297"/>
      <c r="S14" s="1297"/>
      <c r="T14" s="1298"/>
      <c r="U14" s="1306" t="s">
        <v>339</v>
      </c>
      <c r="V14" s="1292" t="s">
        <v>274</v>
      </c>
      <c r="W14" s="1239"/>
    </row>
    <row r="15" spans="10:23" ht="14.25" customHeight="1">
      <c r="J15" s="943"/>
      <c r="K15" s="943"/>
      <c r="L15" s="1295"/>
      <c r="M15" s="1295"/>
      <c r="N15" s="631"/>
      <c r="O15" s="1301" t="s">
        <v>578</v>
      </c>
      <c r="P15" s="1299" t="s">
        <v>270</v>
      </c>
      <c r="Q15" s="1300"/>
      <c r="R15" s="1303" t="s">
        <v>615</v>
      </c>
      <c r="S15" s="1304"/>
      <c r="T15" s="1305"/>
      <c r="U15" s="1307"/>
      <c r="V15" s="1293"/>
      <c r="W15" s="1239"/>
    </row>
    <row r="16" spans="10:23" ht="33.75" customHeight="1">
      <c r="J16" s="943"/>
      <c r="K16" s="943"/>
      <c r="L16" s="1295"/>
      <c r="M16" s="1295"/>
      <c r="N16" s="632"/>
      <c r="O16" s="1302"/>
      <c r="P16" s="719" t="s">
        <v>579</v>
      </c>
      <c r="Q16" s="719" t="s">
        <v>6</v>
      </c>
      <c r="R16" s="976" t="s">
        <v>273</v>
      </c>
      <c r="S16" s="1290" t="s">
        <v>272</v>
      </c>
      <c r="T16" s="1291"/>
      <c r="U16" s="1308"/>
      <c r="V16" s="1294"/>
      <c r="W16" s="1239"/>
    </row>
    <row r="17" spans="10:23" ht="14.25">
      <c r="J17" s="943"/>
      <c r="K17" s="538">
        <v>1</v>
      </c>
      <c r="L17" s="616" t="s">
        <v>92</v>
      </c>
      <c r="M17" s="616" t="s">
        <v>48</v>
      </c>
      <c r="N17" s="618" t="str">
        <f ca="1">OFFSET(N17,0,-1)</f>
        <v>2</v>
      </c>
      <c r="O17" s="973">
        <f ca="1">OFFSET(O17,0,-1)+1</f>
        <v>3</v>
      </c>
      <c r="P17" s="973">
        <f ca="1">OFFSET(P17,0,-1)+1</f>
        <v>4</v>
      </c>
      <c r="Q17" s="973">
        <f ca="1">OFFSET(Q17,0,-1)+1</f>
        <v>5</v>
      </c>
      <c r="R17" s="973">
        <f ca="1">OFFSET(R17,0,-1)+1</f>
        <v>6</v>
      </c>
      <c r="S17" s="1313">
        <f ca="1">OFFSET(S17,0,-1)+1</f>
        <v>7</v>
      </c>
      <c r="T17" s="1313"/>
      <c r="U17" s="973">
        <f ca="1">OFFSET(U17,0,-2)+1</f>
        <v>8</v>
      </c>
      <c r="V17" s="618">
        <f ca="1">OFFSET(V17,0,-1)</f>
        <v>8</v>
      </c>
      <c r="W17" s="973">
        <f ca="1">OFFSET(W17,0,-1)+1</f>
        <v>9</v>
      </c>
    </row>
    <row r="18" spans="1:36" ht="22.5">
      <c r="A18" s="1314">
        <v>1</v>
      </c>
      <c r="B18" s="963"/>
      <c r="C18" s="963"/>
      <c r="D18" s="963"/>
      <c r="E18" s="929"/>
      <c r="F18" s="974"/>
      <c r="G18" s="974"/>
      <c r="H18" s="974"/>
      <c r="I18" s="931"/>
      <c r="J18" s="927"/>
      <c r="K18" s="911"/>
      <c r="L18" s="978">
        <f>mergeValue(A18)</f>
        <v>1</v>
      </c>
      <c r="M18" s="610" t="s">
        <v>19</v>
      </c>
      <c r="N18" s="615"/>
      <c r="O18" s="1315"/>
      <c r="P18" s="1315"/>
      <c r="Q18" s="1315"/>
      <c r="R18" s="1315"/>
      <c r="S18" s="1315"/>
      <c r="T18" s="1315"/>
      <c r="U18" s="1315"/>
      <c r="V18" s="1315"/>
      <c r="W18" s="1131" t="s">
        <v>718</v>
      </c>
      <c r="Y18" s="777"/>
      <c r="Z18" s="777" t="str">
        <f t="shared" si="0" ref="Z18:Z31">IF(M18="","",M18)</f>
        <v>Наименование тарифа</v>
      </c>
      <c r="AA18" s="777"/>
      <c r="AB18" s="777"/>
      <c r="AC18" s="777"/>
      <c r="AI18" s="956"/>
      <c r="AJ18" s="956"/>
    </row>
    <row r="19" spans="1:36" ht="22.5">
      <c r="A19" s="1314"/>
      <c r="B19" s="1314">
        <v>1</v>
      </c>
      <c r="C19" s="963"/>
      <c r="D19" s="963"/>
      <c r="E19" s="974"/>
      <c r="F19" s="974"/>
      <c r="G19" s="974"/>
      <c r="H19" s="974"/>
      <c r="I19" s="969"/>
      <c r="J19" s="902"/>
      <c r="K19" s="905"/>
      <c r="L19" s="978" t="str">
        <f>mergeValue(A19)&amp;"."&amp;mergeValue(B19)</f>
        <v>1.1</v>
      </c>
      <c r="M19" s="658" t="s">
        <v>15</v>
      </c>
      <c r="N19" s="615"/>
      <c r="O19" s="1315"/>
      <c r="P19" s="1315"/>
      <c r="Q19" s="1315"/>
      <c r="R19" s="1315"/>
      <c r="S19" s="1315"/>
      <c r="T19" s="1315"/>
      <c r="U19" s="1315"/>
      <c r="V19" s="1315"/>
      <c r="W19" s="1131" t="s">
        <v>459</v>
      </c>
      <c r="Y19" s="777"/>
      <c r="Z19" s="777" t="str">
        <f t="shared" si="0"/>
        <v>Территория действия тарифа</v>
      </c>
      <c r="AA19" s="777"/>
      <c r="AB19" s="777"/>
      <c r="AC19" s="777"/>
      <c r="AI19" s="956"/>
      <c r="AJ19" s="956"/>
    </row>
    <row r="20" spans="1:36" ht="22.5">
      <c r="A20" s="1314"/>
      <c r="B20" s="1314"/>
      <c r="C20" s="1314">
        <v>1</v>
      </c>
      <c r="D20" s="963"/>
      <c r="E20" s="974"/>
      <c r="F20" s="974"/>
      <c r="G20" s="974"/>
      <c r="H20" s="974"/>
      <c r="I20" s="910"/>
      <c r="J20" s="902"/>
      <c r="K20" s="905"/>
      <c r="L20" s="978" t="str">
        <f>mergeValue(A20)&amp;"."&amp;mergeValue(B20)&amp;"."&amp;mergeValue(C20)</f>
        <v>1.1.1</v>
      </c>
      <c r="M20" s="659" t="s">
        <v>7</v>
      </c>
      <c r="N20" s="615"/>
      <c r="O20" s="1315"/>
      <c r="P20" s="1315"/>
      <c r="Q20" s="1315"/>
      <c r="R20" s="1315"/>
      <c r="S20" s="1315"/>
      <c r="T20" s="1315"/>
      <c r="U20" s="1315"/>
      <c r="V20" s="1315"/>
      <c r="W20" s="1131" t="s">
        <v>600</v>
      </c>
      <c r="Y20" s="777"/>
      <c r="Z20" s="777" t="str">
        <f t="shared" si="0"/>
        <v xml:space="preserve">Наименование системы теплоснабжения </v>
      </c>
      <c r="AA20" s="777"/>
      <c r="AB20" s="777"/>
      <c r="AC20" s="777"/>
      <c r="AI20" s="956"/>
      <c r="AJ20" s="956"/>
    </row>
    <row r="21" spans="1:36" ht="22.5">
      <c r="A21" s="1314"/>
      <c r="B21" s="1314"/>
      <c r="C21" s="1314"/>
      <c r="D21" s="1314">
        <v>1</v>
      </c>
      <c r="E21" s="974"/>
      <c r="F21" s="974"/>
      <c r="G21" s="974"/>
      <c r="H21" s="974"/>
      <c r="I21" s="910"/>
      <c r="J21" s="902"/>
      <c r="K21" s="905"/>
      <c r="L21" s="978" t="str">
        <f>mergeValue(A21)&amp;"."&amp;mergeValue(B21)&amp;"."&amp;mergeValue(C21)&amp;"."&amp;mergeValue(D21)</f>
        <v>1.1.1.1</v>
      </c>
      <c r="M21" s="660" t="s">
        <v>21</v>
      </c>
      <c r="N21" s="615"/>
      <c r="O21" s="1315"/>
      <c r="P21" s="1315"/>
      <c r="Q21" s="1315"/>
      <c r="R21" s="1315"/>
      <c r="S21" s="1315"/>
      <c r="T21" s="1315"/>
      <c r="U21" s="1315"/>
      <c r="V21" s="1315"/>
      <c r="W21" s="1131" t="s">
        <v>601</v>
      </c>
      <c r="Y21" s="777"/>
      <c r="Z21" s="777" t="str">
        <f t="shared" si="0"/>
        <v xml:space="preserve">Источник тепловой энергии  </v>
      </c>
      <c r="AA21" s="777"/>
      <c r="AB21" s="777"/>
      <c r="AC21" s="777"/>
      <c r="AI21" s="956"/>
      <c r="AJ21" s="956"/>
    </row>
    <row r="22" spans="1:36" ht="78.75">
      <c r="A22" s="1314"/>
      <c r="B22" s="1314"/>
      <c r="C22" s="1314"/>
      <c r="D22" s="1314"/>
      <c r="E22" s="1314">
        <v>1</v>
      </c>
      <c r="F22" s="974"/>
      <c r="G22" s="974"/>
      <c r="H22" s="963">
        <v>1</v>
      </c>
      <c r="I22" s="1314">
        <v>1</v>
      </c>
      <c r="J22" s="974"/>
      <c r="K22" s="913"/>
      <c r="L22" s="978" t="str">
        <f>mergeValue(A22)&amp;"."&amp;mergeValue(B22)&amp;"."&amp;mergeValue(C22)&amp;"."&amp;mergeValue(D22)&amp;"."&amp;mergeValue(E22)</f>
        <v>1.1.1.1.1</v>
      </c>
      <c r="M22" s="524" t="s">
        <v>8</v>
      </c>
      <c r="N22" s="615"/>
      <c r="O22" s="1316"/>
      <c r="P22" s="1316"/>
      <c r="Q22" s="1316"/>
      <c r="R22" s="1316"/>
      <c r="S22" s="1316"/>
      <c r="T22" s="1316"/>
      <c r="U22" s="1316"/>
      <c r="V22" s="1316"/>
      <c r="W22" s="1131"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314"/>
      <c r="B23" s="1314"/>
      <c r="C23" s="1314"/>
      <c r="D23" s="1314"/>
      <c r="E23" s="1314"/>
      <c r="F23" s="1314">
        <v>1</v>
      </c>
      <c r="G23" s="963"/>
      <c r="H23" s="963"/>
      <c r="I23" s="1314"/>
      <c r="J23" s="1314">
        <v>1</v>
      </c>
      <c r="K23" s="914"/>
      <c r="L23" s="978" t="str">
        <f>mergeValue(A23)&amp;"."&amp;mergeValue(B23)&amp;"."&amp;mergeValue(C23)&amp;"."&amp;mergeValue(D23)&amp;"."&amp;mergeValue(E23)&amp;"."&amp;mergeValue(F23)</f>
        <v>1.1.1.1.1.1</v>
      </c>
      <c r="M23" s="525" t="s">
        <v>9</v>
      </c>
      <c r="N23" s="615"/>
      <c r="O23" s="1317"/>
      <c r="P23" s="1318"/>
      <c r="Q23" s="1318"/>
      <c r="R23" s="1318"/>
      <c r="S23" s="1318"/>
      <c r="T23" s="1318"/>
      <c r="U23" s="1318"/>
      <c r="V23" s="1319"/>
      <c r="W23" s="1131" t="s">
        <v>720</v>
      </c>
      <c r="Y23" s="777"/>
      <c r="Z23" s="777" t="str">
        <f t="shared" si="0"/>
        <v>Группа потребителей</v>
      </c>
      <c r="AA23" s="777"/>
      <c r="AB23" s="777"/>
      <c r="AC23" s="777"/>
      <c r="AI23" s="956"/>
      <c r="AJ23" s="956"/>
    </row>
    <row r="24" spans="1:36" ht="122.1" customHeight="1">
      <c r="A24" s="1314"/>
      <c r="B24" s="1314"/>
      <c r="C24" s="1314"/>
      <c r="D24" s="1314"/>
      <c r="E24" s="1314"/>
      <c r="F24" s="1314"/>
      <c r="G24" s="963">
        <v>1</v>
      </c>
      <c r="H24" s="963"/>
      <c r="I24" s="1314"/>
      <c r="J24" s="1314"/>
      <c r="K24" s="914">
        <v>1</v>
      </c>
      <c r="L24" s="978" t="str">
        <f>mergeValue(A24)&amp;"."&amp;mergeValue(B24)&amp;"."&amp;mergeValue(C24)&amp;"."&amp;mergeValue(D24)&amp;"."&amp;mergeValue(E24)&amp;"."&amp;mergeValue(F24)&amp;"."&amp;mergeValue(G24)</f>
        <v>1.1.1.1.1.1.1</v>
      </c>
      <c r="M24" s="1090"/>
      <c r="N24" s="615"/>
      <c r="O24" s="726"/>
      <c r="P24" s="726"/>
      <c r="Q24" s="1040"/>
      <c r="R24" s="1309"/>
      <c r="S24" s="1310" t="s">
        <v>83</v>
      </c>
      <c r="T24" s="1309"/>
      <c r="U24" s="1310" t="s">
        <v>84</v>
      </c>
      <c r="V24" s="726"/>
      <c r="W24" s="1284" t="s">
        <v>721</v>
      </c>
      <c r="X24" s="956" t="str">
        <f>strCheckDate(O25:V25)</f>
        <v/>
      </c>
      <c r="Y24" s="777"/>
      <c r="Z24" s="777" t="str">
        <f t="shared" si="0"/>
        <v/>
      </c>
      <c r="AA24" s="777"/>
      <c r="AB24" s="777"/>
      <c r="AC24" s="777"/>
      <c r="AI24" s="956"/>
      <c r="AJ24" s="956"/>
    </row>
    <row r="25" spans="1:36" ht="11.25" hidden="1">
      <c r="A25" s="1314"/>
      <c r="B25" s="1314"/>
      <c r="C25" s="1314"/>
      <c r="D25" s="1314"/>
      <c r="E25" s="1314"/>
      <c r="F25" s="1314"/>
      <c r="G25" s="963"/>
      <c r="H25" s="963"/>
      <c r="I25" s="1314"/>
      <c r="J25" s="1314"/>
      <c r="K25" s="914"/>
      <c r="L25" s="752"/>
      <c r="M25" s="615"/>
      <c r="N25" s="615"/>
      <c r="O25" s="726"/>
      <c r="P25" s="726"/>
      <c r="Q25" s="732" t="str">
        <f>R24&amp;"-"&amp;T24</f>
        <v>-</v>
      </c>
      <c r="R25" s="1309"/>
      <c r="S25" s="1310"/>
      <c r="T25" s="1309"/>
      <c r="U25" s="1310"/>
      <c r="V25" s="726"/>
      <c r="W25" s="1285"/>
      <c r="Y25" s="777"/>
      <c r="Z25" s="777" t="str">
        <f t="shared" si="0"/>
        <v/>
      </c>
      <c r="AA25" s="777"/>
      <c r="AB25" s="777"/>
      <c r="AC25" s="777"/>
      <c r="AI25" s="956"/>
      <c r="AJ25" s="956"/>
    </row>
    <row r="26" spans="1:36" ht="15" customHeight="1">
      <c r="A26" s="1314"/>
      <c r="B26" s="1314"/>
      <c r="C26" s="1314"/>
      <c r="D26" s="1314"/>
      <c r="E26" s="1314"/>
      <c r="F26" s="1314"/>
      <c r="G26" s="974"/>
      <c r="H26" s="963"/>
      <c r="I26" s="1314"/>
      <c r="J26" s="1314"/>
      <c r="K26" s="913"/>
      <c r="L26" s="654"/>
      <c r="M26" s="527" t="s">
        <v>24</v>
      </c>
      <c r="N26" s="954"/>
      <c r="O26" s="954"/>
      <c r="P26" s="954"/>
      <c r="Q26" s="954"/>
      <c r="R26" s="954"/>
      <c r="S26" s="954"/>
      <c r="T26" s="954"/>
      <c r="U26" s="954"/>
      <c r="V26" s="725"/>
      <c r="W26" s="1286"/>
      <c r="Y26" s="777"/>
      <c r="Z26" s="777" t="str">
        <f t="shared" si="0"/>
        <v>Добавить вид теплоносителя (параметры теплоносителя)</v>
      </c>
      <c r="AA26" s="777"/>
      <c r="AB26" s="777"/>
      <c r="AC26" s="777"/>
      <c r="AI26" s="956"/>
      <c r="AJ26" s="956"/>
    </row>
    <row r="27" spans="1:36" ht="15" customHeight="1">
      <c r="A27" s="1314"/>
      <c r="B27" s="1314"/>
      <c r="C27" s="1314"/>
      <c r="D27" s="1314"/>
      <c r="E27" s="1314"/>
      <c r="F27" s="974"/>
      <c r="G27" s="974"/>
      <c r="H27" s="963"/>
      <c r="I27" s="1314"/>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314"/>
      <c r="B28" s="1314"/>
      <c r="C28" s="1314"/>
      <c r="D28" s="1314"/>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5" customHeight="1">
      <c r="A29" s="1314"/>
      <c r="B29" s="1314"/>
      <c r="C29" s="1314"/>
      <c r="D29" s="912"/>
      <c r="E29" s="912"/>
      <c r="F29" s="974"/>
      <c r="G29" s="974"/>
      <c r="H29" s="974"/>
      <c r="I29" s="927"/>
      <c r="J29" s="942"/>
      <c r="K29" s="911"/>
      <c r="L29" s="654"/>
      <c r="M29" s="948" t="s">
        <v>16</v>
      </c>
      <c r="N29" s="954"/>
      <c r="O29" s="954"/>
      <c r="P29" s="954"/>
      <c r="Q29" s="954"/>
      <c r="R29" s="954"/>
      <c r="S29" s="954"/>
      <c r="T29" s="954"/>
      <c r="U29" s="953"/>
      <c r="V29" s="954"/>
      <c r="W29" s="634"/>
      <c r="Y29" s="777"/>
      <c r="Z29" s="777" t="str">
        <f t="shared" si="0"/>
        <v>Добавить источник тепловой энергии</v>
      </c>
      <c r="AA29" s="777"/>
      <c r="AB29" s="777"/>
      <c r="AC29" s="777"/>
      <c r="AI29" s="956"/>
      <c r="AJ29" s="956"/>
    </row>
    <row r="30" spans="1:36" ht="15" customHeight="1">
      <c r="A30" s="1314"/>
      <c r="B30" s="1314"/>
      <c r="C30" s="912"/>
      <c r="D30" s="912"/>
      <c r="E30" s="912"/>
      <c r="F30" s="912"/>
      <c r="G30" s="917"/>
      <c r="H30" s="927"/>
      <c r="I30" s="915"/>
      <c r="J30" s="942"/>
      <c r="K30" s="916"/>
      <c r="L30" s="654"/>
      <c r="M30" s="947" t="s">
        <v>17</v>
      </c>
      <c r="N30" s="954"/>
      <c r="O30" s="954"/>
      <c r="P30" s="954"/>
      <c r="Q30" s="954"/>
      <c r="R30" s="954"/>
      <c r="S30" s="954"/>
      <c r="T30" s="954"/>
      <c r="U30" s="953"/>
      <c r="V30" s="954"/>
      <c r="W30" s="634"/>
      <c r="Y30" s="777"/>
      <c r="Z30" s="777" t="str">
        <f t="shared" si="0"/>
        <v>Добавить наименование системы теплоснабжения</v>
      </c>
      <c r="AA30" s="777"/>
      <c r="AB30" s="777"/>
      <c r="AC30" s="777"/>
      <c r="AI30" s="956"/>
      <c r="AJ30" s="956"/>
    </row>
    <row r="31" spans="1:36" ht="15" customHeight="1">
      <c r="A31" s="1314"/>
      <c r="B31" s="912"/>
      <c r="C31" s="912"/>
      <c r="D31" s="912"/>
      <c r="E31" s="912"/>
      <c r="F31" s="912"/>
      <c r="G31" s="917"/>
      <c r="H31" s="927"/>
      <c r="I31" s="927"/>
      <c r="J31" s="942"/>
      <c r="K31" s="911"/>
      <c r="L31" s="654"/>
      <c r="M31" s="696" t="s">
        <v>18</v>
      </c>
      <c r="N31" s="954"/>
      <c r="O31" s="954"/>
      <c r="P31" s="954"/>
      <c r="Q31" s="954"/>
      <c r="R31" s="954"/>
      <c r="S31" s="954"/>
      <c r="T31" s="954"/>
      <c r="U31" s="953"/>
      <c r="V31" s="954"/>
      <c r="W31" s="634"/>
      <c r="Y31" s="777"/>
      <c r="Z31" s="777" t="str">
        <f t="shared" si="0"/>
        <v>Добавить территорию действия тарифа</v>
      </c>
      <c r="AA31" s="777"/>
      <c r="AB31" s="777"/>
      <c r="AC31" s="777"/>
      <c r="AI31" s="956"/>
      <c r="AJ31" s="956"/>
    </row>
    <row r="32" spans="12:34" s="937" customFormat="1" ht="15" customHeight="1">
      <c r="L32" s="462"/>
      <c r="M32" s="699" t="s">
        <v>308</v>
      </c>
      <c r="N32" s="954"/>
      <c r="O32" s="954"/>
      <c r="P32" s="954"/>
      <c r="Q32" s="954"/>
      <c r="R32" s="954"/>
      <c r="S32" s="954"/>
      <c r="T32" s="954"/>
      <c r="U32" s="953"/>
      <c r="V32" s="954"/>
      <c r="W32" s="634"/>
      <c r="X32" s="958"/>
      <c r="Y32" s="958"/>
      <c r="Z32" s="958"/>
      <c r="AA32" s="958"/>
      <c r="AB32" s="958"/>
      <c r="AC32" s="958"/>
      <c r="AD32" s="958"/>
      <c r="AE32" s="958"/>
      <c r="AF32" s="958"/>
      <c r="AG32" s="958"/>
      <c r="AH32" s="958"/>
    </row>
    <row r="33" spans="1:34" ht="11.25">
      <c r="A33" s="938"/>
      <c r="B33" s="938"/>
      <c r="C33" s="938"/>
      <c r="D33" s="938"/>
      <c r="E33" s="938"/>
      <c r="F33" s="938"/>
      <c r="G33" s="938"/>
      <c r="H33" s="938"/>
      <c r="I33" s="938"/>
      <c r="J33" s="938"/>
      <c r="K33" s="938"/>
      <c r="X33" s="938"/>
      <c r="Y33" s="938"/>
      <c r="Z33" s="938"/>
      <c r="AA33" s="938"/>
      <c r="AB33" s="938"/>
      <c r="AC33" s="938"/>
      <c r="AD33" s="938"/>
      <c r="AE33" s="938"/>
      <c r="AF33" s="938"/>
      <c r="AG33" s="938"/>
      <c r="AH33" s="938"/>
    </row>
    <row r="34" spans="12:23" ht="90" customHeight="1">
      <c r="L34" s="1">
        <v>1</v>
      </c>
      <c r="M34" s="1277" t="s">
        <v>722</v>
      </c>
      <c r="N34" s="1277"/>
      <c r="O34" s="1277"/>
      <c r="P34" s="1277"/>
      <c r="Q34" s="1277"/>
      <c r="R34" s="1277"/>
      <c r="S34" s="1277"/>
      <c r="T34" s="1277"/>
      <c r="U34" s="1277"/>
      <c r="V34" s="1277"/>
      <c r="W34" s="1277"/>
    </row>
  </sheetData>
  <sheetProtection algorithmName="SHA-512" hashValue="1RPztCooA/zRfbuiD/q7Ot8ReeFASHsrnOSILvXGCe1PPprWyjxlZnUMuSljYntba2LouBAVkqyvhLoBgmFlEw==" saltValue="Va25DgdHZJbiiAainl7iew==" spinCount="100000" sheet="1" objects="1" scenarios="1" formatColumns="0" formatRows="0"/>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4">
    <dataValidation allowBlank="1" sqref="L26:V26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sqref="WVT983066:WWE98307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 U24 JO24 JQ24 TK24 TM24 ADG24 ADI24 ANC24 ANE24 AWY24 AXA24 BGU24 BGW24 BQQ24 BQS24 CAM24 CAO24 CKI24 CKK24 CUE24 CUG24 DEA24 DEC24 DNW24 DNY24 DXS24 DXU24 EHO24 EHQ24 ERK24 ERM24 FBG24 FBI24 FLC24 FLE24 FUY24 FVA24 GEU24 GEW24 GOQ24 GOS24 GYM24 GYO24 HII24 HIK24 HSE24 HSG24 ICA24 ICC24 ILW24 ILY24 IVS24 IVU24 JFO24 JFQ24 JPK24 JPM24 JZG24 JZI24 KJC24 KJE24 KSY24 KTA24 LCU24 LCW24 LMQ24 LMS24 LWM24 LWO24 MGI24 MGK24 MQE24 MQG24 NAA24 NAC24 NJW24 NJY24 NTS24 NTU24 ODO24 ODQ24 ONK24 ONM24 OXG24 OXI24 PHC24 PHE24 PQY24 PRA24 QAU24 QAW24 QKQ24 QKS24 QUM24 QUO24 REI24 REK24 ROE24 ROG24 RYA24 RYC24 SHW24 SHY24 SRS24 SRU24 TBO24 TBQ24 TLK24 TLM24 TVG24 TVI24 UFC24 UFE24 UOY24 UPA24 UYU24 UYW24 VIQ24 VIS24 VSM24 VSO24 WCI24 WCK24 WME24 WMG24 WWA24 WWC24 S65560 U65560 JO65560 JQ65560 TK65560 TM65560 ADG65560 ADI65560 ANC65560 ANE65560 AWY65560 AXA65560 BGU65560 BGW65560 BQQ65560 BQS65560 CAM65560 CAO65560 CKI65560 CKK65560 CUE65560 CUG65560 DEA65560 DEC65560 DNW65560 DNY65560 DXS65560 DXU65560 EHO65560 EHQ65560 ERK65560 ERM65560 FBG65560 FBI65560 FLC65560 FLE65560 FUY65560 FVA65560 GEU65560 GEW65560 GOQ65560 GOS65560 GYM65560 GYO65560 HII65560 HIK65560 HSE65560 HSG65560 ICA65560 ICC65560 ILW65560 ILY65560 IVS65560 IVU65560 JFO65560 JFQ65560 JPK65560 JPM65560 JZG65560 JZI65560 KJC65560 KJE65560 KSY65560 KTA65560 LCU65560 LCW65560 LMQ65560 LMS65560 LWM65560 LWO65560 MGI65560 MGK65560 MQE65560 MQG65560 NAA65560 NAC65560 NJW65560 NJY65560 NTS65560 NTU65560 ODO65560 ODQ65560 ONK65560 ONM65560 OXG65560 OXI65560 PHC65560 PHE65560 PQY65560 PRA65560 QAU65560 QAW65560 QKQ65560 QKS65560 QUM65560 QUO65560 REI65560 REK65560 ROE65560 ROG65560 RYA65560 RYC65560 SHW65560 SHY65560 SRS65560 SRU65560 TBO65560 TBQ65560 TLK65560 TLM65560 TVG65560 TVI65560 UFC65560 UFE65560 UOY65560 UPA65560 UYU65560 UYW65560 VIQ65560 VIS65560 VSM65560 VSO65560 WCI65560 WCK65560 WME65560 WMG65560 WWA65560 WWC65560 S131096 U131096 JO131096 JQ131096 TK131096 TM131096 ADG131096 ADI131096 ANC131096 ANE131096 AWY131096 AXA131096 BGU131096 BGW131096 BQQ131096 BQS131096 CAM131096 CAO131096 CKI131096 CKK131096 CUE131096 CUG131096 DEA131096 DEC131096 DNW131096 DNY131096 DXS131096 DXU131096 EHO131096 EHQ131096 ERK131096 ERM131096 FBG131096 FBI131096 FLC131096 FLE131096 FUY131096 FVA131096 GEU131096 GEW131096 GOQ131096 GOS131096 GYM131096 GYO131096 HII131096 HIK131096 HSE131096 HSG131096 ICA131096 ICC131096 ILW131096 ILY131096 IVS131096 IVU131096 JFO131096 JFQ131096 JPK131096 JPM131096 JZG131096 JZI131096 KJC131096 KJE131096 KSY131096 KTA131096 LCU131096 LCW131096 LMQ131096 LMS131096 LWM131096 LWO131096 MGI131096 MGK131096 MQE131096 MQG131096 NAA131096 NAC131096 NJW131096 NJY131096 NTS131096 NTU131096 ODO131096 ODQ131096 ONK131096 ONM131096 OXG131096 OXI131096 PHC131096 PHE131096 PQY131096 PRA131096 QAU131096 QAW131096 QKQ131096 QKS131096 QUM131096 QUO131096 REI131096 REK131096 ROE131096 ROG131096 RYA131096 RYC131096 SHW131096 SHY131096 SRS131096 SRU131096 TBO131096 TBQ131096 TLK131096 TLM131096 TVG131096 TVI131096 UFC131096 UFE131096 UOY131096 UPA131096 UYU131096 UYW131096 VIQ131096 VIS131096 VSM131096 VSO131096 WCI131096 WCK131096 WME131096 WMG131096 WWA131096 WWC131096 S196632 U196632 JO196632 JQ196632 TK196632 TM196632 ADG196632 ADI196632 ANC196632 ANE196632 AWY196632 AXA196632 BGU196632 BGW196632 BQQ196632 BQS196632 CAM196632 CAO196632 CKI196632 CKK196632 CUE196632 CUG196632 DEA196632 DEC196632 DNW196632 DNY196632 DXS196632 DXU196632 EHO196632 EHQ196632 ERK196632 ERM196632 FBG196632 FBI196632 FLC196632 FLE196632 FUY196632 FVA196632 GEU196632 GEW196632 GOQ196632 GOS196632 GYM196632 GYO196632 HII196632 HIK196632 HSE196632 HSG196632 ICA196632 ICC196632 ILW196632 ILY196632 IVS196632 IVU196632 JFO196632 JFQ196632 JPK196632 JPM196632 JZG196632 JZI196632 KJC196632 KJE196632 KSY196632 KTA196632 LCU196632 LCW196632 LMQ196632 LMS196632 LWM196632 LWO196632 MGI196632 MGK196632 MQE196632 MQG196632 NAA196632 NAC196632 NJW196632 NJY196632 NTS196632 NTU196632 ODO196632 ODQ196632 ONK196632 ONM196632 OXG196632 OXI196632 PHC196632 PHE196632 PQY196632 PRA196632 QAU196632 QAW196632 QKQ196632 QKS196632 QUM196632 QUO196632 REI196632 REK196632 ROE196632 ROG196632 RYA196632 RYC196632 SHW196632 SHY196632 SRS196632 SRU196632 TBO196632 TBQ196632 TLK196632 TLM196632 TVG196632 TVI196632 UFC196632 UFE196632 UOY196632 UPA196632 UYU196632 UYW196632 VIQ196632 VIS196632 VSM196632 VSO196632 WCI196632 WCK196632 WME196632 WMG196632 WWA196632 WWC196632 S262168 U262168 JO262168 JQ262168 TK262168 TM262168 ADG262168 ADI262168 ANC262168 ANE262168 AWY262168 AXA262168 BGU262168 BGW262168 BQQ262168 BQS262168 CAM262168 CAO262168 CKI262168 CKK262168 CUE262168 CUG262168 DEA262168 DEC262168 DNW262168 DNY262168 DXS262168 DXU262168 EHO262168 EHQ262168 ERK262168 ERM262168 FBG262168 FBI262168 FLC262168 FLE262168 FUY262168 FVA262168 GEU262168 GEW262168 GOQ262168 GOS262168 GYM262168 GYO262168 HII262168 HIK262168 HSE262168 HSG262168 ICA262168 ICC262168 ILW262168 ILY262168 IVS262168 IVU262168 JFO262168 JFQ262168 JPK262168 JPM262168 JZG262168 JZI262168 KJC262168 KJE262168 KSY262168 KTA262168 LCU262168 LCW262168 LMQ262168 LMS262168 LWM262168 LWO262168 MGI262168 MGK262168 MQE262168 MQG262168 NAA262168 NAC262168 NJW262168 NJY262168 NTS262168 NTU262168 ODO262168 ODQ262168 ONK262168 ONM262168 OXG262168 OXI262168 PHC262168 PHE262168 PQY262168 PRA262168 QAU262168 QAW262168 QKQ262168 QKS262168 QUM262168 QUO262168 REI262168 REK262168 ROE262168 ROG262168 RYA262168 RYC262168 SHW262168 SHY262168 SRS262168 SRU262168 TBO262168 TBQ262168 TLK262168 TLM262168 TVG262168 TVI262168 UFC262168 UFE262168 UOY262168 UPA262168 UYU262168 UYW262168 VIQ262168 VIS262168 VSM262168 VSO262168 WCI262168 WCK262168 WME262168 WMG262168 WWA262168 WWC262168 S327704 U327704 JO327704 JQ327704 TK327704 TM327704 ADG327704 ADI327704 ANC327704 ANE327704 AWY327704 AXA327704 BGU327704 BGW327704 BQQ327704 BQS327704 CAM327704 CAO327704 CKI327704 CKK327704 CUE327704 CUG327704 DEA327704 DEC327704 DNW327704 DNY327704 DXS327704 DXU327704 EHO327704 EHQ327704 ERK327704 ERM327704 FBG327704 FBI327704 FLC327704 FLE327704 FUY327704 FVA327704 GEU327704 GEW327704 GOQ327704 GOS327704 GYM327704 GYO327704 HII327704 HIK327704 HSE327704 HSG327704 ICA327704 ICC327704 ILW327704 ILY327704 IVS327704 IVU327704 JFO327704 JFQ327704 JPK327704 JPM327704 JZG327704 JZI327704 KJC327704 KJE327704 KSY327704 KTA327704 LCU327704 LCW327704 LMQ327704 LMS327704 LWM327704 LWO327704 MGI327704 MGK327704 MQE327704 MQG327704 NAA327704 NAC327704 NJW327704 NJY327704 NTS327704 NTU327704 ODO327704 ODQ327704 ONK327704 ONM327704 OXG327704 OXI327704 PHC327704 PHE327704 PQY327704 PRA327704 QAU327704 QAW327704 QKQ327704 QKS327704 QUM327704 QUO327704 REI327704 REK327704 ROE327704 ROG327704 RYA327704 RYC327704 SHW327704 SHY327704 SRS327704 SRU327704 TBO327704 TBQ327704 TLK327704 TLM327704 TVG327704 TVI327704 UFC327704 UFE327704 UOY327704 UPA327704 UYU327704 UYW327704 VIQ327704 VIS327704 VSM327704 VSO327704 WCI327704 WCK327704 WME327704 WMG327704 WWA327704 WWC327704 S393240 U393240 JO393240 JQ393240 TK393240 TM393240 ADG393240 ADI393240 ANC393240 ANE393240 AWY393240 AXA393240 BGU393240 BGW393240 BQQ393240 BQS393240 CAM393240 CAO393240 CKI393240 CKK393240 CUE393240 CUG393240 DEA393240 DEC393240 DNW393240 DNY393240 DXS393240 DXU393240 EHO393240 EHQ393240 ERK393240 ERM393240 FBG393240 FBI393240 FLC393240 FLE393240 FUY393240 FVA393240 GEU393240 GEW393240 GOQ393240 GOS393240 GYM393240 GYO393240 HII393240 HIK393240 HSE393240 HSG393240 ICA393240 ICC393240 ILW393240 ILY393240 IVS393240 IVU393240 JFO393240 JFQ393240 JPK393240 JPM393240 JZG393240 JZI393240 KJC393240 KJE393240 KSY393240 KTA393240 LCU393240 LCW393240 LMQ393240 LMS393240 LWM393240 LWO393240 MGI393240 MGK393240 MQE393240 MQG393240 NAA393240 NAC393240 NJW393240 NJY393240 NTS393240 NTU393240 ODO393240 ODQ393240 ONK393240 ONM393240 OXG393240 OXI393240 PHC393240 PHE393240 PQY393240 PRA393240 QAU393240 QAW393240 QKQ393240 QKS393240 QUM393240 QUO393240 REI393240 REK393240 ROE393240 ROG393240 RYA393240 RYC393240 SHW393240 SHY393240 SRS393240 SRU393240 TBO393240 TBQ393240 TLK393240 TLM393240 TVG393240 TVI393240 UFC393240 UFE393240 UOY393240 UPA393240 UYU393240 UYW393240 VIQ393240 VIS393240 VSM393240 VSO393240 WCI393240 WCK393240 WME393240 WMG393240 WWA393240 WWC393240 S458776 U458776 JO458776 JQ458776 TK458776 TM458776 ADG458776 ADI458776 ANC458776 ANE458776 AWY458776 AXA458776 BGU458776 BGW458776 BQQ458776 BQS458776 CAM458776 CAO458776 CKI458776 CKK458776 CUE458776 CUG458776 DEA458776 DEC458776 DNW458776 DNY458776 DXS458776 DXU458776 EHO458776 EHQ458776 ERK458776 ERM458776 FBG458776 FBI458776 FLC458776 FLE458776 FUY458776 FVA458776 GEU458776 GEW458776 GOQ458776 GOS458776 GYM458776 GYO458776 HII458776 HIK458776 HSE458776 HSG458776 ICA458776 ICC458776 ILW458776 ILY458776 IVS458776 IVU458776 JFO458776 JFQ458776 JPK458776 JPM458776 JZG458776 JZI458776 KJC458776 KJE458776 KSY458776 KTA458776 LCU458776 LCW458776 LMQ458776 LMS458776 LWM458776 LWO458776 MGI458776 MGK458776 MQE458776 MQG458776 NAA458776 NAC458776 NJW458776 NJY458776 NTS458776 NTU458776 ODO458776 ODQ458776 ONK458776 ONM458776 OXG458776 OXI458776 PHC458776 PHE458776 PQY458776 PRA458776 QAU458776 QAW458776 QKQ458776 QKS458776 QUM458776 QUO458776 REI458776 REK458776 ROE458776 ROG458776 RYA458776 RYC458776 SHW458776 SHY458776 SRS458776 SRU458776 TBO458776 TBQ458776 TLK458776 TLM458776 TVG458776 TVI458776 UFC458776 UFE458776 UOY458776 UPA458776 UYU458776 UYW458776 VIQ458776 VIS458776 VSM458776 VSO458776 WCI458776 WCK458776 WME458776 WMG458776 WWA458776 WWC458776"/>
    <dataValidation allowBlank="1" showInputMessage="1" showErrorMessage="1" prompt="Для выбора выполните двойной щелчок левой клавиши мыши по соответствующей ячейке." sqref="S524312 U524312 JO524312 JQ524312 TK524312 TM524312 ADG524312 ADI524312 ANC524312 ANE524312 AWY524312 AXA524312 BGU524312 BGW524312 BQQ524312 BQS524312 CAM524312 CAO524312 CKI524312 CKK524312 CUE524312 CUG524312 DEA524312 DEC524312 DNW524312 DNY524312 DXS524312 DXU524312 EHO524312 EHQ524312 ERK524312 ERM524312 FBG524312 FBI524312 FLC524312 FLE524312 FUY524312 FVA524312 GEU524312 GEW524312 GOQ524312 GOS524312 GYM524312 GYO524312 HII524312 HIK524312 HSE524312 HSG524312 ICA524312 ICC524312 ILW524312 ILY524312 IVS524312 IVU524312 JFO524312 JFQ524312 JPK524312 JPM524312 JZG524312 JZI524312 KJC524312 KJE524312 KSY524312 KTA524312 LCU524312 LCW524312 LMQ524312 LMS524312 LWM524312 LWO524312 MGI524312 MGK524312 MQE524312 MQG524312 NAA524312 NAC524312 NJW524312 NJY524312 NTS524312 NTU524312 ODO524312 ODQ524312 ONK524312 ONM524312 OXG524312 OXI524312 PHC524312 PHE524312 PQY524312 PRA524312 QAU524312 QAW524312 QKQ524312 QKS524312 QUM524312 QUO524312 REI524312 REK524312 ROE524312 ROG524312 RYA524312 RYC524312 SHW524312 SHY524312 SRS524312 SRU524312 TBO524312 TBQ524312 TLK524312 TLM524312 TVG524312 TVI524312 UFC524312 UFE524312 UOY524312 UPA524312 UYU524312 UYW524312 VIQ524312 VIS524312 VSM524312 VSO524312 WCI524312 WCK524312 WME524312 WMG524312 WWA524312 WWC524312 S589848 U589848 JO589848 JQ589848 TK589848 TM589848 ADG589848 ADI589848 ANC589848 ANE589848 AWY589848 AXA589848 BGU589848 BGW589848 BQQ589848 BQS589848 CAM589848 CAO589848 CKI589848 CKK589848 CUE589848 CUG589848 DEA589848 DEC589848 DNW589848 DNY589848 DXS589848 DXU589848 EHO589848 EHQ589848 ERK589848 ERM589848 FBG589848 FBI589848 FLC589848 FLE589848 FUY589848 FVA589848 GEU589848 GEW589848 GOQ589848 GOS589848 GYM589848 GYO589848 HII589848 HIK589848 HSE589848 HSG589848 ICA589848 ICC589848 ILW589848 ILY589848 IVS589848 IVU589848 JFO589848 JFQ589848 JPK589848 JPM589848 JZG589848 JZI589848 KJC589848 KJE589848 KSY589848 KTA589848 LCU589848 LCW589848 LMQ589848 LMS589848 LWM589848 LWO589848 MGI589848 MGK589848 MQE589848 MQG589848 NAA589848 NAC589848 NJW589848 NJY589848 NTS589848 NTU589848 ODO589848 ODQ589848 ONK589848 ONM589848 OXG589848 OXI589848 PHC589848 PHE589848 PQY589848 PRA589848 QAU589848 QAW589848 QKQ589848 QKS589848 QUM589848 QUO589848 REI589848 REK589848 ROE589848 ROG589848 RYA589848 RYC589848 SHW589848 SHY589848 SRS589848 SRU589848 TBO589848 TBQ589848 TLK589848 TLM589848 TVG589848 TVI589848 UFC589848 UFE589848 UOY589848 UPA589848 UYU589848 UYW589848 VIQ589848 VIS589848 VSM589848 VSO589848 WCI589848 WCK589848 WME589848 WMG589848 WWA589848 WWC589848 S655384 U655384 JO655384 JQ655384 TK655384 TM655384 ADG655384 ADI655384 ANC655384 ANE655384 AWY655384 AXA655384 BGU655384 BGW655384 BQQ655384 BQS655384 CAM655384 CAO655384 CKI655384 CKK655384 CUE655384 CUG655384 DEA655384 DEC655384 DNW655384 DNY655384 DXS655384 DXU655384 EHO655384 EHQ655384 ERK655384 ERM655384 FBG655384 FBI655384 FLC655384 FLE655384 FUY655384 FVA655384 GEU655384 GEW655384 GOQ655384 GOS655384 GYM655384 GYO655384 HII655384 HIK655384 HSE655384 HSG655384 ICA655384 ICC655384 ILW655384 ILY655384 IVS655384 IVU655384 JFO655384 JFQ655384 JPK655384 JPM655384 JZG655384 JZI655384 KJC655384 KJE655384 KSY655384 KTA655384 LCU655384 LCW655384 LMQ655384 LMS655384 LWM655384 LWO655384 MGI655384 MGK655384 MQE655384 MQG655384 NAA655384 NAC655384 NJW655384 NJY655384 NTS655384 NTU655384 ODO655384 ODQ655384 ONK655384 ONM655384 OXG655384 OXI655384 PHC655384 PHE655384 PQY655384 PRA655384 QAU655384 QAW655384 QKQ655384 QKS655384 QUM655384 QUO655384 REI655384 REK655384 ROE655384 ROG655384 RYA655384 RYC655384 SHW655384 SHY655384 SRS655384 SRU655384 TBO655384 TBQ655384 TLK655384 TLM655384 TVG655384 TVI655384 UFC655384 UFE655384 UOY655384 UPA655384 UYU655384 UYW655384 VIQ655384 VIS655384 VSM655384 VSO655384 WCI655384 WCK655384 WME655384 WMG655384 WWA655384 WWC655384 S720920 U720920 JO720920 JQ720920 TK720920 TM720920 ADG720920 ADI720920 ANC720920 ANE720920 AWY720920 AXA720920 BGU720920 BGW720920 BQQ720920 BQS720920 CAM720920 CAO720920 CKI720920 CKK720920 CUE720920 CUG720920 DEA720920 DEC720920 DNW720920 DNY720920 DXS720920 DXU720920 EHO720920 EHQ720920 ERK720920 ERM720920 FBG720920 FBI720920 FLC720920 FLE720920 FUY720920 FVA720920 GEU720920 GEW720920 GOQ720920 GOS720920 GYM720920 GYO720920 HII720920 HIK720920 HSE720920 HSG720920 ICA720920 ICC720920 ILW720920 ILY720920 IVS720920 IVU720920 JFO720920 JFQ720920 JPK720920 JPM720920 JZG720920 JZI720920 KJC720920 KJE720920 KSY720920 KTA720920 LCU720920 LCW720920 LMQ720920 LMS720920 LWM720920 LWO720920 MGI720920 MGK720920 MQE720920 MQG720920 NAA720920 NAC720920 NJW720920 NJY720920 NTS720920 NTU720920 ODO720920 ODQ720920 ONK720920 ONM720920 OXG720920 OXI720920 PHC720920 PHE720920 PQY720920 PRA720920 QAU720920 QAW720920 QKQ720920 QKS720920 QUM720920 QUO720920 REI720920 REK720920 ROE720920 ROG720920 RYA720920 RYC720920 SHW720920 SHY720920 SRS720920 SRU720920 TBO720920 TBQ720920 TLK720920 TLM720920 TVG720920 TVI720920 UFC720920 UFE720920 UOY720920 UPA720920 UYU720920 UYW720920 VIQ720920 VIS720920 VSM720920 VSO720920 WCI720920 WCK720920 WME720920 WMG720920 WWA720920 WWC720920 S786456 U786456 JO786456 JQ786456 TK786456 TM786456 ADG786456 ADI786456 ANC786456 ANE786456 AWY786456 AXA786456 BGU786456 BGW786456 BQQ786456 BQS786456 CAM786456 CAO786456 CKI786456 CKK786456 CUE786456 CUG786456 DEA786456 DEC786456 DNW786456 DNY786456 DXS786456 DXU786456 EHO786456 EHQ786456 ERK786456 ERM786456 FBG786456 FBI786456 FLC786456 FLE786456 FUY786456 FVA786456 GEU786456 GEW786456 GOQ786456 GOS786456 GYM786456 GYO786456 HII786456 HIK786456 HSE786456 HSG786456 ICA786456 ICC786456 ILW786456 ILY786456 IVS786456 IVU786456 JFO786456 JFQ786456 JPK786456 JPM786456 JZG786456 JZI786456 KJC786456 KJE786456 KSY786456 KTA786456 LCU786456 LCW786456 LMQ786456 LMS786456 LWM786456 LWO786456 MGI786456 MGK786456 MQE786456 MQG786456 NAA786456 NAC786456 NJW786456 NJY786456 NTS786456 NTU786456 ODO786456 ODQ786456 ONK786456 ONM786456 OXG786456 OXI786456 PHC786456 PHE786456 PQY786456 PRA786456 QAU786456 QAW786456 QKQ786456 QKS786456 QUM786456 QUO786456 REI786456 REK786456 ROE786456 ROG786456 RYA786456 RYC786456 SHW786456 SHY786456 SRS786456 SRU786456 TBO786456 TBQ786456 TLK786456 TLM786456 TVG786456 TVI786456 UFC786456 UFE786456 UOY786456 UPA786456 UYU786456 UYW786456 VIQ786456 VIS786456 VSM786456 VSO786456 WCI786456 WCK786456 WME786456 WMG786456 WWA786456 WWC786456 S851992 U851992 JO851992 JQ851992 TK851992 TM851992 ADG851992 ADI851992 ANC851992 ANE851992 AWY851992 AXA851992 BGU851992 BGW851992 BQQ851992 BQS851992 CAM851992 CAO851992 CKI851992 CKK851992 CUE851992 CUG851992 DEA851992 DEC851992 DNW851992 DNY851992 DXS851992 DXU851992 EHO851992 EHQ851992 ERK851992 ERM851992 FBG851992 FBI851992 FLC851992 FLE851992 FUY851992 FVA851992 GEU851992 GEW851992 GOQ851992 GOS851992 GYM851992 GYO851992 HII851992 HIK851992 HSE851992 HSG851992 ICA851992 ICC851992 ILW851992 ILY851992 IVS851992 IVU851992 JFO851992 JFQ851992 JPK851992 JPM851992 JZG851992 JZI851992 KJC851992 KJE851992 KSY851992 KTA851992 LCU851992 LCW851992 LMQ851992 LMS851992 LWM851992 LWO851992 MGI851992 MGK851992 MQE851992 MQG851992 NAA851992 NAC851992 NJW851992 NJY851992 NTS851992 NTU851992 ODO851992 ODQ851992 ONK851992 ONM851992 OXG851992 OXI851992 PHC851992 PHE851992 PQY851992 PRA851992 QAU851992 QAW851992 QKQ851992 QKS851992 QUM851992 QUO851992 REI851992 REK851992 ROE851992 ROG851992 RYA851992 RYC851992 SHW851992 SHY851992 SRS851992 SRU851992 TBO851992 TBQ851992 TLK851992 TLM851992 TVG851992 TVI851992 UFC851992 UFE851992 UOY851992 UPA851992 UYU851992 UYW851992 VIQ851992 VIS851992 VSM851992 VSO851992 WCI851992 WCK851992 WME851992 WMG851992 WWA851992 WWC851992 S917528 U917528 JO917528 JQ917528 TK917528 TM917528 ADG917528 ADI917528 ANC917528 ANE917528 AWY917528 AXA917528 BGU917528 BGW917528 BQQ917528 BQS917528 CAM917528 CAO917528 CKI917528 CKK917528 CUE917528 CUG917528 DEA917528 DEC917528 DNW917528 DNY917528 DXS917528 DXU917528 EHO917528 EHQ917528 ERK917528 ERM917528 FBG917528 FBI917528 FLC917528 FLE917528 FUY917528 FVA917528 GEU917528 GEW917528 GOQ917528 GOS917528 GYM917528 GYO917528 HII917528 HIK917528 HSE917528 HSG917528 ICA917528 ICC917528 ILW917528 ILY917528 IVS917528 IVU917528 JFO917528 JFQ917528 JPK917528 JPM917528 JZG917528 JZI917528 KJC917528 KJE917528 KSY917528 KTA917528 LCU917528 LCW917528 LMQ917528 LMS917528 LWM917528 LWO917528 MGI917528 MGK917528 MQE917528 MQG917528 NAA917528 NAC917528 NJW917528 NJY917528 NTS917528 NTU917528 ODO917528 ODQ917528 ONK917528 ONM917528 OXG917528 OXI917528 PHC917528 PHE917528 PQY917528 PRA917528 QAU917528 QAW917528 QKQ917528 QKS917528 QUM917528 QUO917528 REI917528 REK917528 ROE917528 ROG917528 RYA917528 RYC917528 SHW917528 SHY917528 SRS917528 SRU917528 TBO917528 TBQ917528 TLK917528 TLM917528 TVG917528 TVI917528 UFC917528 UFE917528 UOY917528 UPA917528 UYU917528 UYW917528 VIQ917528 VIS917528 VSM917528 VSO917528 WCI917528 WCK917528 WME917528 WMG917528 WWA917528 WWC917528 S983064 U983064 JO983064 JQ983064 TK983064 TM983064 ADG983064 ADI983064 ANC983064 ANE983064 AWY983064 AXA983064 BGU983064 BGW983064 BQQ983064 BQS983064 CAM983064 CAO983064 CKI983064 CKK983064 CUE983064 CUG983064 DEA983064 DEC983064 DNW983064 DNY983064 DXS983064 DXU983064 EHO983064 EHQ983064 ERK983064 ERM983064 FBG983064 FBI983064 FLC983064 FLE983064 FUY983064 FVA983064 GEU983064 GEW983064 GOQ983064 GOS983064 GYM983064 GYO983064 HII983064 HIK983064 HSE983064 HSG983064 ICA983064 ICC983064 ILW983064 ILY983064 IVS983064 IVU983064 JFO983064 JFQ983064 JPK983064 JPM983064 JZG983064 JZI983064 KJC983064 KJE983064 KSY983064 KTA983064 LCU983064 LCW983064 LMQ983064 LMS983064 LWM983064 LWO983064 MGI983064 MGK983064 MQE983064 MQG983064 NAA983064 NAC983064 NJW983064 NJY983064 NTS983064 NTU983064 ODO983064 ODQ983064 ONK983064 ONM983064 OXG983064 OXI983064 PHC983064 PHE983064 PQY983064 PRA983064 QAU983064 QAW983064 QKQ983064 QKS983064 QUM983064 QUO983064 REI983064 REK983064 ROE983064 ROG983064 RYA983064 RYC983064 SHW983064 SHY983064 SRS983064 SRU983064 TBO983064 TBQ983064 TLK983064 TLM983064 TVG983064 TVI983064 UFC983064 UFE983064 UOY983064 UPA983064 UYU983064 UYW983064 VIQ983064 VIS983064 VSM983064 VSO983064 WCI983064 WCK983064 WME983064 WMG983064 WWA983064 WWC9830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JN24 JP24 TJ24 TL24 ADF24 ADH24 ANB24 AND24 AWX24 AWZ24 BGT24 BGV24 BQP24 BQR24 CAL24 CAN24 CKH24 CKJ24 CUD24 CUF24 DDZ24 DEB24 DNV24 DNX24 DXR24 DXT24 EHN24 EHP24 ERJ24 ERL24 FBF24 FBH24 FLB24 FLD24 FUX24 FUZ24 GET24 GEV24 GOP24 GOR24 GYL24 GYN24 HIH24 HIJ24 HSD24 HSF24 IBZ24 ICB24 ILV24 ILX24 IVR24 IVT24 JFN24 JFP24 JPJ24 JPL24 JZF24 JZH24 KJB24 KJD24 KSX24 KSZ24 LCT24 LCV24 LMP24 LMR24 LWL24 LWN24 MGH24 MGJ24 MQD24 MQF24 MZZ24 NAB24 NJV24 NJX24 NTR24 NTT24 ODN24 ODP24 ONJ24 ONL24 OXF24 OXH24 PHB24 PHD24 PQX24 PQZ24 QAT24 QAV24 QKP24 QKR24 QUL24 QUN24 REH24 REJ24 ROD24 ROF24 RXZ24 RYB24 SHV24 SHX24 SRR24 SRT24 TBN24 TBP24 TLJ24 TLL24 TVF24 TVH24 UFB24 UFD24 UOX24 UOZ24 UYT24 UYV24 VIP24 VIR24 VSL24 VSN24 WCH24 WCJ24 WMD24 WMF24 WVZ24 WWB24 R65560 T65560 JN65560 JP65560 TJ65560 TL65560 ADF65560 ADH65560 ANB65560 AND65560 AWX65560 AWZ65560 BGT65560 BGV65560 BQP65560 BQR65560 CAL65560 CAN65560 CKH65560 CKJ65560 CUD65560 CUF65560 DDZ65560 DEB65560 DNV65560 DNX65560 DXR65560 DXT65560 EHN65560 EHP65560 ERJ65560 ERL65560 FBF65560 FBH65560 FLB65560 FLD65560 FUX65560 FUZ65560 GET65560 GEV65560 GOP65560 GOR65560 GYL65560 GYN65560 HIH65560 HIJ65560 HSD65560 HSF65560 IBZ65560 ICB65560 ILV65560 ILX65560 IVR65560 IVT65560 JFN65560 JFP65560 JPJ65560 JPL65560 JZF65560 JZH65560 KJB65560 KJD65560 KSX65560 KSZ65560 LCT65560 LCV65560 LMP65560 LMR65560 LWL65560 LWN65560 MGH65560 MGJ65560 MQD65560 MQF65560 MZZ65560 NAB65560 NJV65560 NJX65560 NTR65560 NTT65560 ODN65560 ODP65560 ONJ65560 ONL65560 OXF65560 OXH65560 PHB65560 PHD65560 PQX65560 PQZ65560 QAT65560 QAV65560 QKP65560 QKR65560 QUL65560 QUN65560 REH65560 REJ65560 ROD65560 ROF65560 RXZ65560 RYB65560 SHV65560 SHX65560 SRR65560 SRT65560 TBN65560 TBP65560 TLJ65560 TLL65560 TVF65560 TVH65560 UFB65560 UFD65560 UOX65560 UOZ65560 UYT65560 UYV65560 VIP65560 VIR65560 VSL65560 VSN65560 WCH65560 WCJ65560 WMD65560 WMF65560 WVZ65560 WWB65560 R131096 T131096 JN131096 JP131096 TJ131096 TL131096 ADF131096 ADH131096 ANB131096 AND131096 AWX131096 AWZ131096 BGT131096 BGV131096 BQP131096 BQR131096 CAL131096 CAN131096 CKH131096 CKJ131096 CUD131096 CUF131096 DDZ131096 DEB131096 DNV131096 DNX131096 DXR131096 DXT131096 EHN131096 EHP131096 ERJ131096 ERL131096 FBF131096 FBH131096 FLB131096 FLD131096 FUX131096 FUZ131096 GET131096 GEV131096 GOP131096 GOR131096 GYL131096 GYN131096 HIH131096 HIJ131096 HSD131096 HSF131096 IBZ131096 ICB131096 ILV131096 ILX131096 IVR131096 IVT131096 JFN131096 JFP131096 JPJ131096 JPL131096 JZF131096 JZH131096 KJB131096 KJD131096 KSX131096 KSZ131096 LCT131096 LCV131096 LMP131096 LMR131096 LWL131096 LWN131096 MGH131096 MGJ131096 MQD131096 MQF131096 MZZ131096 NAB131096 NJV131096 NJX131096 NTR131096 NTT131096 ODN131096 ODP131096 ONJ131096 ONL131096 OXF131096 OXH131096 PHB131096 PHD131096 PQX131096 PQZ131096 QAT131096 QAV131096 QKP131096 QKR131096 QUL131096 QUN131096 REH131096 REJ131096 ROD131096 ROF131096 RXZ131096 RYB131096 SHV131096 SHX131096 SRR131096 SRT131096 TBN131096 TBP131096 TLJ131096 TLL131096 TVF131096 TVH131096 UFB131096 UFD131096 UOX131096 UOZ131096 UYT131096 UYV131096 VIP131096 VIR131096 VSL131096 VSN131096 WCH131096 WCJ131096 WMD131096 WMF131096 WVZ131096 WWB131096 R196632 T196632 JN196632 JP196632 TJ196632 TL196632 ADF196632 ADH196632 ANB196632 AND196632 AWX196632 AWZ196632 BGT196632 BGV196632 BQP196632 BQR196632 CAL196632 CAN196632 CKH196632 CKJ196632 CUD196632 CUF196632 DDZ196632 DEB196632 DNV196632 DNX196632 DXR196632 DXT196632 EHN196632 EHP196632 ERJ196632 ERL196632 FBF196632 FBH196632 FLB196632 FLD196632 FUX196632 FUZ196632 GET196632 GEV196632 GOP196632 GOR196632 GYL196632 GYN196632 HIH196632 HIJ196632 HSD196632 HSF196632 IBZ196632 ICB196632 ILV196632 ILX196632 IVR196632 IVT196632 JFN196632 JFP196632 JPJ196632 JPL196632 JZF196632 JZH196632 KJB196632 KJD196632 KSX196632 KSZ196632 LCT196632 LCV196632 LMP196632 LMR196632 LWL196632 LWN196632 MGH196632 MGJ196632 MQD196632 MQF196632 MZZ196632 NAB196632 NJV196632 NJX196632 NTR196632 NTT196632 ODN196632 ODP196632 ONJ196632 ONL196632 OXF196632 OXH196632 PHB196632 PHD196632 PQX196632 PQZ196632 QAT196632 QAV196632 QKP196632 QKR196632 QUL196632 QUN196632 REH196632 REJ196632 ROD196632 ROF196632 RXZ196632 RYB196632 SHV196632 SHX196632 SRR196632 SRT196632 TBN196632 TBP196632 TLJ196632 TLL196632 TVF196632 TVH196632 UFB196632 UFD196632 UOX196632 UOZ196632 UYT196632 UYV196632 VIP196632 VIR196632 VSL196632 VSN196632 WCH196632 WCJ196632 WMD196632 WMF196632 WVZ196632 WWB196632 R262168 T262168 JN262168 JP262168 TJ262168 TL262168 ADF262168 ADH262168 ANB262168 AND262168 AWX262168 AWZ262168 BGT262168 BGV262168 BQP262168 BQR262168 CAL262168 CAN262168 CKH262168 CKJ262168 CUD262168 CUF262168 DDZ262168 DEB262168 DNV262168 DNX262168 DXR262168 DXT262168 EHN262168 EHP262168 ERJ262168 ERL262168 FBF262168 FBH262168 FLB262168 FLD262168 FUX262168 FUZ262168 GET262168 GEV262168 GOP262168 GOR262168 GYL262168 GYN262168 HIH262168 HIJ262168 HSD262168 HSF262168 IBZ262168 ICB262168 ILV262168 ILX262168 IVR262168 IVT262168 JFN262168 JFP262168 JPJ262168 JPL262168 JZF262168 JZH262168 KJB262168 KJD262168 KSX262168 KSZ262168 LCT262168 LCV262168 LMP262168 LMR262168 LWL262168 LWN262168 MGH262168 MGJ262168 MQD262168 MQF262168 MZZ262168 NAB262168 NJV262168 NJX262168 NTR262168 NTT262168 ODN262168 ODP262168 ONJ262168 ONL262168 OXF262168 OXH262168 PHB262168 PHD262168 PQX262168 PQZ262168 QAT262168 QAV262168 QKP262168 QKR262168 QUL262168 QUN262168 REH262168 REJ262168 ROD262168 ROF262168 RXZ262168 RYB262168 SHV262168 SHX262168 SRR262168 SRT262168 TBN262168 TBP262168 TLJ262168 TLL262168 TVF262168 TVH262168 UFB262168 UFD262168 UOX262168 UOZ262168 UYT262168 UYV262168 VIP262168 VIR262168 VSL262168 VSN262168 WCH262168 WCJ262168 WMD262168 WMF262168 WVZ262168 WWB262168 R327704 T327704 JN327704 JP327704 TJ327704 TL327704 ADF327704 ADH327704 ANB327704 AND327704 AWX327704 AWZ327704 BGT327704 BGV327704 BQP327704 BQR327704 CAL327704 CAN327704 CKH327704 CKJ327704 CUD327704 CUF327704 DDZ327704 DEB327704 DNV327704 DNX327704 DXR327704 DXT327704 EHN327704 EHP327704 ERJ327704 ERL327704 FBF327704 FBH327704 FLB327704 FLD327704 FUX327704 FUZ327704 GET327704 GEV327704 GOP327704 GOR327704 GYL327704 GYN327704 HIH327704 HIJ327704 HSD327704 HSF327704 IBZ327704 ICB327704 ILV327704 ILX327704 IVR327704 IVT327704 JFN327704 JFP327704 JPJ327704 JPL327704 JZF327704 JZH327704 KJB327704 KJD327704 KSX327704 KSZ327704 LCT327704 LCV327704 LMP327704 LMR327704 LWL327704 LWN327704 MGH327704 MGJ327704 MQD327704 MQF327704 MZZ327704 NAB327704 NJV327704 NJX327704 NTR327704 NTT327704 ODN327704 ODP327704 ONJ327704 ONL327704 OXF327704 OXH327704 PHB327704 PHD327704 PQX327704 PQZ327704 QAT327704 QAV327704 QKP327704 QKR327704 QUL327704 QUN327704 REH327704 REJ327704 ROD327704 ROF327704 RXZ327704 RYB327704 SHV327704 SHX327704 SRR327704 SRT327704 TBN327704 TBP327704 TLJ327704 TLL327704 TVF327704 TVH327704 UFB327704 UFD327704 UOX327704 UOZ327704 UYT327704 UYV327704 VIP327704 VIR327704 VSL327704 VSN327704 WCH327704 WCJ327704 WMD327704 WMF327704 WVZ327704 WWB327704 R393240 T393240 JN393240 JP393240 TJ393240 TL393240 ADF393240 ADH393240 ANB393240 AND393240 AWX393240 AWZ393240 BGT393240 BGV393240 BQP393240 BQR393240 CAL393240 CAN393240 CKH393240 CKJ393240 CUD393240 CUF393240 DDZ393240 DEB393240 DNV393240 DNX393240 DXR393240 DXT393240 EHN393240 EHP393240 ERJ393240 ERL393240 FBF393240 FBH393240 FLB393240 FLD393240 FUX393240 FUZ393240 GET393240 GEV393240 GOP393240 GOR393240 GYL393240 GYN393240 HIH393240 HIJ393240 HSD393240 HSF393240 IBZ393240 ICB393240 ILV393240 ILX393240 IVR393240 IVT393240 JFN393240 JFP393240 JPJ393240 JPL393240 JZF393240 JZH393240 KJB393240 KJD393240 KSX393240 KSZ393240 LCT393240 LCV393240 LMP393240 LMR393240 LWL393240 LWN393240 MGH393240 MGJ393240 MQD393240 MQF393240 MZZ393240 NAB393240 NJV393240 NJX393240 NTR393240 NTT393240 ODN393240 ODP393240 ONJ393240 ONL393240 OXF393240 OXH393240 PHB393240 PHD393240 PQX393240 PQZ393240 QAT393240 QAV393240 QKP393240 QKR393240 QUL393240 QUN393240 REH393240 REJ393240 ROD393240 ROF393240 RXZ393240 RYB393240 SHV393240 SHX393240 SRR393240 SRT393240 TBN393240 TBP393240 TLJ393240 TLL393240 TVF393240 TVH393240 UFB393240 UFD393240 UOX393240 UOZ393240 UYT393240 UYV393240 VIP393240 VIR393240 VSL393240 VSN393240 WCH393240 WCJ393240 WMD393240 WMF393240 WVZ393240 WWB393240 R458776 T458776 JN458776 JP458776 TJ458776 TL458776 ADF458776 ADH458776 ANB458776 AND458776 AWX458776 AWZ458776 BGT458776 BGV458776 BQP458776 BQR458776 CAL458776 CAN458776 CKH458776 CKJ458776 CUD458776 CUF458776 DDZ458776 DEB458776 DNV458776 DNX458776 DXR458776 DXT458776 EHN458776 EHP458776 ERJ458776 ERL458776 FBF458776 FBH458776 FLB458776 FLD458776 FUX458776 FUZ458776 GET458776 GEV458776 GOP458776 GOR458776 GYL458776 GYN458776 HIH458776 HIJ458776 HSD458776 HSF458776 IBZ458776 ICB458776 ILV458776 ILX458776 IVR458776 IVT458776 JFN458776 JFP458776 JPJ458776 JPL458776 JZF458776 JZH458776 KJB458776 KJD458776 KSX458776 KSZ458776 LCT458776 LCV458776 LMP458776 LMR458776 LWL458776 LWN458776 MGH458776 MGJ458776 MQD458776 MQF458776 MZZ458776 NAB458776 NJV458776 NJX458776 NTR458776 NTT458776 ODN458776 ODP458776 ONJ458776 ONL458776 OXF458776 OXH458776 PHB458776 PHD458776 PQX458776 PQZ458776 QAT458776 QAV458776 QKP458776 QKR458776 QUL458776 QUN458776 REH458776 REJ458776 ROD458776 ROF458776 RXZ458776 RYB458776 SHV458776 SHX458776 SRR458776 SRT458776 TBN458776 TBP458776 TLJ458776 TLL458776 TVF458776 TVH458776 UFB458776 UFD458776 UOX458776 UOZ458776 UYT458776 UYV458776 VIP458776 VIR458776 VSL458776 VSN458776 WCH458776 WCJ458776 WMD458776 WMF458776 WVZ458776 WWB458776 R52431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524312 JN524312 JP524312 TJ524312 TL524312 ADF524312 ADH524312 ANB524312 AND524312 AWX524312 AWZ524312 BGT524312 BGV524312 BQP524312 BQR524312 CAL524312 CAN524312 CKH524312 CKJ524312 CUD524312 CUF524312 DDZ524312 DEB524312 DNV524312 DNX524312 DXR524312 DXT524312 EHN524312 EHP524312 ERJ524312 ERL524312 FBF524312 FBH524312 FLB524312 FLD524312 FUX524312 FUZ524312 GET524312 GEV524312 GOP524312 GOR524312 GYL524312 GYN524312 HIH524312 HIJ524312 HSD524312 HSF524312 IBZ524312 ICB524312 ILV524312 ILX524312 IVR524312 IVT524312 JFN524312 JFP524312 JPJ524312 JPL524312 JZF524312 JZH524312 KJB524312 KJD524312 KSX524312 KSZ524312 LCT524312 LCV524312 LMP524312 LMR524312 LWL524312 LWN524312 MGH524312 MGJ524312 MQD524312 MQF524312 MZZ524312 NAB524312 NJV524312 NJX524312 NTR524312 NTT524312 ODN524312 ODP524312 ONJ524312 ONL524312 OXF524312 OXH524312 PHB524312 PHD524312 PQX524312 PQZ524312 QAT524312 QAV524312 QKP524312 QKR524312 QUL524312 QUN524312 REH524312 REJ524312 ROD524312 ROF524312 RXZ524312 RYB524312 SHV524312 SHX524312 SRR524312 SRT524312 TBN524312 TBP524312 TLJ524312 TLL524312 TVF524312 TVH524312 UFB524312 UFD524312 UOX524312 UOZ524312 UYT524312 UYV524312 VIP524312 VIR524312 VSL524312 VSN524312 WCH524312 WCJ524312 WMD524312 WMF524312 WVZ524312 WWB524312 R589848 T589848 JN589848 JP589848 TJ589848 TL589848 ADF589848 ADH589848 ANB589848 AND589848 AWX589848 AWZ589848 BGT589848 BGV589848 BQP589848 BQR589848 CAL589848 CAN589848 CKH589848 CKJ589848 CUD589848 CUF589848 DDZ589848 DEB589848 DNV589848 DNX589848 DXR589848 DXT589848 EHN589848 EHP589848 ERJ589848 ERL589848 FBF589848 FBH589848 FLB589848 FLD589848 FUX589848 FUZ589848 GET589848 GEV589848 GOP589848 GOR589848 GYL589848 GYN589848 HIH589848 HIJ589848 HSD589848 HSF589848 IBZ589848 ICB589848 ILV589848 ILX589848 IVR589848 IVT589848 JFN589848 JFP589848 JPJ589848 JPL589848 JZF589848 JZH589848 KJB589848 KJD589848 KSX589848 KSZ589848 LCT589848 LCV589848 LMP589848 LMR589848 LWL589848 LWN589848 MGH589848 MGJ589848 MQD589848 MQF589848 MZZ589848 NAB589848 NJV589848 NJX589848 NTR589848 NTT589848 ODN589848 ODP589848 ONJ589848 ONL589848 OXF589848 OXH589848 PHB589848 PHD589848 PQX589848 PQZ589848 QAT589848 QAV589848 QKP589848 QKR589848 QUL589848 QUN589848 REH589848 REJ589848 ROD589848 ROF589848 RXZ589848 RYB589848 SHV589848 SHX589848 SRR589848 SRT589848 TBN589848 TBP589848 TLJ589848 TLL589848 TVF589848 TVH589848 UFB589848 UFD589848 UOX589848 UOZ589848 UYT589848 UYV589848 VIP589848 VIR589848 VSL589848 VSN589848 WCH589848 WCJ589848 WMD589848 WMF589848 WVZ589848 WWB589848 R655384 T655384 JN655384 JP655384 TJ655384 TL655384 ADF655384 ADH655384 ANB655384 AND655384 AWX655384 AWZ655384 BGT655384 BGV655384 BQP655384 BQR655384 CAL655384 CAN655384 CKH655384 CKJ655384 CUD655384 CUF655384 DDZ655384 DEB655384 DNV655384 DNX655384 DXR655384 DXT655384 EHN655384 EHP655384 ERJ655384 ERL655384 FBF655384 FBH655384 FLB655384 FLD655384 FUX655384 FUZ655384 GET655384 GEV655384 GOP655384 GOR655384 GYL655384 GYN655384 HIH655384 HIJ655384 HSD655384 HSF655384 IBZ655384 ICB655384 ILV655384 ILX655384 IVR655384 IVT655384 JFN655384 JFP655384 JPJ655384 JPL655384 JZF655384 JZH655384 KJB655384 KJD655384 KSX655384 KSZ655384 LCT655384 LCV655384 LMP655384 LMR655384 LWL655384 LWN655384 MGH655384 MGJ655384 MQD655384 MQF655384 MZZ655384 NAB655384 NJV655384 NJX655384 NTR655384 NTT655384 ODN655384 ODP655384 ONJ655384 ONL655384 OXF655384 OXH655384 PHB655384 PHD655384 PQX655384 PQZ655384 QAT655384 QAV655384 QKP655384 QKR655384 QUL655384 QUN655384 REH655384 REJ655384 ROD655384 ROF655384 RXZ655384 RYB655384 SHV655384 SHX655384 SRR655384 SRT655384 TBN655384 TBP655384 TLJ655384 TLL655384 TVF655384 TVH655384 UFB655384 UFD655384 UOX655384 UOZ655384 UYT655384 UYV655384 VIP655384 VIR655384 VSL655384 VSN655384 WCH655384 WCJ655384 WMD655384 WMF655384 WVZ655384 WWB655384 R720920 T720920 JN720920 JP720920 TJ720920 TL720920 ADF720920 ADH720920 ANB720920 AND720920 AWX720920 AWZ720920 BGT720920 BGV720920 BQP720920 BQR720920 CAL720920 CAN720920 CKH720920 CKJ720920 CUD720920 CUF720920 DDZ720920 DEB720920 DNV720920 DNX720920 DXR720920 DXT720920 EHN720920 EHP720920 ERJ720920 ERL720920 FBF720920 FBH720920 FLB720920 FLD720920 FUX720920 FUZ720920 GET720920 GEV720920 GOP720920 GOR720920 GYL720920 GYN720920 HIH720920 HIJ720920 HSD720920 HSF720920 IBZ720920 ICB720920 ILV720920 ILX720920 IVR720920 IVT720920 JFN720920 JFP720920 JPJ720920 JPL720920 JZF720920 JZH720920 KJB720920 KJD720920 KSX720920 KSZ720920 LCT720920 LCV720920 LMP720920 LMR720920 LWL720920 LWN720920 MGH720920 MGJ720920 MQD720920 MQF720920 MZZ720920 NAB720920 NJV720920 NJX720920 NTR720920 NTT720920 ODN720920 ODP720920 ONJ720920 ONL720920 OXF720920 OXH720920 PHB720920 PHD720920 PQX720920 PQZ720920 QAT720920 QAV720920 QKP720920 QKR720920 QUL720920 QUN720920 REH720920 REJ720920 ROD720920 ROF720920 RXZ720920 RYB720920 SHV720920 SHX720920 SRR720920 SRT720920 TBN720920 TBP720920 TLJ720920 TLL720920 TVF720920 TVH720920 UFB720920 UFD720920 UOX720920 UOZ720920 UYT720920 UYV720920 VIP720920 VIR720920 VSL720920 VSN720920 WCH720920 WCJ720920 WMD720920 WMF720920 WVZ720920 WWB720920 R786456 T786456 JN786456 JP786456 TJ786456 TL786456 ADF786456 ADH786456 ANB786456 AND786456 AWX786456 AWZ786456 BGT786456 BGV786456 BQP786456 BQR786456 CAL786456 CAN786456 CKH786456 CKJ786456 CUD786456 CUF786456 DDZ786456 DEB786456 DNV786456 DNX786456 DXR786456 DXT786456 EHN786456 EHP786456 ERJ786456 ERL786456 FBF786456 FBH786456 FLB786456 FLD786456 FUX786456 FUZ786456 GET786456 GEV786456 GOP786456 GOR786456 GYL786456 GYN786456 HIH786456 HIJ786456 HSD786456 HSF786456 IBZ786456 ICB786456 ILV786456 ILX786456 IVR786456 IVT786456 JFN786456 JFP786456 JPJ786456 JPL786456 JZF786456 JZH786456 KJB786456 KJD786456 KSX786456 KSZ786456 LCT786456 LCV786456 LMP786456 LMR786456 LWL786456 LWN786456 MGH786456 MGJ786456 MQD786456 MQF786456 MZZ786456 NAB786456 NJV786456 NJX786456 NTR786456 NTT786456 ODN786456 ODP786456 ONJ786456 ONL786456 OXF786456 OXH786456 PHB786456 PHD786456 PQX786456 PQZ786456 QAT786456 QAV786456 QKP786456 QKR786456 QUL786456 QUN786456 REH786456 REJ786456 ROD786456 ROF786456 RXZ786456 RYB786456 SHV786456 SHX786456 SRR786456 SRT786456 TBN786456 TBP786456 TLJ786456 TLL786456 TVF786456 TVH786456 UFB786456 UFD786456 UOX786456 UOZ786456 UYT786456 UYV786456 VIP786456 VIR786456 VSL786456 VSN786456 WCH786456 WCJ786456 WMD786456 WMF786456 WVZ786456 WWB786456 R851992 T851992 JN851992 JP851992 TJ851992 TL851992 ADF851992 ADH851992 ANB851992 AND851992 AWX851992 AWZ851992 BGT851992 BGV851992 BQP851992 BQR851992 CAL851992 CAN851992 CKH851992 CKJ851992 CUD851992 CUF851992 DDZ851992 DEB851992 DNV851992 DNX851992 DXR851992 DXT851992 EHN851992 EHP851992 ERJ851992 ERL851992 FBF851992 FBH851992 FLB851992 FLD851992 FUX851992 FUZ851992 GET851992 GEV851992 GOP851992 GOR851992 GYL851992 GYN851992 HIH851992 HIJ851992 HSD851992 HSF851992 IBZ851992 ICB851992 ILV851992 ILX851992 IVR851992 IVT851992 JFN851992 JFP851992 JPJ851992 JPL851992 JZF851992 JZH851992 KJB851992 KJD851992 KSX851992 KSZ851992 LCT851992 LCV851992 LMP851992 LMR851992 LWL851992 LWN851992 MGH851992 MGJ851992 MQD851992 MQF851992 MZZ851992 NAB851992 NJV851992 NJX851992 NTR851992 NTT851992 ODN851992 ODP851992 ONJ851992 ONL851992 OXF851992 OXH851992 PHB851992 PHD851992 PQX851992 PQZ851992 QAT851992 QAV851992 QKP851992 QKR851992 QUL851992 QUN851992 REH851992 REJ851992 ROD851992 ROF851992 RXZ851992 RYB851992 SHV851992 SHX851992 SRR851992 SRT851992 TBN851992 TBP851992 TLJ851992 TLL851992 TVF851992 TVH851992 UFB851992 UFD851992 UOX851992 UOZ851992 UYT851992 UYV851992 VIP851992 VIR851992 VSL851992 VSN851992 WCH851992 WCJ851992 WMD851992 WMF851992 WVZ851992 WWB851992 R917528 T917528 JN917528 JP917528 TJ917528 TL917528 ADF917528 ADH917528 ANB917528 AND917528 AWX917528 AWZ917528 BGT917528 BGV917528 BQP917528 BQR917528 CAL917528 CAN917528 CKH917528 CKJ917528 CUD917528 CUF917528 DDZ917528 DEB917528 DNV917528 DNX917528 DXR917528 DXT917528 EHN917528 EHP917528 ERJ917528 ERL917528 FBF917528 FBH917528 FLB917528 FLD917528 FUX917528 FUZ917528 GET917528 GEV917528 GOP917528 GOR917528 GYL917528 GYN917528 HIH917528 HIJ917528 HSD917528 HSF917528 IBZ917528 ICB917528 ILV917528 ILX917528 IVR917528 IVT917528 JFN917528 JFP917528 JPJ917528 JPL917528 JZF917528 JZH917528 KJB917528 KJD917528 KSX917528 KSZ917528 LCT917528 LCV917528 LMP917528 LMR917528 LWL917528 LWN917528 MGH917528 MGJ917528 MQD917528 MQF917528 MZZ917528 NAB917528 NJV917528 NJX917528 NTR917528 NTT917528 ODN917528 ODP917528 ONJ917528 ONL917528 OXF917528 OXH917528 PHB917528 PHD917528 PQX917528 PQZ917528 QAT917528 QAV917528 QKP917528 QKR917528 QUL917528 QUN917528 REH917528 REJ917528 ROD917528 ROF917528 RXZ917528 RYB917528 SHV917528 SHX917528 SRR917528 SRT917528 TBN917528 TBP917528 TLJ917528 TLL917528 TVF917528 TVH917528 UFB917528 UFD917528 UOX917528 UOZ917528 UYT917528 UYV917528 VIP917528 VIR917528 VSL917528 VSN917528 WCH917528 WCJ917528 WMD917528 WMF917528 WVZ917528 WWB917528 R983064 T983064 JN983064 JP983064 TJ983064 TL983064 ADF983064 ADH983064 ANB983064 AND983064 AWX983064 AWZ983064 BGT983064 BGV983064 BQP983064 BQR983064 CAL983064 CAN983064 CKH983064 CKJ983064 CUD983064 CUF983064 DDZ983064 DEB983064 DNV983064 DNX983064 DXR983064 DXT983064 EHN983064 EHP983064 ERJ983064 ERL983064 FBF983064 FBH983064 FLB983064 FLD983064 FUX983064 FUZ983064 GET983064 GEV983064 GOP983064 GOR983064 GYL983064 GYN983064 HIH983064 HIJ983064 HSD983064 HSF983064 IBZ983064 ICB983064 ILV983064 ILX983064 IVR983064 IVT983064 JFN983064 JFP983064 JPJ983064 JPL983064 JZF983064 JZH983064 KJB983064 KJD983064 KSX983064 KSZ983064 LCT983064 LCV983064 LMP983064 LMR983064 LWL983064 LWN983064 MGH983064 MGJ983064 MQD983064 MQF983064 MZZ983064 NAB983064 NJV983064 NJX983064 NTR983064 NTT983064 ODN983064 ODP983064 ONJ983064 ONL983064 OXF983064 OXH983064 PHB983064 PHD983064 PQX983064 PQZ983064 QAT983064 QAV983064 QKP983064 QKR983064 QUL983064 QUN983064 REH983064 REJ983064 ROD983064 ROF983064 RXZ983064 RYB983064 SHV983064 SHX983064 SRR983064 SRT983064 TBN983064 TBP983064 TLJ983064 TLL983064 TVF983064 TVH983064 UFB983064 UFD983064 UOX983064 UOZ983064 UYT983064 UYV983064 VIP983064 VIR983064 VSL983064 VSN983064 WCH983064 WCJ983064 WMD983064 WMF983064 WVZ983064 WWB983064"/>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list" allowBlank="1" showInputMessage="1" prompt="Выберите значение из списка" errorTitle="Ошибка" error="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O65559:V65559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O131095:V131095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O196631:V196631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O262167:V262167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O327703:V327703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O393239:V393239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O458775:V458775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O524311:V524311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O589847:V589847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O655383:V655383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O720919:V720919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O786455:V786455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O851991:V851991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O917527:V917527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O983063:V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WVW983063:WWD983063">
      <formula1>kind_of_cons</formula1>
    </dataValidation>
    <dataValidation type="textLength" operator="lessThanOrEqual" allowBlank="1" showInputMessage="1" showErrorMessage="1" errorTitle="Ошибка" error="Допускается ввод не более 900 символов!" sqref="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WMI983058:WMI983065 WWE983058:WWE98306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c146044-9d71-4208-bf67-505454c495ae}">
  <sheetPr codeName="List05_3">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49</v>
      </c>
    </row>
    <row r="2" spans="6:9" ht="22.5">
      <c r="F2" s="1278" t="s">
        <v>470</v>
      </c>
      <c r="G2" s="1279"/>
      <c r="H2" s="1280"/>
      <c r="I2" s="609"/>
    </row>
    <row r="3" ht="3" customHeight="1"/>
    <row r="4" spans="1:20" s="539" customFormat="1" ht="11.25">
      <c r="A4" s="559"/>
      <c r="B4" s="559"/>
      <c r="C4" s="559"/>
      <c r="D4" s="559"/>
      <c r="F4" s="1239" t="s">
        <v>445</v>
      </c>
      <c r="G4" s="1239"/>
      <c r="H4" s="1239"/>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10.09.2021</v>
      </c>
      <c r="I7" s="550" t="s">
        <v>472</v>
      </c>
      <c r="J7" s="584"/>
      <c r="K7" s="559"/>
      <c r="L7" s="559"/>
      <c r="M7" s="559"/>
      <c r="N7" s="559"/>
      <c r="O7" s="559"/>
      <c r="P7" s="559"/>
      <c r="Q7" s="559"/>
      <c r="R7" s="559"/>
      <c r="S7" s="559"/>
      <c r="T7" s="559"/>
    </row>
    <row r="8" spans="1:20" s="539" customFormat="1" ht="45">
      <c r="A8" s="1282">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82"/>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82"/>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82"/>
      <c r="B12" s="1282"/>
      <c r="C12" s="1282">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2"/>
      <c r="B13" s="1282"/>
      <c r="C13" s="1282"/>
      <c r="D13" s="592">
        <v>1</v>
      </c>
      <c r="F13" s="585" t="str">
        <f>"4."&amp;mergeValue(A13)&amp;"."&amp;mergeValue(B13)&amp;"."&amp;mergeValue(C13)&amp;"."&amp;mergeValue(D13)</f>
        <v>4.1.1.1.1</v>
      </c>
      <c r="G13" s="602" t="s">
        <v>477</v>
      </c>
      <c r="H13" s="573"/>
      <c r="I13" s="1283" t="s">
        <v>569</v>
      </c>
      <c r="J13" s="584"/>
      <c r="K13" s="559"/>
      <c r="L13" s="559"/>
      <c r="M13" s="559"/>
      <c r="N13" s="559"/>
      <c r="O13" s="559"/>
      <c r="P13" s="559"/>
      <c r="Q13" s="559"/>
      <c r="R13" s="559"/>
      <c r="S13" s="559"/>
      <c r="T13" s="559"/>
    </row>
    <row r="14" spans="1:20" s="539" customFormat="1" ht="18.75">
      <c r="A14" s="1282"/>
      <c r="B14" s="1282"/>
      <c r="C14" s="1282"/>
      <c r="D14" s="592"/>
      <c r="F14" s="588"/>
      <c r="G14" s="520" t="s">
        <v>4</v>
      </c>
      <c r="H14" s="593"/>
      <c r="I14" s="1283"/>
      <c r="J14" s="584"/>
      <c r="K14" s="559"/>
      <c r="L14" s="559"/>
      <c r="M14" s="559"/>
      <c r="N14" s="559"/>
      <c r="O14" s="559"/>
      <c r="P14" s="559"/>
      <c r="Q14" s="559"/>
      <c r="R14" s="559"/>
      <c r="S14" s="559"/>
      <c r="T14" s="559"/>
    </row>
    <row r="15" spans="1:20" s="539" customFormat="1" ht="18.75">
      <c r="A15" s="1282"/>
      <c r="B15" s="1282"/>
      <c r="C15" s="592"/>
      <c r="D15" s="592"/>
      <c r="F15" s="603"/>
      <c r="G15" s="546" t="s">
        <v>401</v>
      </c>
      <c r="H15" s="604"/>
      <c r="I15" s="605"/>
      <c r="J15" s="584"/>
      <c r="K15" s="559"/>
      <c r="L15" s="559"/>
      <c r="M15" s="559"/>
      <c r="N15" s="559"/>
      <c r="O15" s="559"/>
      <c r="P15" s="559"/>
      <c r="Q15" s="559"/>
      <c r="R15" s="559"/>
      <c r="S15" s="559"/>
      <c r="T15" s="559"/>
    </row>
    <row r="16" spans="1:20" s="539" customFormat="1" ht="18.75">
      <c r="A16" s="128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7" t="s">
        <v>571</v>
      </c>
      <c r="H19" s="1277"/>
      <c r="I19" s="563"/>
      <c r="J19" s="583"/>
      <c r="K19" s="583"/>
      <c r="L19" s="583"/>
      <c r="M19" s="583"/>
      <c r="N19" s="583"/>
      <c r="O19" s="583"/>
      <c r="P19" s="583"/>
      <c r="Q19" s="583"/>
      <c r="R19" s="583"/>
      <c r="S19" s="583"/>
      <c r="T19" s="583"/>
    </row>
  </sheetData>
  <sheetProtection algorithmName="SHA-512" hashValue="qBN+lfUWdNDu7inoPinY3bFpGieL4DwurMp7R/oMky+6fadJT3lkAe/sfTriBYLTEXR/iTiKF1nYs0u2KIrj1A==" saltValue="YxnWdp6qIThLxyuwS4Zd0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8b9cda2-3245-4878-8342-51f6e716f335}">
  <sheetPr codeName="List06_3">
    <tabColor rgb="FFEAEBEE"/>
    <pageSetUpPr fitToPage="1"/>
  </sheetPr>
  <dimension ref="A1:AJ36"/>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9.7142857142857" style="493" hidden="1" customWidth="1"/>
    <col min="16" max="17" width="23.7142857142857"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25" width="10.5714285714286" style="554"/>
    <col min="26" max="26" width="11.1428571428571" style="554" customWidth="1"/>
    <col min="27" max="34" width="10.5714285714286" style="554"/>
    <col min="35" max="256" width="10.5714285714286" style="493"/>
    <col min="257" max="264" width="0" style="493" hidden="1" customWidth="1"/>
    <col min="265" max="265" width="3.71428571428571" style="493" customWidth="1"/>
    <col min="266" max="266" width="3.85714285714286" style="493" customWidth="1"/>
    <col min="267" max="267" width="3.71428571428571" style="493" customWidth="1"/>
    <col min="268" max="268" width="12.7142857142857" style="493" customWidth="1"/>
    <col min="269" max="269" width="52.7142857142857" style="493" customWidth="1"/>
    <col min="270" max="273" width="0" style="493" hidden="1" customWidth="1"/>
    <col min="274" max="274" width="12.2857142857143" style="493" customWidth="1"/>
    <col min="275" max="275" width="6.42857142857143" style="493" customWidth="1"/>
    <col min="276" max="276" width="12.2857142857143" style="493" customWidth="1"/>
    <col min="277" max="277" width="0" style="493" hidden="1" customWidth="1"/>
    <col min="278" max="278" width="3.71428571428571" style="493" customWidth="1"/>
    <col min="279" max="279" width="11.1428571428571" style="493" customWidth="1"/>
    <col min="280" max="281" width="10.5714285714286" style="493"/>
    <col min="282" max="282" width="11.1428571428571" style="493" customWidth="1"/>
    <col min="283" max="512" width="10.5714285714286" style="493"/>
    <col min="513" max="520" width="0" style="493" hidden="1" customWidth="1"/>
    <col min="521" max="521" width="3.71428571428571" style="493" customWidth="1"/>
    <col min="522" max="522" width="3.85714285714286" style="493" customWidth="1"/>
    <col min="523" max="523" width="3.71428571428571" style="493" customWidth="1"/>
    <col min="524" max="524" width="12.7142857142857" style="493" customWidth="1"/>
    <col min="525" max="525" width="52.7142857142857" style="493" customWidth="1"/>
    <col min="526" max="529" width="0" style="493" hidden="1" customWidth="1"/>
    <col min="530" max="530" width="12.2857142857143" style="493" customWidth="1"/>
    <col min="531" max="531" width="6.42857142857143" style="493" customWidth="1"/>
    <col min="532" max="532" width="12.2857142857143" style="493" customWidth="1"/>
    <col min="533" max="533" width="0" style="493" hidden="1" customWidth="1"/>
    <col min="534" max="534" width="3.71428571428571" style="493" customWidth="1"/>
    <col min="535" max="535" width="11.1428571428571" style="493" customWidth="1"/>
    <col min="536" max="537" width="10.5714285714286" style="493"/>
    <col min="538" max="538" width="11.1428571428571" style="493" customWidth="1"/>
    <col min="539" max="768" width="10.5714285714286" style="493"/>
    <col min="769" max="776" width="0" style="493" hidden="1" customWidth="1"/>
    <col min="777" max="777" width="3.71428571428571" style="493" customWidth="1"/>
    <col min="778" max="778" width="3.85714285714286" style="493" customWidth="1"/>
    <col min="779" max="779" width="3.71428571428571" style="493" customWidth="1"/>
    <col min="780" max="780" width="12.7142857142857" style="493" customWidth="1"/>
    <col min="781" max="781" width="52.7142857142857" style="493" customWidth="1"/>
    <col min="782" max="785" width="0" style="493" hidden="1" customWidth="1"/>
    <col min="786" max="786" width="12.2857142857143" style="493" customWidth="1"/>
    <col min="787" max="787" width="6.42857142857143" style="493" customWidth="1"/>
    <col min="788" max="788" width="12.2857142857143" style="493" customWidth="1"/>
    <col min="789" max="789" width="0" style="493" hidden="1" customWidth="1"/>
    <col min="790" max="790" width="3.71428571428571" style="493" customWidth="1"/>
    <col min="791" max="791" width="11.1428571428571" style="493" customWidth="1"/>
    <col min="792" max="793" width="10.5714285714286" style="493"/>
    <col min="794" max="794" width="11.1428571428571" style="493" customWidth="1"/>
    <col min="795" max="1024" width="10.5714285714286" style="493"/>
    <col min="1025" max="1032" width="0" style="493" hidden="1" customWidth="1"/>
    <col min="1033" max="1033" width="3.71428571428571" style="493" customWidth="1"/>
    <col min="1034" max="1034" width="3.85714285714286" style="493" customWidth="1"/>
    <col min="1035" max="1035" width="3.71428571428571" style="493" customWidth="1"/>
    <col min="1036" max="1036" width="12.7142857142857" style="493" customWidth="1"/>
    <col min="1037" max="1037" width="52.7142857142857" style="493" customWidth="1"/>
    <col min="1038" max="1041" width="0" style="493" hidden="1" customWidth="1"/>
    <col min="1042" max="1042" width="12.2857142857143" style="493" customWidth="1"/>
    <col min="1043" max="1043" width="6.42857142857143" style="493" customWidth="1"/>
    <col min="1044" max="1044" width="12.2857142857143" style="493" customWidth="1"/>
    <col min="1045" max="1045" width="0" style="493" hidden="1" customWidth="1"/>
    <col min="1046" max="1046" width="3.71428571428571" style="493" customWidth="1"/>
    <col min="1047" max="1047" width="11.1428571428571" style="493" customWidth="1"/>
    <col min="1048" max="1049" width="10.5714285714286" style="493"/>
    <col min="1050" max="1050" width="11.1428571428571" style="493" customWidth="1"/>
    <col min="1051" max="1280" width="10.5714285714286" style="493"/>
    <col min="1281" max="1288" width="0" style="493" hidden="1" customWidth="1"/>
    <col min="1289" max="1289" width="3.71428571428571" style="493" customWidth="1"/>
    <col min="1290" max="1290" width="3.85714285714286" style="493" customWidth="1"/>
    <col min="1291" max="1291" width="3.71428571428571" style="493" customWidth="1"/>
    <col min="1292" max="1292" width="12.7142857142857" style="493" customWidth="1"/>
    <col min="1293" max="1293" width="52.7142857142857" style="493" customWidth="1"/>
    <col min="1294" max="1297" width="0" style="493" hidden="1" customWidth="1"/>
    <col min="1298" max="1298" width="12.2857142857143" style="493" customWidth="1"/>
    <col min="1299" max="1299" width="6.42857142857143" style="493" customWidth="1"/>
    <col min="1300" max="1300" width="12.2857142857143" style="493" customWidth="1"/>
    <col min="1301" max="1301" width="0" style="493" hidden="1" customWidth="1"/>
    <col min="1302" max="1302" width="3.71428571428571" style="493" customWidth="1"/>
    <col min="1303" max="1303" width="11.1428571428571" style="493" customWidth="1"/>
    <col min="1304" max="1305" width="10.5714285714286" style="493"/>
    <col min="1306" max="1306" width="11.1428571428571" style="493" customWidth="1"/>
    <col min="1307" max="1536" width="10.5714285714286" style="493"/>
    <col min="1537" max="1544" width="0" style="493" hidden="1" customWidth="1"/>
    <col min="1545" max="1545" width="3.71428571428571" style="493" customWidth="1"/>
    <col min="1546" max="1546" width="3.85714285714286" style="493" customWidth="1"/>
    <col min="1547" max="1547" width="3.71428571428571" style="493" customWidth="1"/>
    <col min="1548" max="1548" width="12.7142857142857" style="493" customWidth="1"/>
    <col min="1549" max="1549" width="52.7142857142857" style="493" customWidth="1"/>
    <col min="1550" max="1553" width="0" style="493" hidden="1" customWidth="1"/>
    <col min="1554" max="1554" width="12.2857142857143" style="493" customWidth="1"/>
    <col min="1555" max="1555" width="6.42857142857143" style="493" customWidth="1"/>
    <col min="1556" max="1556" width="12.2857142857143" style="493" customWidth="1"/>
    <col min="1557" max="1557" width="0" style="493" hidden="1" customWidth="1"/>
    <col min="1558" max="1558" width="3.71428571428571" style="493" customWidth="1"/>
    <col min="1559" max="1559" width="11.1428571428571" style="493" customWidth="1"/>
    <col min="1560" max="1561" width="10.5714285714286" style="493"/>
    <col min="1562" max="1562" width="11.1428571428571" style="493" customWidth="1"/>
    <col min="1563" max="1792" width="10.5714285714286" style="493"/>
    <col min="1793" max="1800" width="0" style="493" hidden="1" customWidth="1"/>
    <col min="1801" max="1801" width="3.71428571428571" style="493" customWidth="1"/>
    <col min="1802" max="1802" width="3.85714285714286" style="493" customWidth="1"/>
    <col min="1803" max="1803" width="3.71428571428571" style="493" customWidth="1"/>
    <col min="1804" max="1804" width="12.7142857142857" style="493" customWidth="1"/>
    <col min="1805" max="1805" width="52.7142857142857" style="493" customWidth="1"/>
    <col min="1806" max="1809" width="0" style="493" hidden="1" customWidth="1"/>
    <col min="1810" max="1810" width="12.2857142857143" style="493" customWidth="1"/>
    <col min="1811" max="1811" width="6.42857142857143" style="493" customWidth="1"/>
    <col min="1812" max="1812" width="12.2857142857143" style="493" customWidth="1"/>
    <col min="1813" max="1813" width="0" style="493" hidden="1" customWidth="1"/>
    <col min="1814" max="1814" width="3.71428571428571" style="493" customWidth="1"/>
    <col min="1815" max="1815" width="11.1428571428571" style="493" customWidth="1"/>
    <col min="1816" max="1817" width="10.5714285714286" style="493"/>
    <col min="1818" max="1818" width="11.1428571428571" style="493" customWidth="1"/>
    <col min="1819" max="2048" width="10.5714285714286" style="493"/>
    <col min="2049" max="2056" width="0" style="493" hidden="1" customWidth="1"/>
    <col min="2057" max="2057" width="3.71428571428571" style="493" customWidth="1"/>
    <col min="2058" max="2058" width="3.85714285714286" style="493" customWidth="1"/>
    <col min="2059" max="2059" width="3.71428571428571" style="493" customWidth="1"/>
    <col min="2060" max="2060" width="12.7142857142857" style="493" customWidth="1"/>
    <col min="2061" max="2061" width="52.7142857142857" style="493" customWidth="1"/>
    <col min="2062" max="2065" width="0" style="493" hidden="1" customWidth="1"/>
    <col min="2066" max="2066" width="12.2857142857143" style="493" customWidth="1"/>
    <col min="2067" max="2067" width="6.42857142857143" style="493" customWidth="1"/>
    <col min="2068" max="2068" width="12.2857142857143" style="493" customWidth="1"/>
    <col min="2069" max="2069" width="0" style="493" hidden="1" customWidth="1"/>
    <col min="2070" max="2070" width="3.71428571428571" style="493" customWidth="1"/>
    <col min="2071" max="2071" width="11.1428571428571" style="493" customWidth="1"/>
    <col min="2072" max="2073" width="10.5714285714286" style="493"/>
    <col min="2074" max="2074" width="11.1428571428571" style="493" customWidth="1"/>
    <col min="2075" max="2304" width="10.5714285714286" style="493"/>
    <col min="2305" max="2312" width="0" style="493" hidden="1" customWidth="1"/>
    <col min="2313" max="2313" width="3.71428571428571" style="493" customWidth="1"/>
    <col min="2314" max="2314" width="3.85714285714286" style="493" customWidth="1"/>
    <col min="2315" max="2315" width="3.71428571428571" style="493" customWidth="1"/>
    <col min="2316" max="2316" width="12.7142857142857" style="493" customWidth="1"/>
    <col min="2317" max="2317" width="52.7142857142857" style="493" customWidth="1"/>
    <col min="2318" max="2321" width="0" style="493" hidden="1" customWidth="1"/>
    <col min="2322" max="2322" width="12.2857142857143" style="493" customWidth="1"/>
    <col min="2323" max="2323" width="6.42857142857143" style="493" customWidth="1"/>
    <col min="2324" max="2324" width="12.2857142857143" style="493" customWidth="1"/>
    <col min="2325" max="2325" width="0" style="493" hidden="1" customWidth="1"/>
    <col min="2326" max="2326" width="3.71428571428571" style="493" customWidth="1"/>
    <col min="2327" max="2327" width="11.1428571428571" style="493" customWidth="1"/>
    <col min="2328" max="2329" width="10.5714285714286" style="493"/>
    <col min="2330" max="2330" width="11.1428571428571" style="493" customWidth="1"/>
    <col min="2331" max="2560" width="10.5714285714286" style="493"/>
    <col min="2561" max="2568" width="0" style="493" hidden="1" customWidth="1"/>
    <col min="2569" max="2569" width="3.71428571428571" style="493" customWidth="1"/>
    <col min="2570" max="2570" width="3.85714285714286" style="493" customWidth="1"/>
    <col min="2571" max="2571" width="3.71428571428571" style="493" customWidth="1"/>
    <col min="2572" max="2572" width="12.7142857142857" style="493" customWidth="1"/>
    <col min="2573" max="2573" width="52.7142857142857" style="493" customWidth="1"/>
    <col min="2574" max="2577" width="0" style="493" hidden="1" customWidth="1"/>
    <col min="2578" max="2578" width="12.2857142857143" style="493" customWidth="1"/>
    <col min="2579" max="2579" width="6.42857142857143" style="493" customWidth="1"/>
    <col min="2580" max="2580" width="12.2857142857143" style="493" customWidth="1"/>
    <col min="2581" max="2581" width="0" style="493" hidden="1" customWidth="1"/>
    <col min="2582" max="2582" width="3.71428571428571" style="493" customWidth="1"/>
    <col min="2583" max="2583" width="11.1428571428571" style="493" customWidth="1"/>
    <col min="2584" max="2585" width="10.5714285714286" style="493"/>
    <col min="2586" max="2586" width="11.1428571428571" style="493" customWidth="1"/>
    <col min="2587" max="2816" width="10.5714285714286" style="493"/>
    <col min="2817" max="2824" width="0" style="493" hidden="1" customWidth="1"/>
    <col min="2825" max="2825" width="3.71428571428571" style="493" customWidth="1"/>
    <col min="2826" max="2826" width="3.85714285714286" style="493" customWidth="1"/>
    <col min="2827" max="2827" width="3.71428571428571" style="493" customWidth="1"/>
    <col min="2828" max="2828" width="12.7142857142857" style="493" customWidth="1"/>
    <col min="2829" max="2829" width="52.7142857142857" style="493" customWidth="1"/>
    <col min="2830" max="2833" width="0" style="493" hidden="1" customWidth="1"/>
    <col min="2834" max="2834" width="12.2857142857143" style="493" customWidth="1"/>
    <col min="2835" max="2835" width="6.42857142857143" style="493" customWidth="1"/>
    <col min="2836" max="2836" width="12.2857142857143" style="493" customWidth="1"/>
    <col min="2837" max="2837" width="0" style="493" hidden="1" customWidth="1"/>
    <col min="2838" max="2838" width="3.71428571428571" style="493" customWidth="1"/>
    <col min="2839" max="2839" width="11.1428571428571" style="493" customWidth="1"/>
    <col min="2840" max="2841" width="10.5714285714286" style="493"/>
    <col min="2842" max="2842" width="11.1428571428571" style="493" customWidth="1"/>
    <col min="2843" max="3072" width="10.5714285714286" style="493"/>
    <col min="3073" max="3080" width="0" style="493" hidden="1" customWidth="1"/>
    <col min="3081" max="3081" width="3.71428571428571" style="493" customWidth="1"/>
    <col min="3082" max="3082" width="3.85714285714286" style="493" customWidth="1"/>
    <col min="3083" max="3083" width="3.71428571428571" style="493" customWidth="1"/>
    <col min="3084" max="3084" width="12.7142857142857" style="493" customWidth="1"/>
    <col min="3085" max="3085" width="52.7142857142857" style="493" customWidth="1"/>
    <col min="3086" max="3089" width="0" style="493" hidden="1" customWidth="1"/>
    <col min="3090" max="3090" width="12.2857142857143" style="493" customWidth="1"/>
    <col min="3091" max="3091" width="6.42857142857143" style="493" customWidth="1"/>
    <col min="3092" max="3092" width="12.2857142857143" style="493" customWidth="1"/>
    <col min="3093" max="3093" width="0" style="493" hidden="1" customWidth="1"/>
    <col min="3094" max="3094" width="3.71428571428571" style="493" customWidth="1"/>
    <col min="3095" max="3095" width="11.1428571428571" style="493" customWidth="1"/>
    <col min="3096" max="3097" width="10.5714285714286" style="493"/>
    <col min="3098" max="3098" width="11.1428571428571" style="493" customWidth="1"/>
    <col min="3099" max="3328" width="10.5714285714286" style="493"/>
    <col min="3329" max="3336" width="0" style="493" hidden="1" customWidth="1"/>
    <col min="3337" max="3337" width="3.71428571428571" style="493" customWidth="1"/>
    <col min="3338" max="3338" width="3.85714285714286" style="493" customWidth="1"/>
    <col min="3339" max="3339" width="3.71428571428571" style="493" customWidth="1"/>
    <col min="3340" max="3340" width="12.7142857142857" style="493" customWidth="1"/>
    <col min="3341" max="3341" width="52.7142857142857" style="493" customWidth="1"/>
    <col min="3342" max="3345" width="0" style="493" hidden="1" customWidth="1"/>
    <col min="3346" max="3346" width="12.2857142857143" style="493" customWidth="1"/>
    <col min="3347" max="3347" width="6.42857142857143" style="493" customWidth="1"/>
    <col min="3348" max="3348" width="12.2857142857143" style="493" customWidth="1"/>
    <col min="3349" max="3349" width="0" style="493" hidden="1" customWidth="1"/>
    <col min="3350" max="3350" width="3.71428571428571" style="493" customWidth="1"/>
    <col min="3351" max="3351" width="11.1428571428571" style="493" customWidth="1"/>
    <col min="3352" max="3353" width="10.5714285714286" style="493"/>
    <col min="3354" max="3354" width="11.1428571428571" style="493" customWidth="1"/>
    <col min="3355" max="3584" width="10.5714285714286" style="493"/>
    <col min="3585" max="3592" width="0" style="493" hidden="1" customWidth="1"/>
    <col min="3593" max="3593" width="3.71428571428571" style="493" customWidth="1"/>
    <col min="3594" max="3594" width="3.85714285714286" style="493" customWidth="1"/>
    <col min="3595" max="3595" width="3.71428571428571" style="493" customWidth="1"/>
    <col min="3596" max="3596" width="12.7142857142857" style="493" customWidth="1"/>
    <col min="3597" max="3597" width="52.7142857142857" style="493" customWidth="1"/>
    <col min="3598" max="3601" width="0" style="493" hidden="1" customWidth="1"/>
    <col min="3602" max="3602" width="12.2857142857143" style="493" customWidth="1"/>
    <col min="3603" max="3603" width="6.42857142857143" style="493" customWidth="1"/>
    <col min="3604" max="3604" width="12.2857142857143" style="493" customWidth="1"/>
    <col min="3605" max="3605" width="0" style="493" hidden="1" customWidth="1"/>
    <col min="3606" max="3606" width="3.71428571428571" style="493" customWidth="1"/>
    <col min="3607" max="3607" width="11.1428571428571" style="493" customWidth="1"/>
    <col min="3608" max="3609" width="10.5714285714286" style="493"/>
    <col min="3610" max="3610" width="11.1428571428571" style="493" customWidth="1"/>
    <col min="3611" max="3840" width="10.5714285714286" style="493"/>
    <col min="3841" max="3848" width="0" style="493" hidden="1" customWidth="1"/>
    <col min="3849" max="3849" width="3.71428571428571" style="493" customWidth="1"/>
    <col min="3850" max="3850" width="3.85714285714286" style="493" customWidth="1"/>
    <col min="3851" max="3851" width="3.71428571428571" style="493" customWidth="1"/>
    <col min="3852" max="3852" width="12.7142857142857" style="493" customWidth="1"/>
    <col min="3853" max="3853" width="52.7142857142857" style="493" customWidth="1"/>
    <col min="3854" max="3857" width="0" style="493" hidden="1" customWidth="1"/>
    <col min="3858" max="3858" width="12.2857142857143" style="493" customWidth="1"/>
    <col min="3859" max="3859" width="6.42857142857143" style="493" customWidth="1"/>
    <col min="3860" max="3860" width="12.2857142857143" style="493" customWidth="1"/>
    <col min="3861" max="3861" width="0" style="493" hidden="1" customWidth="1"/>
    <col min="3862" max="3862" width="3.71428571428571" style="493" customWidth="1"/>
    <col min="3863" max="3863" width="11.1428571428571" style="493" customWidth="1"/>
    <col min="3864" max="3865" width="10.5714285714286" style="493"/>
    <col min="3866" max="3866" width="11.1428571428571" style="493" customWidth="1"/>
    <col min="3867" max="4096" width="10.5714285714286" style="493"/>
    <col min="4097" max="4104" width="0" style="493" hidden="1" customWidth="1"/>
    <col min="4105" max="4105" width="3.71428571428571" style="493" customWidth="1"/>
    <col min="4106" max="4106" width="3.85714285714286" style="493" customWidth="1"/>
    <col min="4107" max="4107" width="3.71428571428571" style="493" customWidth="1"/>
    <col min="4108" max="4108" width="12.7142857142857" style="493" customWidth="1"/>
    <col min="4109" max="4109" width="52.7142857142857" style="493" customWidth="1"/>
    <col min="4110" max="4113" width="0" style="493" hidden="1" customWidth="1"/>
    <col min="4114" max="4114" width="12.2857142857143" style="493" customWidth="1"/>
    <col min="4115" max="4115" width="6.42857142857143" style="493" customWidth="1"/>
    <col min="4116" max="4116" width="12.2857142857143" style="493" customWidth="1"/>
    <col min="4117" max="4117" width="0" style="493" hidden="1" customWidth="1"/>
    <col min="4118" max="4118" width="3.71428571428571" style="493" customWidth="1"/>
    <col min="4119" max="4119" width="11.1428571428571" style="493" customWidth="1"/>
    <col min="4120" max="4121" width="10.5714285714286" style="493"/>
    <col min="4122" max="4122" width="11.1428571428571" style="493" customWidth="1"/>
    <col min="4123" max="4352" width="10.5714285714286" style="493"/>
    <col min="4353" max="4360" width="0" style="493" hidden="1" customWidth="1"/>
    <col min="4361" max="4361" width="3.71428571428571" style="493" customWidth="1"/>
    <col min="4362" max="4362" width="3.85714285714286" style="493" customWidth="1"/>
    <col min="4363" max="4363" width="3.71428571428571" style="493" customWidth="1"/>
    <col min="4364" max="4364" width="12.7142857142857" style="493" customWidth="1"/>
    <col min="4365" max="4365" width="52.7142857142857" style="493" customWidth="1"/>
    <col min="4366" max="4369" width="0" style="493" hidden="1" customWidth="1"/>
    <col min="4370" max="4370" width="12.2857142857143" style="493" customWidth="1"/>
    <col min="4371" max="4371" width="6.42857142857143" style="493" customWidth="1"/>
    <col min="4372" max="4372" width="12.2857142857143" style="493" customWidth="1"/>
    <col min="4373" max="4373" width="0" style="493" hidden="1" customWidth="1"/>
    <col min="4374" max="4374" width="3.71428571428571" style="493" customWidth="1"/>
    <col min="4375" max="4375" width="11.1428571428571" style="493" customWidth="1"/>
    <col min="4376" max="4377" width="10.5714285714286" style="493"/>
    <col min="4378" max="4378" width="11.1428571428571" style="493" customWidth="1"/>
    <col min="4379" max="4608" width="10.5714285714286" style="493"/>
    <col min="4609" max="4616" width="0" style="493" hidden="1" customWidth="1"/>
    <col min="4617" max="4617" width="3.71428571428571" style="493" customWidth="1"/>
    <col min="4618" max="4618" width="3.85714285714286" style="493" customWidth="1"/>
    <col min="4619" max="4619" width="3.71428571428571" style="493" customWidth="1"/>
    <col min="4620" max="4620" width="12.7142857142857" style="493" customWidth="1"/>
    <col min="4621" max="4621" width="52.7142857142857" style="493" customWidth="1"/>
    <col min="4622" max="4625" width="0" style="493" hidden="1" customWidth="1"/>
    <col min="4626" max="4626" width="12.2857142857143" style="493" customWidth="1"/>
    <col min="4627" max="4627" width="6.42857142857143" style="493" customWidth="1"/>
    <col min="4628" max="4628" width="12.2857142857143" style="493" customWidth="1"/>
    <col min="4629" max="4629" width="0" style="493" hidden="1" customWidth="1"/>
    <col min="4630" max="4630" width="3.71428571428571" style="493" customWidth="1"/>
    <col min="4631" max="4631" width="11.1428571428571" style="493" customWidth="1"/>
    <col min="4632" max="4633" width="10.5714285714286" style="493"/>
    <col min="4634" max="4634" width="11.1428571428571" style="493" customWidth="1"/>
    <col min="4635" max="4864" width="10.5714285714286" style="493"/>
    <col min="4865" max="4872" width="0" style="493" hidden="1" customWidth="1"/>
    <col min="4873" max="4873" width="3.71428571428571" style="493" customWidth="1"/>
    <col min="4874" max="4874" width="3.85714285714286" style="493" customWidth="1"/>
    <col min="4875" max="4875" width="3.71428571428571" style="493" customWidth="1"/>
    <col min="4876" max="4876" width="12.7142857142857" style="493" customWidth="1"/>
    <col min="4877" max="4877" width="52.7142857142857" style="493" customWidth="1"/>
    <col min="4878" max="4881" width="0" style="493" hidden="1" customWidth="1"/>
    <col min="4882" max="4882" width="12.2857142857143" style="493" customWidth="1"/>
    <col min="4883" max="4883" width="6.42857142857143" style="493" customWidth="1"/>
    <col min="4884" max="4884" width="12.2857142857143" style="493" customWidth="1"/>
    <col min="4885" max="4885" width="0" style="493" hidden="1" customWidth="1"/>
    <col min="4886" max="4886" width="3.71428571428571" style="493" customWidth="1"/>
    <col min="4887" max="4887" width="11.1428571428571" style="493" customWidth="1"/>
    <col min="4888" max="4889" width="10.5714285714286" style="493"/>
    <col min="4890" max="4890" width="11.1428571428571" style="493" customWidth="1"/>
    <col min="4891" max="5120" width="10.5714285714286" style="493"/>
    <col min="5121" max="5128" width="0" style="493" hidden="1" customWidth="1"/>
    <col min="5129" max="5129" width="3.71428571428571" style="493" customWidth="1"/>
    <col min="5130" max="5130" width="3.85714285714286" style="493" customWidth="1"/>
    <col min="5131" max="5131" width="3.71428571428571" style="493" customWidth="1"/>
    <col min="5132" max="5132" width="12.7142857142857" style="493" customWidth="1"/>
    <col min="5133" max="5133" width="52.7142857142857" style="493" customWidth="1"/>
    <col min="5134" max="5137" width="0" style="493" hidden="1" customWidth="1"/>
    <col min="5138" max="5138" width="12.2857142857143" style="493" customWidth="1"/>
    <col min="5139" max="5139" width="6.42857142857143" style="493" customWidth="1"/>
    <col min="5140" max="5140" width="12.2857142857143" style="493" customWidth="1"/>
    <col min="5141" max="5141" width="0" style="493" hidden="1" customWidth="1"/>
    <col min="5142" max="5142" width="3.71428571428571" style="493" customWidth="1"/>
    <col min="5143" max="5143" width="11.1428571428571" style="493" customWidth="1"/>
    <col min="5144" max="5145" width="10.5714285714286" style="493"/>
    <col min="5146" max="5146" width="11.1428571428571" style="493" customWidth="1"/>
    <col min="5147" max="5376" width="10.5714285714286" style="493"/>
    <col min="5377" max="5384" width="0" style="493" hidden="1" customWidth="1"/>
    <col min="5385" max="5385" width="3.71428571428571" style="493" customWidth="1"/>
    <col min="5386" max="5386" width="3.85714285714286" style="493" customWidth="1"/>
    <col min="5387" max="5387" width="3.71428571428571" style="493" customWidth="1"/>
    <col min="5388" max="5388" width="12.7142857142857" style="493" customWidth="1"/>
    <col min="5389" max="5389" width="52.7142857142857" style="493" customWidth="1"/>
    <col min="5390" max="5393" width="0" style="493" hidden="1" customWidth="1"/>
    <col min="5394" max="5394" width="12.2857142857143" style="493" customWidth="1"/>
    <col min="5395" max="5395" width="6.42857142857143" style="493" customWidth="1"/>
    <col min="5396" max="5396" width="12.2857142857143" style="493" customWidth="1"/>
    <col min="5397" max="5397" width="0" style="493" hidden="1" customWidth="1"/>
    <col min="5398" max="5398" width="3.71428571428571" style="493" customWidth="1"/>
    <col min="5399" max="5399" width="11.1428571428571" style="493" customWidth="1"/>
    <col min="5400" max="5401" width="10.5714285714286" style="493"/>
    <col min="5402" max="5402" width="11.1428571428571" style="493" customWidth="1"/>
    <col min="5403" max="5632" width="10.5714285714286" style="493"/>
    <col min="5633" max="5640" width="0" style="493" hidden="1" customWidth="1"/>
    <col min="5641" max="5641" width="3.71428571428571" style="493" customWidth="1"/>
    <col min="5642" max="5642" width="3.85714285714286" style="493" customWidth="1"/>
    <col min="5643" max="5643" width="3.71428571428571" style="493" customWidth="1"/>
    <col min="5644" max="5644" width="12.7142857142857" style="493" customWidth="1"/>
    <col min="5645" max="5645" width="52.7142857142857" style="493" customWidth="1"/>
    <col min="5646" max="5649" width="0" style="493" hidden="1" customWidth="1"/>
    <col min="5650" max="5650" width="12.2857142857143" style="493" customWidth="1"/>
    <col min="5651" max="5651" width="6.42857142857143" style="493" customWidth="1"/>
    <col min="5652" max="5652" width="12.2857142857143" style="493" customWidth="1"/>
    <col min="5653" max="5653" width="0" style="493" hidden="1" customWidth="1"/>
    <col min="5654" max="5654" width="3.71428571428571" style="493" customWidth="1"/>
    <col min="5655" max="5655" width="11.1428571428571" style="493" customWidth="1"/>
    <col min="5656" max="5657" width="10.5714285714286" style="493"/>
    <col min="5658" max="5658" width="11.1428571428571" style="493" customWidth="1"/>
    <col min="5659" max="5888" width="10.5714285714286" style="493"/>
    <col min="5889" max="5896" width="0" style="493" hidden="1" customWidth="1"/>
    <col min="5897" max="5897" width="3.71428571428571" style="493" customWidth="1"/>
    <col min="5898" max="5898" width="3.85714285714286" style="493" customWidth="1"/>
    <col min="5899" max="5899" width="3.71428571428571" style="493" customWidth="1"/>
    <col min="5900" max="5900" width="12.7142857142857" style="493" customWidth="1"/>
    <col min="5901" max="5901" width="52.7142857142857" style="493" customWidth="1"/>
    <col min="5902" max="5905" width="0" style="493" hidden="1" customWidth="1"/>
    <col min="5906" max="5906" width="12.2857142857143" style="493" customWidth="1"/>
    <col min="5907" max="5907" width="6.42857142857143" style="493" customWidth="1"/>
    <col min="5908" max="5908" width="12.2857142857143" style="493" customWidth="1"/>
    <col min="5909" max="5909" width="0" style="493" hidden="1" customWidth="1"/>
    <col min="5910" max="5910" width="3.71428571428571" style="493" customWidth="1"/>
    <col min="5911" max="5911" width="11.1428571428571" style="493" customWidth="1"/>
    <col min="5912" max="5913" width="10.5714285714286" style="493"/>
    <col min="5914" max="5914" width="11.1428571428571" style="493" customWidth="1"/>
    <col min="5915" max="6144" width="10.5714285714286" style="493"/>
    <col min="6145" max="6152" width="0" style="493" hidden="1" customWidth="1"/>
    <col min="6153" max="6153" width="3.71428571428571" style="493" customWidth="1"/>
    <col min="6154" max="6154" width="3.85714285714286" style="493" customWidth="1"/>
    <col min="6155" max="6155" width="3.71428571428571" style="493" customWidth="1"/>
    <col min="6156" max="6156" width="12.7142857142857" style="493" customWidth="1"/>
    <col min="6157" max="6157" width="52.7142857142857" style="493" customWidth="1"/>
    <col min="6158" max="6161" width="0" style="493" hidden="1" customWidth="1"/>
    <col min="6162" max="6162" width="12.2857142857143" style="493" customWidth="1"/>
    <col min="6163" max="6163" width="6.42857142857143" style="493" customWidth="1"/>
    <col min="6164" max="6164" width="12.2857142857143" style="493" customWidth="1"/>
    <col min="6165" max="6165" width="0" style="493" hidden="1" customWidth="1"/>
    <col min="6166" max="6166" width="3.71428571428571" style="493" customWidth="1"/>
    <col min="6167" max="6167" width="11.1428571428571" style="493" customWidth="1"/>
    <col min="6168" max="6169" width="10.5714285714286" style="493"/>
    <col min="6170" max="6170" width="11.1428571428571" style="493" customWidth="1"/>
    <col min="6171" max="6400" width="10.5714285714286" style="493"/>
    <col min="6401" max="6408" width="0" style="493" hidden="1" customWidth="1"/>
    <col min="6409" max="6409" width="3.71428571428571" style="493" customWidth="1"/>
    <col min="6410" max="6410" width="3.85714285714286" style="493" customWidth="1"/>
    <col min="6411" max="6411" width="3.71428571428571" style="493" customWidth="1"/>
    <col min="6412" max="6412" width="12.7142857142857" style="493" customWidth="1"/>
    <col min="6413" max="6413" width="52.7142857142857" style="493" customWidth="1"/>
    <col min="6414" max="6417" width="0" style="493" hidden="1" customWidth="1"/>
    <col min="6418" max="6418" width="12.2857142857143" style="493" customWidth="1"/>
    <col min="6419" max="6419" width="6.42857142857143" style="493" customWidth="1"/>
    <col min="6420" max="6420" width="12.2857142857143" style="493" customWidth="1"/>
    <col min="6421" max="6421" width="0" style="493" hidden="1" customWidth="1"/>
    <col min="6422" max="6422" width="3.71428571428571" style="493" customWidth="1"/>
    <col min="6423" max="6423" width="11.1428571428571" style="493" customWidth="1"/>
    <col min="6424" max="6425" width="10.5714285714286" style="493"/>
    <col min="6426" max="6426" width="11.1428571428571" style="493" customWidth="1"/>
    <col min="6427" max="6656" width="10.5714285714286" style="493"/>
    <col min="6657" max="6664" width="0" style="493" hidden="1" customWidth="1"/>
    <col min="6665" max="6665" width="3.71428571428571" style="493" customWidth="1"/>
    <col min="6666" max="6666" width="3.85714285714286" style="493" customWidth="1"/>
    <col min="6667" max="6667" width="3.71428571428571" style="493" customWidth="1"/>
    <col min="6668" max="6668" width="12.7142857142857" style="493" customWidth="1"/>
    <col min="6669" max="6669" width="52.7142857142857" style="493" customWidth="1"/>
    <col min="6670" max="6673" width="0" style="493" hidden="1" customWidth="1"/>
    <col min="6674" max="6674" width="12.2857142857143" style="493" customWidth="1"/>
    <col min="6675" max="6675" width="6.42857142857143" style="493" customWidth="1"/>
    <col min="6676" max="6676" width="12.2857142857143" style="493" customWidth="1"/>
    <col min="6677" max="6677" width="0" style="493" hidden="1" customWidth="1"/>
    <col min="6678" max="6678" width="3.71428571428571" style="493" customWidth="1"/>
    <col min="6679" max="6679" width="11.1428571428571" style="493" customWidth="1"/>
    <col min="6680" max="6681" width="10.5714285714286" style="493"/>
    <col min="6682" max="6682" width="11.1428571428571" style="493" customWidth="1"/>
    <col min="6683" max="6912" width="10.5714285714286" style="493"/>
    <col min="6913" max="6920" width="0" style="493" hidden="1" customWidth="1"/>
    <col min="6921" max="6921" width="3.71428571428571" style="493" customWidth="1"/>
    <col min="6922" max="6922" width="3.85714285714286" style="493" customWidth="1"/>
    <col min="6923" max="6923" width="3.71428571428571" style="493" customWidth="1"/>
    <col min="6924" max="6924" width="12.7142857142857" style="493" customWidth="1"/>
    <col min="6925" max="6925" width="52.7142857142857" style="493" customWidth="1"/>
    <col min="6926" max="6929" width="0" style="493" hidden="1" customWidth="1"/>
    <col min="6930" max="6930" width="12.2857142857143" style="493" customWidth="1"/>
    <col min="6931" max="6931" width="6.42857142857143" style="493" customWidth="1"/>
    <col min="6932" max="6932" width="12.2857142857143" style="493" customWidth="1"/>
    <col min="6933" max="6933" width="0" style="493" hidden="1" customWidth="1"/>
    <col min="6934" max="6934" width="3.71428571428571" style="493" customWidth="1"/>
    <col min="6935" max="6935" width="11.1428571428571" style="493" customWidth="1"/>
    <col min="6936" max="6937" width="10.5714285714286" style="493"/>
    <col min="6938" max="6938" width="11.1428571428571" style="493" customWidth="1"/>
    <col min="6939" max="7168" width="10.5714285714286" style="493"/>
    <col min="7169" max="7176" width="0" style="493" hidden="1" customWidth="1"/>
    <col min="7177" max="7177" width="3.71428571428571" style="493" customWidth="1"/>
    <col min="7178" max="7178" width="3.85714285714286" style="493" customWidth="1"/>
    <col min="7179" max="7179" width="3.71428571428571" style="493" customWidth="1"/>
    <col min="7180" max="7180" width="12.7142857142857" style="493" customWidth="1"/>
    <col min="7181" max="7181" width="52.7142857142857" style="493" customWidth="1"/>
    <col min="7182" max="7185" width="0" style="493" hidden="1" customWidth="1"/>
    <col min="7186" max="7186" width="12.2857142857143" style="493" customWidth="1"/>
    <col min="7187" max="7187" width="6.42857142857143" style="493" customWidth="1"/>
    <col min="7188" max="7188" width="12.2857142857143" style="493" customWidth="1"/>
    <col min="7189" max="7189" width="0" style="493" hidden="1" customWidth="1"/>
    <col min="7190" max="7190" width="3.71428571428571" style="493" customWidth="1"/>
    <col min="7191" max="7191" width="11.1428571428571" style="493" customWidth="1"/>
    <col min="7192" max="7193" width="10.5714285714286" style="493"/>
    <col min="7194" max="7194" width="11.1428571428571" style="493" customWidth="1"/>
    <col min="7195" max="7424" width="10.5714285714286" style="493"/>
    <col min="7425" max="7432" width="0" style="493" hidden="1" customWidth="1"/>
    <col min="7433" max="7433" width="3.71428571428571" style="493" customWidth="1"/>
    <col min="7434" max="7434" width="3.85714285714286" style="493" customWidth="1"/>
    <col min="7435" max="7435" width="3.71428571428571" style="493" customWidth="1"/>
    <col min="7436" max="7436" width="12.7142857142857" style="493" customWidth="1"/>
    <col min="7437" max="7437" width="52.7142857142857" style="493" customWidth="1"/>
    <col min="7438" max="7441" width="0" style="493" hidden="1" customWidth="1"/>
    <col min="7442" max="7442" width="12.2857142857143" style="493" customWidth="1"/>
    <col min="7443" max="7443" width="6.42857142857143" style="493" customWidth="1"/>
    <col min="7444" max="7444" width="12.2857142857143" style="493" customWidth="1"/>
    <col min="7445" max="7445" width="0" style="493" hidden="1" customWidth="1"/>
    <col min="7446" max="7446" width="3.71428571428571" style="493" customWidth="1"/>
    <col min="7447" max="7447" width="11.1428571428571" style="493" customWidth="1"/>
    <col min="7448" max="7449" width="10.5714285714286" style="493"/>
    <col min="7450" max="7450" width="11.1428571428571" style="493" customWidth="1"/>
    <col min="7451" max="7680" width="10.5714285714286" style="493"/>
    <col min="7681" max="7688" width="0" style="493" hidden="1" customWidth="1"/>
    <col min="7689" max="7689" width="3.71428571428571" style="493" customWidth="1"/>
    <col min="7690" max="7690" width="3.85714285714286" style="493" customWidth="1"/>
    <col min="7691" max="7691" width="3.71428571428571" style="493" customWidth="1"/>
    <col min="7692" max="7692" width="12.7142857142857" style="493" customWidth="1"/>
    <col min="7693" max="7693" width="52.7142857142857" style="493" customWidth="1"/>
    <col min="7694" max="7697" width="0" style="493" hidden="1" customWidth="1"/>
    <col min="7698" max="7698" width="12.2857142857143" style="493" customWidth="1"/>
    <col min="7699" max="7699" width="6.42857142857143" style="493" customWidth="1"/>
    <col min="7700" max="7700" width="12.2857142857143" style="493" customWidth="1"/>
    <col min="7701" max="7701" width="0" style="493" hidden="1" customWidth="1"/>
    <col min="7702" max="7702" width="3.71428571428571" style="493" customWidth="1"/>
    <col min="7703" max="7703" width="11.1428571428571" style="493" customWidth="1"/>
    <col min="7704" max="7705" width="10.5714285714286" style="493"/>
    <col min="7706" max="7706" width="11.1428571428571" style="493" customWidth="1"/>
    <col min="7707" max="7936" width="10.5714285714286" style="493"/>
    <col min="7937" max="7944" width="0" style="493" hidden="1" customWidth="1"/>
    <col min="7945" max="7945" width="3.71428571428571" style="493" customWidth="1"/>
    <col min="7946" max="7946" width="3.85714285714286" style="493" customWidth="1"/>
    <col min="7947" max="7947" width="3.71428571428571" style="493" customWidth="1"/>
    <col min="7948" max="7948" width="12.7142857142857" style="493" customWidth="1"/>
    <col min="7949" max="7949" width="52.7142857142857" style="493" customWidth="1"/>
    <col min="7950" max="7953" width="0" style="493" hidden="1" customWidth="1"/>
    <col min="7954" max="7954" width="12.2857142857143" style="493" customWidth="1"/>
    <col min="7955" max="7955" width="6.42857142857143" style="493" customWidth="1"/>
    <col min="7956" max="7956" width="12.2857142857143" style="493" customWidth="1"/>
    <col min="7957" max="7957" width="0" style="493" hidden="1" customWidth="1"/>
    <col min="7958" max="7958" width="3.71428571428571" style="493" customWidth="1"/>
    <col min="7959" max="7959" width="11.1428571428571" style="493" customWidth="1"/>
    <col min="7960" max="7961" width="10.5714285714286" style="493"/>
    <col min="7962" max="7962" width="11.1428571428571" style="493" customWidth="1"/>
    <col min="7963" max="8192" width="10.5714285714286" style="493"/>
    <col min="8193" max="8200" width="0" style="493" hidden="1" customWidth="1"/>
    <col min="8201" max="8201" width="3.71428571428571" style="493" customWidth="1"/>
    <col min="8202" max="8202" width="3.85714285714286" style="493" customWidth="1"/>
    <col min="8203" max="8203" width="3.71428571428571" style="493" customWidth="1"/>
    <col min="8204" max="8204" width="12.7142857142857" style="493" customWidth="1"/>
    <col min="8205" max="8205" width="52.7142857142857" style="493" customWidth="1"/>
    <col min="8206" max="8209" width="0" style="493" hidden="1" customWidth="1"/>
    <col min="8210" max="8210" width="12.2857142857143" style="493" customWidth="1"/>
    <col min="8211" max="8211" width="6.42857142857143" style="493" customWidth="1"/>
    <col min="8212" max="8212" width="12.2857142857143" style="493" customWidth="1"/>
    <col min="8213" max="8213" width="0" style="493" hidden="1" customWidth="1"/>
    <col min="8214" max="8214" width="3.71428571428571" style="493" customWidth="1"/>
    <col min="8215" max="8215" width="11.1428571428571" style="493" customWidth="1"/>
    <col min="8216" max="8217" width="10.5714285714286" style="493"/>
    <col min="8218" max="8218" width="11.1428571428571" style="493" customWidth="1"/>
    <col min="8219" max="8448" width="10.5714285714286" style="493"/>
    <col min="8449" max="8456" width="0" style="493" hidden="1" customWidth="1"/>
    <col min="8457" max="8457" width="3.71428571428571" style="493" customWidth="1"/>
    <col min="8458" max="8458" width="3.85714285714286" style="493" customWidth="1"/>
    <col min="8459" max="8459" width="3.71428571428571" style="493" customWidth="1"/>
    <col min="8460" max="8460" width="12.7142857142857" style="493" customWidth="1"/>
    <col min="8461" max="8461" width="52.7142857142857" style="493" customWidth="1"/>
    <col min="8462" max="8465" width="0" style="493" hidden="1" customWidth="1"/>
    <col min="8466" max="8466" width="12.2857142857143" style="493" customWidth="1"/>
    <col min="8467" max="8467" width="6.42857142857143" style="493" customWidth="1"/>
    <col min="8468" max="8468" width="12.2857142857143" style="493" customWidth="1"/>
    <col min="8469" max="8469" width="0" style="493" hidden="1" customWidth="1"/>
    <col min="8470" max="8470" width="3.71428571428571" style="493" customWidth="1"/>
    <col min="8471" max="8471" width="11.1428571428571" style="493" customWidth="1"/>
    <col min="8472" max="8473" width="10.5714285714286" style="493"/>
    <col min="8474" max="8474" width="11.1428571428571" style="493" customWidth="1"/>
    <col min="8475" max="8704" width="10.5714285714286" style="493"/>
    <col min="8705" max="8712" width="0" style="493" hidden="1" customWidth="1"/>
    <col min="8713" max="8713" width="3.71428571428571" style="493" customWidth="1"/>
    <col min="8714" max="8714" width="3.85714285714286" style="493" customWidth="1"/>
    <col min="8715" max="8715" width="3.71428571428571" style="493" customWidth="1"/>
    <col min="8716" max="8716" width="12.7142857142857" style="493" customWidth="1"/>
    <col min="8717" max="8717" width="52.7142857142857" style="493" customWidth="1"/>
    <col min="8718" max="8721" width="0" style="493" hidden="1" customWidth="1"/>
    <col min="8722" max="8722" width="12.2857142857143" style="493" customWidth="1"/>
    <col min="8723" max="8723" width="6.42857142857143" style="493" customWidth="1"/>
    <col min="8724" max="8724" width="12.2857142857143" style="493" customWidth="1"/>
    <col min="8725" max="8725" width="0" style="493" hidden="1" customWidth="1"/>
    <col min="8726" max="8726" width="3.71428571428571" style="493" customWidth="1"/>
    <col min="8727" max="8727" width="11.1428571428571" style="493" customWidth="1"/>
    <col min="8728" max="8729" width="10.5714285714286" style="493"/>
    <col min="8730" max="8730" width="11.1428571428571" style="493" customWidth="1"/>
    <col min="8731" max="8960" width="10.5714285714286" style="493"/>
    <col min="8961" max="8968" width="0" style="493" hidden="1" customWidth="1"/>
    <col min="8969" max="8969" width="3.71428571428571" style="493" customWidth="1"/>
    <col min="8970" max="8970" width="3.85714285714286" style="493" customWidth="1"/>
    <col min="8971" max="8971" width="3.71428571428571" style="493" customWidth="1"/>
    <col min="8972" max="8972" width="12.7142857142857" style="493" customWidth="1"/>
    <col min="8973" max="8973" width="52.7142857142857" style="493" customWidth="1"/>
    <col min="8974" max="8977" width="0" style="493" hidden="1" customWidth="1"/>
    <col min="8978" max="8978" width="12.2857142857143" style="493" customWidth="1"/>
    <col min="8979" max="8979" width="6.42857142857143" style="493" customWidth="1"/>
    <col min="8980" max="8980" width="12.2857142857143" style="493" customWidth="1"/>
    <col min="8981" max="8981" width="0" style="493" hidden="1" customWidth="1"/>
    <col min="8982" max="8982" width="3.71428571428571" style="493" customWidth="1"/>
    <col min="8983" max="8983" width="11.1428571428571" style="493" customWidth="1"/>
    <col min="8984" max="8985" width="10.5714285714286" style="493"/>
    <col min="8986" max="8986" width="11.1428571428571" style="493" customWidth="1"/>
    <col min="8987" max="9216" width="10.5714285714286" style="493"/>
    <col min="9217" max="9224" width="0" style="493" hidden="1" customWidth="1"/>
    <col min="9225" max="9225" width="3.71428571428571" style="493" customWidth="1"/>
    <col min="9226" max="9226" width="3.85714285714286" style="493" customWidth="1"/>
    <col min="9227" max="9227" width="3.71428571428571" style="493" customWidth="1"/>
    <col min="9228" max="9228" width="12.7142857142857" style="493" customWidth="1"/>
    <col min="9229" max="9229" width="52.7142857142857" style="493" customWidth="1"/>
    <col min="9230" max="9233" width="0" style="493" hidden="1" customWidth="1"/>
    <col min="9234" max="9234" width="12.2857142857143" style="493" customWidth="1"/>
    <col min="9235" max="9235" width="6.42857142857143" style="493" customWidth="1"/>
    <col min="9236" max="9236" width="12.2857142857143" style="493" customWidth="1"/>
    <col min="9237" max="9237" width="0" style="493" hidden="1" customWidth="1"/>
    <col min="9238" max="9238" width="3.71428571428571" style="493" customWidth="1"/>
    <col min="9239" max="9239" width="11.1428571428571" style="493" customWidth="1"/>
    <col min="9240" max="9241" width="10.5714285714286" style="493"/>
    <col min="9242" max="9242" width="11.1428571428571" style="493" customWidth="1"/>
    <col min="9243" max="9472" width="10.5714285714286" style="493"/>
    <col min="9473" max="9480" width="0" style="493" hidden="1" customWidth="1"/>
    <col min="9481" max="9481" width="3.71428571428571" style="493" customWidth="1"/>
    <col min="9482" max="9482" width="3.85714285714286" style="493" customWidth="1"/>
    <col min="9483" max="9483" width="3.71428571428571" style="493" customWidth="1"/>
    <col min="9484" max="9484" width="12.7142857142857" style="493" customWidth="1"/>
    <col min="9485" max="9485" width="52.7142857142857" style="493" customWidth="1"/>
    <col min="9486" max="9489" width="0" style="493" hidden="1" customWidth="1"/>
    <col min="9490" max="9490" width="12.2857142857143" style="493" customWidth="1"/>
    <col min="9491" max="9491" width="6.42857142857143" style="493" customWidth="1"/>
    <col min="9492" max="9492" width="12.2857142857143" style="493" customWidth="1"/>
    <col min="9493" max="9493" width="0" style="493" hidden="1" customWidth="1"/>
    <col min="9494" max="9494" width="3.71428571428571" style="493" customWidth="1"/>
    <col min="9495" max="9495" width="11.1428571428571" style="493" customWidth="1"/>
    <col min="9496" max="9497" width="10.5714285714286" style="493"/>
    <col min="9498" max="9498" width="11.1428571428571" style="493" customWidth="1"/>
    <col min="9499" max="9728" width="10.5714285714286" style="493"/>
    <col min="9729" max="9736" width="0" style="493" hidden="1" customWidth="1"/>
    <col min="9737" max="9737" width="3.71428571428571" style="493" customWidth="1"/>
    <col min="9738" max="9738" width="3.85714285714286" style="493" customWidth="1"/>
    <col min="9739" max="9739" width="3.71428571428571" style="493" customWidth="1"/>
    <col min="9740" max="9740" width="12.7142857142857" style="493" customWidth="1"/>
    <col min="9741" max="9741" width="52.7142857142857" style="493" customWidth="1"/>
    <col min="9742" max="9745" width="0" style="493" hidden="1" customWidth="1"/>
    <col min="9746" max="9746" width="12.2857142857143" style="493" customWidth="1"/>
    <col min="9747" max="9747" width="6.42857142857143" style="493" customWidth="1"/>
    <col min="9748" max="9748" width="12.2857142857143" style="493" customWidth="1"/>
    <col min="9749" max="9749" width="0" style="493" hidden="1" customWidth="1"/>
    <col min="9750" max="9750" width="3.71428571428571" style="493" customWidth="1"/>
    <col min="9751" max="9751" width="11.1428571428571" style="493" customWidth="1"/>
    <col min="9752" max="9753" width="10.5714285714286" style="493"/>
    <col min="9754" max="9754" width="11.1428571428571" style="493" customWidth="1"/>
    <col min="9755" max="9984" width="10.5714285714286" style="493"/>
    <col min="9985" max="9992" width="0" style="493" hidden="1" customWidth="1"/>
    <col min="9993" max="9993" width="3.71428571428571" style="493" customWidth="1"/>
    <col min="9994" max="9994" width="3.85714285714286" style="493" customWidth="1"/>
    <col min="9995" max="9995" width="3.71428571428571" style="493" customWidth="1"/>
    <col min="9996" max="9996" width="12.7142857142857" style="493" customWidth="1"/>
    <col min="9997" max="9997" width="52.7142857142857" style="493" customWidth="1"/>
    <col min="9998" max="10001" width="0" style="493" hidden="1" customWidth="1"/>
    <col min="10002" max="10002" width="12.2857142857143" style="493" customWidth="1"/>
    <col min="10003" max="10003" width="6.42857142857143" style="493" customWidth="1"/>
    <col min="10004" max="10004" width="12.2857142857143" style="493" customWidth="1"/>
    <col min="10005" max="10005" width="0" style="493" hidden="1" customWidth="1"/>
    <col min="10006" max="10006" width="3.71428571428571" style="493" customWidth="1"/>
    <col min="10007" max="10007" width="11.1428571428571" style="493" customWidth="1"/>
    <col min="10008" max="10009" width="10.5714285714286" style="493"/>
    <col min="10010" max="10010" width="11.1428571428571" style="493" customWidth="1"/>
    <col min="10011" max="10240" width="10.5714285714286" style="493"/>
    <col min="10241" max="10248" width="0" style="493" hidden="1" customWidth="1"/>
    <col min="10249" max="10249" width="3.71428571428571" style="493" customWidth="1"/>
    <col min="10250" max="10250" width="3.85714285714286" style="493" customWidth="1"/>
    <col min="10251" max="10251" width="3.71428571428571" style="493" customWidth="1"/>
    <col min="10252" max="10252" width="12.7142857142857" style="493" customWidth="1"/>
    <col min="10253" max="10253" width="52.7142857142857" style="493" customWidth="1"/>
    <col min="10254" max="10257" width="0" style="493" hidden="1" customWidth="1"/>
    <col min="10258" max="10258" width="12.2857142857143" style="493" customWidth="1"/>
    <col min="10259" max="10259" width="6.42857142857143" style="493" customWidth="1"/>
    <col min="10260" max="10260" width="12.2857142857143" style="493" customWidth="1"/>
    <col min="10261" max="10261" width="0" style="493" hidden="1" customWidth="1"/>
    <col min="10262" max="10262" width="3.71428571428571" style="493" customWidth="1"/>
    <col min="10263" max="10263" width="11.1428571428571" style="493" customWidth="1"/>
    <col min="10264" max="10265" width="10.5714285714286" style="493"/>
    <col min="10266" max="10266" width="11.1428571428571" style="493" customWidth="1"/>
    <col min="10267" max="10496" width="10.5714285714286" style="493"/>
    <col min="10497" max="10504" width="0" style="493" hidden="1" customWidth="1"/>
    <col min="10505" max="10505" width="3.71428571428571" style="493" customWidth="1"/>
    <col min="10506" max="10506" width="3.85714285714286" style="493" customWidth="1"/>
    <col min="10507" max="10507" width="3.71428571428571" style="493" customWidth="1"/>
    <col min="10508" max="10508" width="12.7142857142857" style="493" customWidth="1"/>
    <col min="10509" max="10509" width="52.7142857142857" style="493" customWidth="1"/>
    <col min="10510" max="10513" width="0" style="493" hidden="1" customWidth="1"/>
    <col min="10514" max="10514" width="12.2857142857143" style="493" customWidth="1"/>
    <col min="10515" max="10515" width="6.42857142857143" style="493" customWidth="1"/>
    <col min="10516" max="10516" width="12.2857142857143" style="493" customWidth="1"/>
    <col min="10517" max="10517" width="0" style="493" hidden="1" customWidth="1"/>
    <col min="10518" max="10518" width="3.71428571428571" style="493" customWidth="1"/>
    <col min="10519" max="10519" width="11.1428571428571" style="493" customWidth="1"/>
    <col min="10520" max="10521" width="10.5714285714286" style="493"/>
    <col min="10522" max="10522" width="11.1428571428571" style="493" customWidth="1"/>
    <col min="10523" max="10752" width="10.5714285714286" style="493"/>
    <col min="10753" max="10760" width="0" style="493" hidden="1" customWidth="1"/>
    <col min="10761" max="10761" width="3.71428571428571" style="493" customWidth="1"/>
    <col min="10762" max="10762" width="3.85714285714286" style="493" customWidth="1"/>
    <col min="10763" max="10763" width="3.71428571428571" style="493" customWidth="1"/>
    <col min="10764" max="10764" width="12.7142857142857" style="493" customWidth="1"/>
    <col min="10765" max="10765" width="52.7142857142857" style="493" customWidth="1"/>
    <col min="10766" max="10769" width="0" style="493" hidden="1" customWidth="1"/>
    <col min="10770" max="10770" width="12.2857142857143" style="493" customWidth="1"/>
    <col min="10771" max="10771" width="6.42857142857143" style="493" customWidth="1"/>
    <col min="10772" max="10772" width="12.2857142857143" style="493" customWidth="1"/>
    <col min="10773" max="10773" width="0" style="493" hidden="1" customWidth="1"/>
    <col min="10774" max="10774" width="3.71428571428571" style="493" customWidth="1"/>
    <col min="10775" max="10775" width="11.1428571428571" style="493" customWidth="1"/>
    <col min="10776" max="10777" width="10.5714285714286" style="493"/>
    <col min="10778" max="10778" width="11.1428571428571" style="493" customWidth="1"/>
    <col min="10779" max="11008" width="10.5714285714286" style="493"/>
    <col min="11009" max="11016" width="0" style="493" hidden="1" customWidth="1"/>
    <col min="11017" max="11017" width="3.71428571428571" style="493" customWidth="1"/>
    <col min="11018" max="11018" width="3.85714285714286" style="493" customWidth="1"/>
    <col min="11019" max="11019" width="3.71428571428571" style="493" customWidth="1"/>
    <col min="11020" max="11020" width="12.7142857142857" style="493" customWidth="1"/>
    <col min="11021" max="11021" width="52.7142857142857" style="493" customWidth="1"/>
    <col min="11022" max="11025" width="0" style="493" hidden="1" customWidth="1"/>
    <col min="11026" max="11026" width="12.2857142857143" style="493" customWidth="1"/>
    <col min="11027" max="11027" width="6.42857142857143" style="493" customWidth="1"/>
    <col min="11028" max="11028" width="12.2857142857143" style="493" customWidth="1"/>
    <col min="11029" max="11029" width="0" style="493" hidden="1" customWidth="1"/>
    <col min="11030" max="11030" width="3.71428571428571" style="493" customWidth="1"/>
    <col min="11031" max="11031" width="11.1428571428571" style="493" customWidth="1"/>
    <col min="11032" max="11033" width="10.5714285714286" style="493"/>
    <col min="11034" max="11034" width="11.1428571428571" style="493" customWidth="1"/>
    <col min="11035" max="11264" width="10.5714285714286" style="493"/>
    <col min="11265" max="11272" width="0" style="493" hidden="1" customWidth="1"/>
    <col min="11273" max="11273" width="3.71428571428571" style="493" customWidth="1"/>
    <col min="11274" max="11274" width="3.85714285714286" style="493" customWidth="1"/>
    <col min="11275" max="11275" width="3.71428571428571" style="493" customWidth="1"/>
    <col min="11276" max="11276" width="12.7142857142857" style="493" customWidth="1"/>
    <col min="11277" max="11277" width="52.7142857142857" style="493" customWidth="1"/>
    <col min="11278" max="11281" width="0" style="493" hidden="1" customWidth="1"/>
    <col min="11282" max="11282" width="12.2857142857143" style="493" customWidth="1"/>
    <col min="11283" max="11283" width="6.42857142857143" style="493" customWidth="1"/>
    <col min="11284" max="11284" width="12.2857142857143" style="493" customWidth="1"/>
    <col min="11285" max="11285" width="0" style="493" hidden="1" customWidth="1"/>
    <col min="11286" max="11286" width="3.71428571428571" style="493" customWidth="1"/>
    <col min="11287" max="11287" width="11.1428571428571" style="493" customWidth="1"/>
    <col min="11288" max="11289" width="10.5714285714286" style="493"/>
    <col min="11290" max="11290" width="11.1428571428571" style="493" customWidth="1"/>
    <col min="11291" max="11520" width="10.5714285714286" style="493"/>
    <col min="11521" max="11528" width="0" style="493" hidden="1" customWidth="1"/>
    <col min="11529" max="11529" width="3.71428571428571" style="493" customWidth="1"/>
    <col min="11530" max="11530" width="3.85714285714286" style="493" customWidth="1"/>
    <col min="11531" max="11531" width="3.71428571428571" style="493" customWidth="1"/>
    <col min="11532" max="11532" width="12.7142857142857" style="493" customWidth="1"/>
    <col min="11533" max="11533" width="52.7142857142857" style="493" customWidth="1"/>
    <col min="11534" max="11537" width="0" style="493" hidden="1" customWidth="1"/>
    <col min="11538" max="11538" width="12.2857142857143" style="493" customWidth="1"/>
    <col min="11539" max="11539" width="6.42857142857143" style="493" customWidth="1"/>
    <col min="11540" max="11540" width="12.2857142857143" style="493" customWidth="1"/>
    <col min="11541" max="11541" width="0" style="493" hidden="1" customWidth="1"/>
    <col min="11542" max="11542" width="3.71428571428571" style="493" customWidth="1"/>
    <col min="11543" max="11543" width="11.1428571428571" style="493" customWidth="1"/>
    <col min="11544" max="11545" width="10.5714285714286" style="493"/>
    <col min="11546" max="11546" width="11.1428571428571" style="493" customWidth="1"/>
    <col min="11547" max="11776" width="10.5714285714286" style="493"/>
    <col min="11777" max="11784" width="0" style="493" hidden="1" customWidth="1"/>
    <col min="11785" max="11785" width="3.71428571428571" style="493" customWidth="1"/>
    <col min="11786" max="11786" width="3.85714285714286" style="493" customWidth="1"/>
    <col min="11787" max="11787" width="3.71428571428571" style="493" customWidth="1"/>
    <col min="11788" max="11788" width="12.7142857142857" style="493" customWidth="1"/>
    <col min="11789" max="11789" width="52.7142857142857" style="493" customWidth="1"/>
    <col min="11790" max="11793" width="0" style="493" hidden="1" customWidth="1"/>
    <col min="11794" max="11794" width="12.2857142857143" style="493" customWidth="1"/>
    <col min="11795" max="11795" width="6.42857142857143" style="493" customWidth="1"/>
    <col min="11796" max="11796" width="12.2857142857143" style="493" customWidth="1"/>
    <col min="11797" max="11797" width="0" style="493" hidden="1" customWidth="1"/>
    <col min="11798" max="11798" width="3.71428571428571" style="493" customWidth="1"/>
    <col min="11799" max="11799" width="11.1428571428571" style="493" customWidth="1"/>
    <col min="11800" max="11801" width="10.5714285714286" style="493"/>
    <col min="11802" max="11802" width="11.1428571428571" style="493" customWidth="1"/>
    <col min="11803" max="12032" width="10.5714285714286" style="493"/>
    <col min="12033" max="12040" width="0" style="493" hidden="1" customWidth="1"/>
    <col min="12041" max="12041" width="3.71428571428571" style="493" customWidth="1"/>
    <col min="12042" max="12042" width="3.85714285714286" style="493" customWidth="1"/>
    <col min="12043" max="12043" width="3.71428571428571" style="493" customWidth="1"/>
    <col min="12044" max="12044" width="12.7142857142857" style="493" customWidth="1"/>
    <col min="12045" max="12045" width="52.7142857142857" style="493" customWidth="1"/>
    <col min="12046" max="12049" width="0" style="493" hidden="1" customWidth="1"/>
    <col min="12050" max="12050" width="12.2857142857143" style="493" customWidth="1"/>
    <col min="12051" max="12051" width="6.42857142857143" style="493" customWidth="1"/>
    <col min="12052" max="12052" width="12.2857142857143" style="493" customWidth="1"/>
    <col min="12053" max="12053" width="0" style="493" hidden="1" customWidth="1"/>
    <col min="12054" max="12054" width="3.71428571428571" style="493" customWidth="1"/>
    <col min="12055" max="12055" width="11.1428571428571" style="493" customWidth="1"/>
    <col min="12056" max="12057" width="10.5714285714286" style="493"/>
    <col min="12058" max="12058" width="11.1428571428571" style="493" customWidth="1"/>
    <col min="12059" max="12288" width="10.5714285714286" style="493"/>
    <col min="12289" max="12296" width="0" style="493" hidden="1" customWidth="1"/>
    <col min="12297" max="12297" width="3.71428571428571" style="493" customWidth="1"/>
    <col min="12298" max="12298" width="3.85714285714286" style="493" customWidth="1"/>
    <col min="12299" max="12299" width="3.71428571428571" style="493" customWidth="1"/>
    <col min="12300" max="12300" width="12.7142857142857" style="493" customWidth="1"/>
    <col min="12301" max="12301" width="52.7142857142857" style="493" customWidth="1"/>
    <col min="12302" max="12305" width="0" style="493" hidden="1" customWidth="1"/>
    <col min="12306" max="12306" width="12.2857142857143" style="493" customWidth="1"/>
    <col min="12307" max="12307" width="6.42857142857143" style="493" customWidth="1"/>
    <col min="12308" max="12308" width="12.2857142857143" style="493" customWidth="1"/>
    <col min="12309" max="12309" width="0" style="493" hidden="1" customWidth="1"/>
    <col min="12310" max="12310" width="3.71428571428571" style="493" customWidth="1"/>
    <col min="12311" max="12311" width="11.1428571428571" style="493" customWidth="1"/>
    <col min="12312" max="12313" width="10.5714285714286" style="493"/>
    <col min="12314" max="12314" width="11.1428571428571" style="493" customWidth="1"/>
    <col min="12315" max="12544" width="10.5714285714286" style="493"/>
    <col min="12545" max="12552" width="0" style="493" hidden="1" customWidth="1"/>
    <col min="12553" max="12553" width="3.71428571428571" style="493" customWidth="1"/>
    <col min="12554" max="12554" width="3.85714285714286" style="493" customWidth="1"/>
    <col min="12555" max="12555" width="3.71428571428571" style="493" customWidth="1"/>
    <col min="12556" max="12556" width="12.7142857142857" style="493" customWidth="1"/>
    <col min="12557" max="12557" width="52.7142857142857" style="493" customWidth="1"/>
    <col min="12558" max="12561" width="0" style="493" hidden="1" customWidth="1"/>
    <col min="12562" max="12562" width="12.2857142857143" style="493" customWidth="1"/>
    <col min="12563" max="12563" width="6.42857142857143" style="493" customWidth="1"/>
    <col min="12564" max="12564" width="12.2857142857143" style="493" customWidth="1"/>
    <col min="12565" max="12565" width="0" style="493" hidden="1" customWidth="1"/>
    <col min="12566" max="12566" width="3.71428571428571" style="493" customWidth="1"/>
    <col min="12567" max="12567" width="11.1428571428571" style="493" customWidth="1"/>
    <col min="12568" max="12569" width="10.5714285714286" style="493"/>
    <col min="12570" max="12570" width="11.1428571428571" style="493" customWidth="1"/>
    <col min="12571" max="12800" width="10.5714285714286" style="493"/>
    <col min="12801" max="12808" width="0" style="493" hidden="1" customWidth="1"/>
    <col min="12809" max="12809" width="3.71428571428571" style="493" customWidth="1"/>
    <col min="12810" max="12810" width="3.85714285714286" style="493" customWidth="1"/>
    <col min="12811" max="12811" width="3.71428571428571" style="493" customWidth="1"/>
    <col min="12812" max="12812" width="12.7142857142857" style="493" customWidth="1"/>
    <col min="12813" max="12813" width="52.7142857142857" style="493" customWidth="1"/>
    <col min="12814" max="12817" width="0" style="493" hidden="1" customWidth="1"/>
    <col min="12818" max="12818" width="12.2857142857143" style="493" customWidth="1"/>
    <col min="12819" max="12819" width="6.42857142857143" style="493" customWidth="1"/>
    <col min="12820" max="12820" width="12.2857142857143" style="493" customWidth="1"/>
    <col min="12821" max="12821" width="0" style="493" hidden="1" customWidth="1"/>
    <col min="12822" max="12822" width="3.71428571428571" style="493" customWidth="1"/>
    <col min="12823" max="12823" width="11.1428571428571" style="493" customWidth="1"/>
    <col min="12824" max="12825" width="10.5714285714286" style="493"/>
    <col min="12826" max="12826" width="11.1428571428571" style="493" customWidth="1"/>
    <col min="12827" max="13056" width="10.5714285714286" style="493"/>
    <col min="13057" max="13064" width="0" style="493" hidden="1" customWidth="1"/>
    <col min="13065" max="13065" width="3.71428571428571" style="493" customWidth="1"/>
    <col min="13066" max="13066" width="3.85714285714286" style="493" customWidth="1"/>
    <col min="13067" max="13067" width="3.71428571428571" style="493" customWidth="1"/>
    <col min="13068" max="13068" width="12.7142857142857" style="493" customWidth="1"/>
    <col min="13069" max="13069" width="52.7142857142857" style="493" customWidth="1"/>
    <col min="13070" max="13073" width="0" style="493" hidden="1" customWidth="1"/>
    <col min="13074" max="13074" width="12.2857142857143" style="493" customWidth="1"/>
    <col min="13075" max="13075" width="6.42857142857143" style="493" customWidth="1"/>
    <col min="13076" max="13076" width="12.2857142857143" style="493" customWidth="1"/>
    <col min="13077" max="13077" width="0" style="493" hidden="1" customWidth="1"/>
    <col min="13078" max="13078" width="3.71428571428571" style="493" customWidth="1"/>
    <col min="13079" max="13079" width="11.1428571428571" style="493" customWidth="1"/>
    <col min="13080" max="13081" width="10.5714285714286" style="493"/>
    <col min="13082" max="13082" width="11.1428571428571" style="493" customWidth="1"/>
    <col min="13083" max="13312" width="10.5714285714286" style="493"/>
    <col min="13313" max="13320" width="0" style="493" hidden="1" customWidth="1"/>
    <col min="13321" max="13321" width="3.71428571428571" style="493" customWidth="1"/>
    <col min="13322" max="13322" width="3.85714285714286" style="493" customWidth="1"/>
    <col min="13323" max="13323" width="3.71428571428571" style="493" customWidth="1"/>
    <col min="13324" max="13324" width="12.7142857142857" style="493" customWidth="1"/>
    <col min="13325" max="13325" width="52.7142857142857" style="493" customWidth="1"/>
    <col min="13326" max="13329" width="0" style="493" hidden="1" customWidth="1"/>
    <col min="13330" max="13330" width="12.2857142857143" style="493" customWidth="1"/>
    <col min="13331" max="13331" width="6.42857142857143" style="493" customWidth="1"/>
    <col min="13332" max="13332" width="12.2857142857143" style="493" customWidth="1"/>
    <col min="13333" max="13333" width="0" style="493" hidden="1" customWidth="1"/>
    <col min="13334" max="13334" width="3.71428571428571" style="493" customWidth="1"/>
    <col min="13335" max="13335" width="11.1428571428571" style="493" customWidth="1"/>
    <col min="13336" max="13337" width="10.5714285714286" style="493"/>
    <col min="13338" max="13338" width="11.1428571428571" style="493" customWidth="1"/>
    <col min="13339" max="13568" width="10.5714285714286" style="493"/>
    <col min="13569" max="13576" width="0" style="493" hidden="1" customWidth="1"/>
    <col min="13577" max="13577" width="3.71428571428571" style="493" customWidth="1"/>
    <col min="13578" max="13578" width="3.85714285714286" style="493" customWidth="1"/>
    <col min="13579" max="13579" width="3.71428571428571" style="493" customWidth="1"/>
    <col min="13580" max="13580" width="12.7142857142857" style="493" customWidth="1"/>
    <col min="13581" max="13581" width="52.7142857142857" style="493" customWidth="1"/>
    <col min="13582" max="13585" width="0" style="493" hidden="1" customWidth="1"/>
    <col min="13586" max="13586" width="12.2857142857143" style="493" customWidth="1"/>
    <col min="13587" max="13587" width="6.42857142857143" style="493" customWidth="1"/>
    <col min="13588" max="13588" width="12.2857142857143" style="493" customWidth="1"/>
    <col min="13589" max="13589" width="0" style="493" hidden="1" customWidth="1"/>
    <col min="13590" max="13590" width="3.71428571428571" style="493" customWidth="1"/>
    <col min="13591" max="13591" width="11.1428571428571" style="493" customWidth="1"/>
    <col min="13592" max="13593" width="10.5714285714286" style="493"/>
    <col min="13594" max="13594" width="11.1428571428571" style="493" customWidth="1"/>
    <col min="13595" max="13824" width="10.5714285714286" style="493"/>
    <col min="13825" max="13832" width="0" style="493" hidden="1" customWidth="1"/>
    <col min="13833" max="13833" width="3.71428571428571" style="493" customWidth="1"/>
    <col min="13834" max="13834" width="3.85714285714286" style="493" customWidth="1"/>
    <col min="13835" max="13835" width="3.71428571428571" style="493" customWidth="1"/>
    <col min="13836" max="13836" width="12.7142857142857" style="493" customWidth="1"/>
    <col min="13837" max="13837" width="52.7142857142857" style="493" customWidth="1"/>
    <col min="13838" max="13841" width="0" style="493" hidden="1" customWidth="1"/>
    <col min="13842" max="13842" width="12.2857142857143" style="493" customWidth="1"/>
    <col min="13843" max="13843" width="6.42857142857143" style="493" customWidth="1"/>
    <col min="13844" max="13844" width="12.2857142857143" style="493" customWidth="1"/>
    <col min="13845" max="13845" width="0" style="493" hidden="1" customWidth="1"/>
    <col min="13846" max="13846" width="3.71428571428571" style="493" customWidth="1"/>
    <col min="13847" max="13847" width="11.1428571428571" style="493" customWidth="1"/>
    <col min="13848" max="13849" width="10.5714285714286" style="493"/>
    <col min="13850" max="13850" width="11.1428571428571" style="493" customWidth="1"/>
    <col min="13851" max="14080" width="10.5714285714286" style="493"/>
    <col min="14081" max="14088" width="0" style="493" hidden="1" customWidth="1"/>
    <col min="14089" max="14089" width="3.71428571428571" style="493" customWidth="1"/>
    <col min="14090" max="14090" width="3.85714285714286" style="493" customWidth="1"/>
    <col min="14091" max="14091" width="3.71428571428571" style="493" customWidth="1"/>
    <col min="14092" max="14092" width="12.7142857142857" style="493" customWidth="1"/>
    <col min="14093" max="14093" width="52.7142857142857" style="493" customWidth="1"/>
    <col min="14094" max="14097" width="0" style="493" hidden="1" customWidth="1"/>
    <col min="14098" max="14098" width="12.2857142857143" style="493" customWidth="1"/>
    <col min="14099" max="14099" width="6.42857142857143" style="493" customWidth="1"/>
    <col min="14100" max="14100" width="12.2857142857143" style="493" customWidth="1"/>
    <col min="14101" max="14101" width="0" style="493" hidden="1" customWidth="1"/>
    <col min="14102" max="14102" width="3.71428571428571" style="493" customWidth="1"/>
    <col min="14103" max="14103" width="11.1428571428571" style="493" customWidth="1"/>
    <col min="14104" max="14105" width="10.5714285714286" style="493"/>
    <col min="14106" max="14106" width="11.1428571428571" style="493" customWidth="1"/>
    <col min="14107" max="14336" width="10.5714285714286" style="493"/>
    <col min="14337" max="14344" width="0" style="493" hidden="1" customWidth="1"/>
    <col min="14345" max="14345" width="3.71428571428571" style="493" customWidth="1"/>
    <col min="14346" max="14346" width="3.85714285714286" style="493" customWidth="1"/>
    <col min="14347" max="14347" width="3.71428571428571" style="493" customWidth="1"/>
    <col min="14348" max="14348" width="12.7142857142857" style="493" customWidth="1"/>
    <col min="14349" max="14349" width="52.7142857142857" style="493" customWidth="1"/>
    <col min="14350" max="14353" width="0" style="493" hidden="1" customWidth="1"/>
    <col min="14354" max="14354" width="12.2857142857143" style="493" customWidth="1"/>
    <col min="14355" max="14355" width="6.42857142857143" style="493" customWidth="1"/>
    <col min="14356" max="14356" width="12.2857142857143" style="493" customWidth="1"/>
    <col min="14357" max="14357" width="0" style="493" hidden="1" customWidth="1"/>
    <col min="14358" max="14358" width="3.71428571428571" style="493" customWidth="1"/>
    <col min="14359" max="14359" width="11.1428571428571" style="493" customWidth="1"/>
    <col min="14360" max="14361" width="10.5714285714286" style="493"/>
    <col min="14362" max="14362" width="11.1428571428571" style="493" customWidth="1"/>
    <col min="14363" max="14592" width="10.5714285714286" style="493"/>
    <col min="14593" max="14600" width="0" style="493" hidden="1" customWidth="1"/>
    <col min="14601" max="14601" width="3.71428571428571" style="493" customWidth="1"/>
    <col min="14602" max="14602" width="3.85714285714286" style="493" customWidth="1"/>
    <col min="14603" max="14603" width="3.71428571428571" style="493" customWidth="1"/>
    <col min="14604" max="14604" width="12.7142857142857" style="493" customWidth="1"/>
    <col min="14605" max="14605" width="52.7142857142857" style="493" customWidth="1"/>
    <col min="14606" max="14609" width="0" style="493" hidden="1" customWidth="1"/>
    <col min="14610" max="14610" width="12.2857142857143" style="493" customWidth="1"/>
    <col min="14611" max="14611" width="6.42857142857143" style="493" customWidth="1"/>
    <col min="14612" max="14612" width="12.2857142857143" style="493" customWidth="1"/>
    <col min="14613" max="14613" width="0" style="493" hidden="1" customWidth="1"/>
    <col min="14614" max="14614" width="3.71428571428571" style="493" customWidth="1"/>
    <col min="14615" max="14615" width="11.1428571428571" style="493" customWidth="1"/>
    <col min="14616" max="14617" width="10.5714285714286" style="493"/>
    <col min="14618" max="14618" width="11.1428571428571" style="493" customWidth="1"/>
    <col min="14619" max="14848" width="10.5714285714286" style="493"/>
    <col min="14849" max="14856" width="0" style="493" hidden="1" customWidth="1"/>
    <col min="14857" max="14857" width="3.71428571428571" style="493" customWidth="1"/>
    <col min="14858" max="14858" width="3.85714285714286" style="493" customWidth="1"/>
    <col min="14859" max="14859" width="3.71428571428571" style="493" customWidth="1"/>
    <col min="14860" max="14860" width="12.7142857142857" style="493" customWidth="1"/>
    <col min="14861" max="14861" width="52.7142857142857" style="493" customWidth="1"/>
    <col min="14862" max="14865" width="0" style="493" hidden="1" customWidth="1"/>
    <col min="14866" max="14866" width="12.2857142857143" style="493" customWidth="1"/>
    <col min="14867" max="14867" width="6.42857142857143" style="493" customWidth="1"/>
    <col min="14868" max="14868" width="12.2857142857143" style="493" customWidth="1"/>
    <col min="14869" max="14869" width="0" style="493" hidden="1" customWidth="1"/>
    <col min="14870" max="14870" width="3.71428571428571" style="493" customWidth="1"/>
    <col min="14871" max="14871" width="11.1428571428571" style="493" customWidth="1"/>
    <col min="14872" max="14873" width="10.5714285714286" style="493"/>
    <col min="14874" max="14874" width="11.1428571428571" style="493" customWidth="1"/>
    <col min="14875" max="15104" width="10.5714285714286" style="493"/>
    <col min="15105" max="15112" width="0" style="493" hidden="1" customWidth="1"/>
    <col min="15113" max="15113" width="3.71428571428571" style="493" customWidth="1"/>
    <col min="15114" max="15114" width="3.85714285714286" style="493" customWidth="1"/>
    <col min="15115" max="15115" width="3.71428571428571" style="493" customWidth="1"/>
    <col min="15116" max="15116" width="12.7142857142857" style="493" customWidth="1"/>
    <col min="15117" max="15117" width="52.7142857142857" style="493" customWidth="1"/>
    <col min="15118" max="15121" width="0" style="493" hidden="1" customWidth="1"/>
    <col min="15122" max="15122" width="12.2857142857143" style="493" customWidth="1"/>
    <col min="15123" max="15123" width="6.42857142857143" style="493" customWidth="1"/>
    <col min="15124" max="15124" width="12.2857142857143" style="493" customWidth="1"/>
    <col min="15125" max="15125" width="0" style="493" hidden="1" customWidth="1"/>
    <col min="15126" max="15126" width="3.71428571428571" style="493" customWidth="1"/>
    <col min="15127" max="15127" width="11.1428571428571" style="493" customWidth="1"/>
    <col min="15128" max="15129" width="10.5714285714286" style="493"/>
    <col min="15130" max="15130" width="11.1428571428571" style="493" customWidth="1"/>
    <col min="15131" max="15360" width="10.5714285714286" style="493"/>
    <col min="15361" max="15368" width="0" style="493" hidden="1" customWidth="1"/>
    <col min="15369" max="15369" width="3.71428571428571" style="493" customWidth="1"/>
    <col min="15370" max="15370" width="3.85714285714286" style="493" customWidth="1"/>
    <col min="15371" max="15371" width="3.71428571428571" style="493" customWidth="1"/>
    <col min="15372" max="15372" width="12.7142857142857" style="493" customWidth="1"/>
    <col min="15373" max="15373" width="52.7142857142857" style="493" customWidth="1"/>
    <col min="15374" max="15377" width="0" style="493" hidden="1" customWidth="1"/>
    <col min="15378" max="15378" width="12.2857142857143" style="493" customWidth="1"/>
    <col min="15379" max="15379" width="6.42857142857143" style="493" customWidth="1"/>
    <col min="15380" max="15380" width="12.2857142857143" style="493" customWidth="1"/>
    <col min="15381" max="15381" width="0" style="493" hidden="1" customWidth="1"/>
    <col min="15382" max="15382" width="3.71428571428571" style="493" customWidth="1"/>
    <col min="15383" max="15383" width="11.1428571428571" style="493" customWidth="1"/>
    <col min="15384" max="15385" width="10.5714285714286" style="493"/>
    <col min="15386" max="15386" width="11.1428571428571" style="493" customWidth="1"/>
    <col min="15387" max="15616" width="10.5714285714286" style="493"/>
    <col min="15617" max="15624" width="0" style="493" hidden="1" customWidth="1"/>
    <col min="15625" max="15625" width="3.71428571428571" style="493" customWidth="1"/>
    <col min="15626" max="15626" width="3.85714285714286" style="493" customWidth="1"/>
    <col min="15627" max="15627" width="3.71428571428571" style="493" customWidth="1"/>
    <col min="15628" max="15628" width="12.7142857142857" style="493" customWidth="1"/>
    <col min="15629" max="15629" width="52.7142857142857" style="493" customWidth="1"/>
    <col min="15630" max="15633" width="0" style="493" hidden="1" customWidth="1"/>
    <col min="15634" max="15634" width="12.2857142857143" style="493" customWidth="1"/>
    <col min="15635" max="15635" width="6.42857142857143" style="493" customWidth="1"/>
    <col min="15636" max="15636" width="12.2857142857143" style="493" customWidth="1"/>
    <col min="15637" max="15637" width="0" style="493" hidden="1" customWidth="1"/>
    <col min="15638" max="15638" width="3.71428571428571" style="493" customWidth="1"/>
    <col min="15639" max="15639" width="11.1428571428571" style="493" customWidth="1"/>
    <col min="15640" max="15641" width="10.5714285714286" style="493"/>
    <col min="15642" max="15642" width="11.1428571428571" style="493" customWidth="1"/>
    <col min="15643" max="15872" width="10.5714285714286" style="493"/>
    <col min="15873" max="15880" width="0" style="493" hidden="1" customWidth="1"/>
    <col min="15881" max="15881" width="3.71428571428571" style="493" customWidth="1"/>
    <col min="15882" max="15882" width="3.85714285714286" style="493" customWidth="1"/>
    <col min="15883" max="15883" width="3.71428571428571" style="493" customWidth="1"/>
    <col min="15884" max="15884" width="12.7142857142857" style="493" customWidth="1"/>
    <col min="15885" max="15885" width="52.7142857142857" style="493" customWidth="1"/>
    <col min="15886" max="15889" width="0" style="493" hidden="1" customWidth="1"/>
    <col min="15890" max="15890" width="12.2857142857143" style="493" customWidth="1"/>
    <col min="15891" max="15891" width="6.42857142857143" style="493" customWidth="1"/>
    <col min="15892" max="15892" width="12.2857142857143" style="493" customWidth="1"/>
    <col min="15893" max="15893" width="0" style="493" hidden="1" customWidth="1"/>
    <col min="15894" max="15894" width="3.71428571428571" style="493" customWidth="1"/>
    <col min="15895" max="15895" width="11.1428571428571" style="493" customWidth="1"/>
    <col min="15896" max="15897" width="10.5714285714286" style="493"/>
    <col min="15898" max="15898" width="11.1428571428571" style="493" customWidth="1"/>
    <col min="15899" max="16128" width="10.5714285714286" style="493"/>
    <col min="16129" max="16136" width="0" style="493" hidden="1" customWidth="1"/>
    <col min="16137" max="16137" width="3.71428571428571" style="493" customWidth="1"/>
    <col min="16138" max="16138" width="3.85714285714286" style="493" customWidth="1"/>
    <col min="16139" max="16139" width="3.71428571428571" style="493" customWidth="1"/>
    <col min="16140" max="16140" width="12.7142857142857" style="493" customWidth="1"/>
    <col min="16141" max="16141" width="52.7142857142857" style="493" customWidth="1"/>
    <col min="16142" max="16145" width="0" style="493" hidden="1" customWidth="1"/>
    <col min="16146" max="16146" width="12.2857142857143" style="493" customWidth="1"/>
    <col min="16147" max="16147" width="6.42857142857143" style="493" customWidth="1"/>
    <col min="16148" max="16148" width="12.2857142857143" style="493" customWidth="1"/>
    <col min="16149" max="16149" width="0" style="493" hidden="1" customWidth="1"/>
    <col min="16150" max="16150" width="3.71428571428571" style="493" customWidth="1"/>
    <col min="16151" max="16151" width="11.1428571428571" style="493" customWidth="1"/>
    <col min="16152" max="16153" width="10.5714285714286" style="493"/>
    <col min="16154" max="16154" width="11.1428571428571" style="493" customWidth="1"/>
    <col min="16155" max="16384" width="10.5714285714286" style="493"/>
  </cols>
  <sheetData>
    <row r="1" spans="17:18" ht="14.25" hidden="1">
      <c r="Q1" s="552"/>
      <c r="R1" s="552"/>
    </row>
    <row r="2" spans="21:21" ht="14.25" hidden="1">
      <c r="U2" s="552"/>
    </row>
    <row r="3" ht="14.25" hidden="1"/>
    <row r="4" spans="10:21" ht="3" customHeight="1">
      <c r="J4" s="499"/>
      <c r="K4" s="499"/>
      <c r="L4" s="494"/>
      <c r="M4" s="494"/>
      <c r="N4" s="494"/>
      <c r="O4" s="502"/>
      <c r="P4" s="502"/>
      <c r="Q4" s="502"/>
      <c r="R4" s="502"/>
      <c r="S4" s="502"/>
      <c r="T4" s="502"/>
      <c r="U4" s="502"/>
    </row>
    <row r="5" spans="10:21" ht="26.1" customHeight="1">
      <c r="J5" s="499"/>
      <c r="K5" s="499"/>
      <c r="L5" s="1311" t="s">
        <v>717</v>
      </c>
      <c r="M5" s="1311"/>
      <c r="N5" s="1311"/>
      <c r="O5" s="1311"/>
      <c r="P5" s="1311"/>
      <c r="Q5" s="1311"/>
      <c r="R5" s="1311"/>
      <c r="S5" s="1311"/>
      <c r="T5" s="1311"/>
      <c r="U5" s="633"/>
    </row>
    <row r="6" spans="10:22" ht="3" customHeight="1">
      <c r="J6" s="499"/>
      <c r="K6" s="499"/>
      <c r="L6" s="494"/>
      <c r="M6" s="494"/>
      <c r="N6" s="494"/>
      <c r="O6" s="498"/>
      <c r="P6" s="498"/>
      <c r="Q6" s="498"/>
      <c r="R6" s="498"/>
      <c r="S6" s="498"/>
      <c r="T6" s="498"/>
      <c r="U6" s="498"/>
      <c r="V6" s="502"/>
    </row>
    <row r="7" spans="1:34" s="776" customFormat="1" ht="5.25" hidden="1">
      <c r="A7" s="1101"/>
      <c r="B7" s="1101"/>
      <c r="C7" s="1101"/>
      <c r="D7" s="1101"/>
      <c r="E7" s="1101"/>
      <c r="F7" s="1101"/>
      <c r="G7" s="1104"/>
      <c r="H7" s="1104"/>
      <c r="I7" s="747"/>
      <c r="J7" s="748"/>
      <c r="K7" s="748"/>
      <c r="L7" s="749"/>
      <c r="M7" s="1170"/>
      <c r="N7" s="749"/>
      <c r="O7" s="1321"/>
      <c r="P7" s="1321"/>
      <c r="Q7" s="779"/>
      <c r="R7" s="779"/>
      <c r="S7" s="779"/>
      <c r="T7" s="779"/>
      <c r="U7" s="780"/>
      <c r="V7" s="781"/>
      <c r="X7" s="1101"/>
      <c r="Y7" s="1101"/>
      <c r="Z7" s="1101"/>
      <c r="AA7" s="1101"/>
      <c r="AB7" s="1101"/>
      <c r="AC7" s="1101"/>
      <c r="AD7" s="1101"/>
      <c r="AE7" s="1101"/>
      <c r="AF7" s="1101"/>
      <c r="AG7" s="1101"/>
      <c r="AH7" s="1101"/>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28" s="746" customFormat="1" ht="5.25" hidden="1">
      <c r="A9" s="1123"/>
      <c r="B9" s="1123"/>
      <c r="C9" s="1123"/>
      <c r="D9" s="1123"/>
      <c r="E9" s="1123"/>
      <c r="F9" s="1123"/>
      <c r="G9" s="1123"/>
      <c r="H9" s="1123"/>
      <c r="L9" s="1173"/>
      <c r="M9" s="1046"/>
      <c r="O9" s="1287"/>
      <c r="P9" s="1287"/>
      <c r="Q9" s="1287"/>
      <c r="R9" s="1287"/>
      <c r="S9" s="1287"/>
      <c r="T9" s="1287"/>
      <c r="U9" s="780"/>
      <c r="V9" s="780"/>
      <c r="X9" s="1123"/>
      <c r="Y9" s="1123"/>
      <c r="Z9" s="1123"/>
      <c r="AA9" s="1123"/>
      <c r="AB9" s="1123"/>
    </row>
    <row r="10" spans="1:34" s="539" customFormat="1" ht="18.75">
      <c r="A10" s="559"/>
      <c r="B10" s="559"/>
      <c r="C10" s="559"/>
      <c r="D10" s="559"/>
      <c r="E10" s="559"/>
      <c r="F10" s="559"/>
      <c r="G10" s="559"/>
      <c r="H10" s="559"/>
      <c r="L10" s="469"/>
      <c r="M10" s="586" t="str">
        <f>"Дата подачи заявления об "&amp;IF(datePr_ch="","утверждении","изменении")&amp;" тарифов"</f>
        <v>Дата подачи заявления об утверждении тарифов</v>
      </c>
      <c r="N10" s="1127"/>
      <c r="O10" s="1288" t="str">
        <f>IF(datePr_ch="",IF(datePr="","",datePr),datePr_ch)</f>
        <v>20.04.2021</v>
      </c>
      <c r="P10" s="1288"/>
      <c r="Q10" s="1288"/>
      <c r="R10" s="1288"/>
      <c r="S10" s="1288"/>
      <c r="T10" s="1288"/>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"&amp;IF(numberPr_ch="","утверждении","изменении")&amp;" тарифов"</f>
        <v>Номер подачи заявления об утверждении тарифов</v>
      </c>
      <c r="N11" s="1127"/>
      <c r="O11" s="1288" t="str">
        <f>IF(numberPr_ch="",IF(numberPr="","",numberPr),numberPr_ch)</f>
        <v>01-03/15</v>
      </c>
      <c r="P11" s="1288"/>
      <c r="Q11" s="1288"/>
      <c r="R11" s="1288"/>
      <c r="S11" s="1288"/>
      <c r="T11" s="1288"/>
      <c r="U11" s="551"/>
      <c r="V11" s="551"/>
      <c r="W11" s="489"/>
      <c r="X11" s="559"/>
      <c r="Y11" s="559"/>
      <c r="Z11" s="559"/>
      <c r="AA11" s="559"/>
      <c r="AB11" s="559"/>
      <c r="AC11" s="559"/>
      <c r="AD11" s="559"/>
      <c r="AE11" s="559"/>
      <c r="AF11" s="559"/>
      <c r="AG11" s="559"/>
      <c r="AH11" s="559"/>
    </row>
    <row r="12" spans="1:28" s="746" customFormat="1" ht="5.25" hidden="1">
      <c r="A12" s="1123"/>
      <c r="B12" s="1123"/>
      <c r="C12" s="1123"/>
      <c r="D12" s="1123"/>
      <c r="E12" s="1123"/>
      <c r="F12" s="1123"/>
      <c r="G12" s="1123"/>
      <c r="H12" s="1123"/>
      <c r="L12" s="1173"/>
      <c r="M12" s="1046"/>
      <c r="O12" s="1287"/>
      <c r="P12" s="1287"/>
      <c r="Q12" s="1287"/>
      <c r="R12" s="1287"/>
      <c r="S12" s="1287"/>
      <c r="T12" s="1287"/>
      <c r="U12" s="780"/>
      <c r="V12" s="780"/>
      <c r="X12" s="1123"/>
      <c r="Y12" s="1123"/>
      <c r="Z12" s="1123"/>
      <c r="AA12" s="1123"/>
      <c r="AB12" s="1123"/>
    </row>
    <row r="13" spans="1:34" s="539" customFormat="1" ht="11.25" hidden="1">
      <c r="A13" s="559"/>
      <c r="B13" s="559"/>
      <c r="C13" s="559"/>
      <c r="D13" s="559"/>
      <c r="E13" s="559"/>
      <c r="F13" s="559"/>
      <c r="G13" s="559"/>
      <c r="H13" s="559"/>
      <c r="L13" s="1312"/>
      <c r="M13" s="1312"/>
      <c r="N13" s="536"/>
      <c r="O13" s="551"/>
      <c r="P13" s="551"/>
      <c r="Q13" s="551"/>
      <c r="R13" s="551"/>
      <c r="S13" s="551"/>
      <c r="T13" s="551"/>
      <c r="U13" s="557" t="s">
        <v>371</v>
      </c>
      <c r="X13" s="559"/>
      <c r="Y13" s="559"/>
      <c r="Z13" s="559"/>
      <c r="AA13" s="559"/>
      <c r="AB13" s="559"/>
      <c r="AC13" s="559"/>
      <c r="AD13" s="559"/>
      <c r="AE13" s="559"/>
      <c r="AF13" s="559"/>
      <c r="AG13" s="559"/>
      <c r="AH13" s="559"/>
    </row>
    <row r="14" spans="10:21" ht="14.25">
      <c r="J14" s="499"/>
      <c r="K14" s="499"/>
      <c r="L14" s="494"/>
      <c r="M14" s="494"/>
      <c r="N14" s="472"/>
      <c r="O14" s="1289"/>
      <c r="P14" s="1289"/>
      <c r="Q14" s="1289"/>
      <c r="R14" s="1289"/>
      <c r="S14" s="1289"/>
      <c r="T14" s="1289"/>
      <c r="U14" s="1289"/>
    </row>
    <row r="15" spans="10:23" ht="14.25">
      <c r="J15" s="499"/>
      <c r="K15" s="499"/>
      <c r="L15" s="1239" t="s">
        <v>445</v>
      </c>
      <c r="M15" s="1239"/>
      <c r="N15" s="1239"/>
      <c r="O15" s="1239"/>
      <c r="P15" s="1239"/>
      <c r="Q15" s="1239"/>
      <c r="R15" s="1239"/>
      <c r="S15" s="1239"/>
      <c r="T15" s="1239"/>
      <c r="U15" s="1239"/>
      <c r="V15" s="1239"/>
      <c r="W15" s="1239" t="s">
        <v>446</v>
      </c>
    </row>
    <row r="16" spans="10:23" ht="14.25" customHeight="1">
      <c r="J16" s="499"/>
      <c r="K16" s="499"/>
      <c r="L16" s="1295" t="s">
        <v>91</v>
      </c>
      <c r="M16" s="1295" t="s">
        <v>602</v>
      </c>
      <c r="N16" s="630"/>
      <c r="O16" s="1296" t="s">
        <v>604</v>
      </c>
      <c r="P16" s="1297"/>
      <c r="Q16" s="1297"/>
      <c r="R16" s="1297"/>
      <c r="S16" s="1297"/>
      <c r="T16" s="1298"/>
      <c r="U16" s="1306" t="s">
        <v>339</v>
      </c>
      <c r="V16" s="1292" t="s">
        <v>274</v>
      </c>
      <c r="W16" s="1239"/>
    </row>
    <row r="17" spans="10:23" ht="14.25" customHeight="1">
      <c r="J17" s="499"/>
      <c r="K17" s="499"/>
      <c r="L17" s="1295"/>
      <c r="M17" s="1295"/>
      <c r="N17" s="631"/>
      <c r="O17" s="1301" t="s">
        <v>578</v>
      </c>
      <c r="P17" s="1299" t="s">
        <v>270</v>
      </c>
      <c r="Q17" s="1300"/>
      <c r="R17" s="1303" t="s">
        <v>615</v>
      </c>
      <c r="S17" s="1304"/>
      <c r="T17" s="1305"/>
      <c r="U17" s="1307"/>
      <c r="V17" s="1293"/>
      <c r="W17" s="1239"/>
    </row>
    <row r="18" spans="10:23" ht="33.75" customHeight="1">
      <c r="J18" s="499"/>
      <c r="K18" s="499"/>
      <c r="L18" s="1295"/>
      <c r="M18" s="1295"/>
      <c r="N18" s="632"/>
      <c r="O18" s="1302"/>
      <c r="P18" s="505" t="s">
        <v>579</v>
      </c>
      <c r="Q18" s="505" t="s">
        <v>6</v>
      </c>
      <c r="R18" s="506" t="s">
        <v>273</v>
      </c>
      <c r="S18" s="1290" t="s">
        <v>272</v>
      </c>
      <c r="T18" s="1291"/>
      <c r="U18" s="1308"/>
      <c r="V18" s="1294"/>
      <c r="W18" s="1239"/>
    </row>
    <row r="19" spans="10:23" ht="14.25">
      <c r="J19" s="499"/>
      <c r="K19" s="538">
        <v>1</v>
      </c>
      <c r="L19" s="616" t="s">
        <v>92</v>
      </c>
      <c r="M19" s="616" t="s">
        <v>48</v>
      </c>
      <c r="N19" s="618" t="str">
        <f ca="1">OFFSET(N19,0,-1)</f>
        <v>2</v>
      </c>
      <c r="O19" s="617">
        <f ca="1">OFFSET(O19,0,-1)+1</f>
        <v>3</v>
      </c>
      <c r="P19" s="617">
        <f ca="1">OFFSET(P19,0,-1)+1</f>
        <v>4</v>
      </c>
      <c r="Q19" s="617">
        <f ca="1">OFFSET(Q19,0,-1)+1</f>
        <v>5</v>
      </c>
      <c r="R19" s="617">
        <f ca="1">OFFSET(R19,0,-1)+1</f>
        <v>6</v>
      </c>
      <c r="S19" s="1313">
        <f ca="1">OFFSET(S19,0,-1)+1</f>
        <v>7</v>
      </c>
      <c r="T19" s="1313"/>
      <c r="U19" s="617">
        <f ca="1">OFFSET(U19,0,-2)+1</f>
        <v>8</v>
      </c>
      <c r="V19" s="618">
        <f ca="1">OFFSET(V19,0,-1)</f>
        <v>8</v>
      </c>
      <c r="W19" s="617">
        <f ca="1">OFFSET(W19,0,-1)+1</f>
        <v>9</v>
      </c>
    </row>
    <row r="20" spans="1:36" ht="22.5">
      <c r="A20" s="1314">
        <v>1</v>
      </c>
      <c r="B20" s="831"/>
      <c r="C20" s="831"/>
      <c r="D20" s="831"/>
      <c r="E20" s="832"/>
      <c r="F20" s="833"/>
      <c r="G20" s="833"/>
      <c r="H20" s="833"/>
      <c r="I20" s="834"/>
      <c r="J20" s="829"/>
      <c r="K20" s="836"/>
      <c r="L20" s="562">
        <f>mergeValue(A20)</f>
        <v>1</v>
      </c>
      <c r="M20" s="610" t="s">
        <v>19</v>
      </c>
      <c r="N20" s="615"/>
      <c r="O20" s="1315"/>
      <c r="P20" s="1315"/>
      <c r="Q20" s="1315"/>
      <c r="R20" s="1315"/>
      <c r="S20" s="1315"/>
      <c r="T20" s="1315"/>
      <c r="U20" s="1315"/>
      <c r="V20" s="1315"/>
      <c r="W20" s="1131" t="s">
        <v>718</v>
      </c>
      <c r="Y20" s="558"/>
      <c r="Z20" s="558" t="str">
        <f t="shared" si="0" ref="Z20:Z33">IF(M20="","",M20)</f>
        <v>Наименование тарифа</v>
      </c>
      <c r="AA20" s="558"/>
      <c r="AB20" s="558"/>
      <c r="AC20" s="558"/>
      <c r="AI20" s="554"/>
      <c r="AJ20" s="554"/>
    </row>
    <row r="21" spans="1:36" ht="22.5">
      <c r="A21" s="1314"/>
      <c r="B21" s="1314">
        <v>1</v>
      </c>
      <c r="C21" s="831"/>
      <c r="D21" s="831"/>
      <c r="E21" s="833"/>
      <c r="F21" s="833"/>
      <c r="G21" s="833"/>
      <c r="H21" s="833"/>
      <c r="I21" s="828"/>
      <c r="J21" s="827"/>
      <c r="K21" s="830"/>
      <c r="L21" s="562" t="str">
        <f>mergeValue(A21)&amp;"."&amp;mergeValue(B21)</f>
        <v>1.1</v>
      </c>
      <c r="M21" s="516" t="s">
        <v>15</v>
      </c>
      <c r="N21" s="615"/>
      <c r="O21" s="1315"/>
      <c r="P21" s="1315"/>
      <c r="Q21" s="1315"/>
      <c r="R21" s="1315"/>
      <c r="S21" s="1315"/>
      <c r="T21" s="1315"/>
      <c r="U21" s="1315"/>
      <c r="V21" s="1315"/>
      <c r="W21" s="1131" t="s">
        <v>459</v>
      </c>
      <c r="Y21" s="558"/>
      <c r="Z21" s="558" t="str">
        <f t="shared" si="0"/>
        <v>Территория действия тарифа</v>
      </c>
      <c r="AA21" s="558"/>
      <c r="AB21" s="558"/>
      <c r="AC21" s="558"/>
      <c r="AI21" s="554"/>
      <c r="AJ21" s="554"/>
    </row>
    <row r="22" spans="1:36" ht="22.5">
      <c r="A22" s="1314"/>
      <c r="B22" s="1314"/>
      <c r="C22" s="1314">
        <v>1</v>
      </c>
      <c r="D22" s="831"/>
      <c r="E22" s="833"/>
      <c r="F22" s="833"/>
      <c r="G22" s="833"/>
      <c r="H22" s="833"/>
      <c r="I22" s="835"/>
      <c r="J22" s="827"/>
      <c r="K22" s="830"/>
      <c r="L22" s="562" t="str">
        <f>mergeValue(A22)&amp;"."&amp;mergeValue(B22)&amp;"."&amp;mergeValue(C22)</f>
        <v>1.1.1</v>
      </c>
      <c r="M22" s="517" t="s">
        <v>7</v>
      </c>
      <c r="N22" s="615"/>
      <c r="O22" s="1315"/>
      <c r="P22" s="1315"/>
      <c r="Q22" s="1315"/>
      <c r="R22" s="1315"/>
      <c r="S22" s="1315"/>
      <c r="T22" s="1315"/>
      <c r="U22" s="1315"/>
      <c r="V22" s="1315"/>
      <c r="W22" s="1131" t="s">
        <v>600</v>
      </c>
      <c r="Y22" s="558"/>
      <c r="Z22" s="558" t="str">
        <f t="shared" si="0"/>
        <v xml:space="preserve">Наименование системы теплоснабжения </v>
      </c>
      <c r="AA22" s="558"/>
      <c r="AB22" s="558"/>
      <c r="AC22" s="558"/>
      <c r="AI22" s="554"/>
      <c r="AJ22" s="554"/>
    </row>
    <row r="23" spans="1:36" ht="22.5">
      <c r="A23" s="1314"/>
      <c r="B23" s="1314"/>
      <c r="C23" s="1314"/>
      <c r="D23" s="1314">
        <v>1</v>
      </c>
      <c r="E23" s="833"/>
      <c r="F23" s="833"/>
      <c r="G23" s="833"/>
      <c r="H23" s="833"/>
      <c r="I23" s="835"/>
      <c r="J23" s="827"/>
      <c r="K23" s="830"/>
      <c r="L23" s="562" t="str">
        <f>mergeValue(A23)&amp;"."&amp;mergeValue(B23)&amp;"."&amp;mergeValue(C23)&amp;"."&amp;mergeValue(D23)</f>
        <v>1.1.1.1</v>
      </c>
      <c r="M23" s="518" t="s">
        <v>21</v>
      </c>
      <c r="N23" s="615"/>
      <c r="O23" s="1315"/>
      <c r="P23" s="1315"/>
      <c r="Q23" s="1315"/>
      <c r="R23" s="1315"/>
      <c r="S23" s="1315"/>
      <c r="T23" s="1315"/>
      <c r="U23" s="1315"/>
      <c r="V23" s="1315"/>
      <c r="W23" s="1131" t="s">
        <v>601</v>
      </c>
      <c r="Y23" s="558"/>
      <c r="Z23" s="558" t="str">
        <f t="shared" si="0"/>
        <v xml:space="preserve">Источник тепловой энергии  </v>
      </c>
      <c r="AA23" s="558"/>
      <c r="AB23" s="558"/>
      <c r="AC23" s="558"/>
      <c r="AI23" s="554"/>
      <c r="AJ23" s="554"/>
    </row>
    <row r="24" spans="1:36" ht="78.75">
      <c r="A24" s="1314"/>
      <c r="B24" s="1314"/>
      <c r="C24" s="1314"/>
      <c r="D24" s="1314"/>
      <c r="E24" s="1314">
        <v>1</v>
      </c>
      <c r="F24" s="833"/>
      <c r="G24" s="833"/>
      <c r="H24" s="831">
        <v>1</v>
      </c>
      <c r="I24" s="1314">
        <v>1</v>
      </c>
      <c r="J24" s="833"/>
      <c r="K24" s="838"/>
      <c r="L24" s="562" t="str">
        <f>mergeValue(A24)&amp;"."&amp;mergeValue(B24)&amp;"."&amp;mergeValue(C24)&amp;"."&amp;mergeValue(D24)&amp;"."&amp;mergeValue(E24)</f>
        <v>1.1.1.1.1</v>
      </c>
      <c r="M24" s="524" t="s">
        <v>8</v>
      </c>
      <c r="N24" s="615"/>
      <c r="O24" s="1316"/>
      <c r="P24" s="1316"/>
      <c r="Q24" s="1316"/>
      <c r="R24" s="1316"/>
      <c r="S24" s="1316"/>
      <c r="T24" s="1316"/>
      <c r="U24" s="1316"/>
      <c r="V24" s="1316"/>
      <c r="W24" s="1131"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14"/>
      <c r="B25" s="1314"/>
      <c r="C25" s="1314"/>
      <c r="D25" s="1314"/>
      <c r="E25" s="1314"/>
      <c r="F25" s="1314">
        <v>1</v>
      </c>
      <c r="G25" s="831"/>
      <c r="H25" s="831"/>
      <c r="I25" s="1314"/>
      <c r="J25" s="1314">
        <v>1</v>
      </c>
      <c r="K25" s="839"/>
      <c r="L25" s="562" t="str">
        <f>mergeValue(A25)&amp;"."&amp;mergeValue(B25)&amp;"."&amp;mergeValue(C25)&amp;"."&amp;mergeValue(D25)&amp;"."&amp;mergeValue(E25)&amp;"."&amp;mergeValue(F25)</f>
        <v>1.1.1.1.1.1</v>
      </c>
      <c r="M25" s="525" t="s">
        <v>9</v>
      </c>
      <c r="N25" s="615"/>
      <c r="O25" s="1317"/>
      <c r="P25" s="1318"/>
      <c r="Q25" s="1318"/>
      <c r="R25" s="1318"/>
      <c r="S25" s="1318"/>
      <c r="T25" s="1318"/>
      <c r="U25" s="1318"/>
      <c r="V25" s="1319"/>
      <c r="W25" s="1131" t="s">
        <v>720</v>
      </c>
      <c r="Y25" s="558"/>
      <c r="Z25" s="558" t="str">
        <f t="shared" si="0"/>
        <v>Группа потребителей</v>
      </c>
      <c r="AA25" s="558"/>
      <c r="AB25" s="558"/>
      <c r="AC25" s="558"/>
      <c r="AI25" s="554"/>
      <c r="AJ25" s="554"/>
    </row>
    <row r="26" spans="1:36" ht="122.1" customHeight="1">
      <c r="A26" s="1314"/>
      <c r="B26" s="1314"/>
      <c r="C26" s="1314"/>
      <c r="D26" s="1314"/>
      <c r="E26" s="1314"/>
      <c r="F26" s="1314"/>
      <c r="G26" s="831">
        <v>1</v>
      </c>
      <c r="H26" s="831"/>
      <c r="I26" s="1314"/>
      <c r="J26" s="1314"/>
      <c r="K26" s="839">
        <v>1</v>
      </c>
      <c r="L26" s="562" t="str">
        <f>mergeValue(A26)&amp;"."&amp;mergeValue(B26)&amp;"."&amp;mergeValue(C26)&amp;"."&amp;mergeValue(D26)&amp;"."&amp;mergeValue(E26)&amp;"."&amp;mergeValue(F26)&amp;"."&amp;mergeValue(G26)</f>
        <v>1.1.1.1.1.1.1</v>
      </c>
      <c r="M26" s="1090"/>
      <c r="N26" s="615"/>
      <c r="O26" s="532"/>
      <c r="P26" s="532"/>
      <c r="Q26" s="1040"/>
      <c r="R26" s="1309"/>
      <c r="S26" s="1310" t="s">
        <v>83</v>
      </c>
      <c r="T26" s="1309"/>
      <c r="U26" s="1310" t="s">
        <v>84</v>
      </c>
      <c r="V26" s="532"/>
      <c r="W26" s="1284" t="s">
        <v>721</v>
      </c>
      <c r="X26" s="554" t="str">
        <f>strCheckDate(O27:V27)</f>
        <v/>
      </c>
      <c r="Y26" s="558"/>
      <c r="Z26" s="558" t="str">
        <f t="shared" si="0"/>
        <v/>
      </c>
      <c r="AA26" s="558"/>
      <c r="AB26" s="558"/>
      <c r="AC26" s="558"/>
      <c r="AI26" s="554"/>
      <c r="AJ26" s="554"/>
    </row>
    <row r="27" spans="1:36" ht="11.25" hidden="1">
      <c r="A27" s="1314"/>
      <c r="B27" s="1314"/>
      <c r="C27" s="1314"/>
      <c r="D27" s="1314"/>
      <c r="E27" s="1314"/>
      <c r="F27" s="1314"/>
      <c r="G27" s="831"/>
      <c r="H27" s="831"/>
      <c r="I27" s="1314"/>
      <c r="J27" s="1314"/>
      <c r="K27" s="839"/>
      <c r="L27" s="569"/>
      <c r="M27" s="615"/>
      <c r="N27" s="615"/>
      <c r="O27" s="532"/>
      <c r="P27" s="532"/>
      <c r="Q27" s="553" t="str">
        <f>R26&amp;"-"&amp;T26</f>
        <v>-</v>
      </c>
      <c r="R27" s="1309"/>
      <c r="S27" s="1310"/>
      <c r="T27" s="1309"/>
      <c r="U27" s="1310"/>
      <c r="V27" s="532"/>
      <c r="W27" s="1285"/>
      <c r="Y27" s="558"/>
      <c r="Z27" s="558" t="str">
        <f t="shared" si="0"/>
        <v/>
      </c>
      <c r="AA27" s="558"/>
      <c r="AB27" s="558"/>
      <c r="AC27" s="558"/>
      <c r="AI27" s="554"/>
      <c r="AJ27" s="554"/>
    </row>
    <row r="28" spans="1:36" ht="15" customHeight="1">
      <c r="A28" s="1314"/>
      <c r="B28" s="1314"/>
      <c r="C28" s="1314"/>
      <c r="D28" s="1314"/>
      <c r="E28" s="1314"/>
      <c r="F28" s="1314"/>
      <c r="G28" s="833"/>
      <c r="H28" s="831"/>
      <c r="I28" s="1314"/>
      <c r="J28" s="1314"/>
      <c r="K28" s="838"/>
      <c r="L28" s="508"/>
      <c r="M28" s="527" t="s">
        <v>24</v>
      </c>
      <c r="N28" s="534"/>
      <c r="O28" s="534"/>
      <c r="P28" s="534"/>
      <c r="Q28" s="534"/>
      <c r="R28" s="534"/>
      <c r="S28" s="534"/>
      <c r="T28" s="534"/>
      <c r="U28" s="534"/>
      <c r="V28" s="530"/>
      <c r="W28" s="1286"/>
      <c r="Y28" s="558"/>
      <c r="Z28" s="558" t="str">
        <f t="shared" si="0"/>
        <v>Добавить вид теплоносителя (параметры теплоносителя)</v>
      </c>
      <c r="AA28" s="558"/>
      <c r="AB28" s="558"/>
      <c r="AC28" s="558"/>
      <c r="AI28" s="554"/>
      <c r="AJ28" s="554"/>
    </row>
    <row r="29" spans="1:36" ht="15" customHeight="1">
      <c r="A29" s="1314"/>
      <c r="B29" s="1314"/>
      <c r="C29" s="1314"/>
      <c r="D29" s="1314"/>
      <c r="E29" s="1314"/>
      <c r="F29" s="833"/>
      <c r="G29" s="833"/>
      <c r="H29" s="831"/>
      <c r="I29" s="1314"/>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14"/>
      <c r="B30" s="1314"/>
      <c r="C30" s="1314"/>
      <c r="D30" s="1314"/>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14"/>
      <c r="B31" s="1314"/>
      <c r="C31" s="1314"/>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14"/>
      <c r="B32" s="1314"/>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14"/>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4"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4"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2:23" ht="105.75" customHeight="1">
      <c r="L36" s="1">
        <v>1</v>
      </c>
      <c r="M36" s="1277" t="s">
        <v>722</v>
      </c>
      <c r="N36" s="1277"/>
      <c r="O36" s="1277"/>
      <c r="P36" s="1277"/>
      <c r="Q36" s="1277"/>
      <c r="R36" s="1277"/>
      <c r="S36" s="1277"/>
      <c r="T36" s="1277"/>
      <c r="U36" s="1277"/>
      <c r="V36" s="1277"/>
      <c r="W36" s="1277"/>
    </row>
  </sheetData>
  <sheetProtection algorithmName="SHA-512" hashValue="bFscCIfNLvffvzluAYuiDHnFK/YhcPrwjKwL0p181rnyEtNMyNog2USuUiZBA0zDHhvLAMsEHhVbug0PlDA1zg==" saltValue="enGupdxsZb5oAQ5rMS/0Ug==" spinCount="100000" sheet="1" objects="1" scenarios="1" formatColumns="0" formatRows="0"/>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14">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allowBlank="1" showInputMessage="1" showErrorMessage="1" prompt="Для выбора выполните двойной щелчок левой клавиши мыши по соответствующей ячейке." sqref="O7 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dataValidation allowBlank="1" showInputMessage="1" showErrorMessage="1" prompt="Для выбора выполните двойной щелчок левой клавиши мыши по соответствующей ячейке." sqref="WWC458778 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dataValidation allowBlank="1" showInputMessage="1" showErrorMessage="1" prompt="Для выбора выполните двойной щелчок левой клавиши мыши по соответствующей ячейке." sqref="WWC98306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type="list" allowBlank="1" showInputMessage="1" showErrorMessage="1" prompt="Выберите значение из списка" errorTitle="Ошибка" error="Выберите значение из списка" sqref="O25">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6b3bc5f-4a93-449f-b232-cc1c5b2e3378}">
  <sheetPr codeName="List05_3_i">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758" hidden="1" customWidth="1"/>
    <col min="2" max="4" width="3.71428571428571" style="759" hidden="1" customWidth="1"/>
    <col min="5" max="5" width="3.71428571428571" style="760" customWidth="1"/>
    <col min="6" max="6" width="9.71428571428571" style="751" customWidth="1"/>
    <col min="7" max="7" width="37.7142857142857" style="751" customWidth="1"/>
    <col min="8" max="8" width="66.8571428571429" style="751" customWidth="1"/>
    <col min="9" max="9" width="115.714285714286" style="751" customWidth="1"/>
    <col min="10" max="11" width="10.5714285714286" style="759"/>
    <col min="12" max="12" width="11.1428571428571" style="759" customWidth="1"/>
    <col min="13" max="20" width="10.5714285714286" style="759"/>
    <col min="21" max="16384" width="10.5714285714286" style="751"/>
  </cols>
  <sheetData>
    <row r="1" spans="1:1" ht="3" customHeight="1">
      <c r="A1" s="758" t="s">
        <v>49</v>
      </c>
    </row>
    <row r="2" spans="6:9" ht="22.5">
      <c r="F2" s="1278" t="s">
        <v>470</v>
      </c>
      <c r="G2" s="1279"/>
      <c r="H2" s="1280"/>
      <c r="I2" s="757"/>
    </row>
    <row r="3" ht="3" customHeight="1"/>
    <row r="4" spans="1:20" s="539" customFormat="1" ht="11.25">
      <c r="A4" s="734"/>
      <c r="B4" s="734"/>
      <c r="C4" s="734"/>
      <c r="D4" s="734"/>
      <c r="F4" s="1239" t="s">
        <v>445</v>
      </c>
      <c r="G4" s="1239"/>
      <c r="H4" s="1239"/>
      <c r="I4" s="1281"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81"/>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10.09.2021</v>
      </c>
      <c r="I7" s="767" t="s">
        <v>472</v>
      </c>
      <c r="J7" s="584"/>
      <c r="K7" s="734"/>
      <c r="L7" s="734"/>
      <c r="M7" s="734"/>
      <c r="N7" s="734"/>
      <c r="O7" s="734"/>
      <c r="P7" s="734"/>
      <c r="Q7" s="734"/>
      <c r="R7" s="734"/>
      <c r="S7" s="734"/>
      <c r="T7" s="734"/>
    </row>
    <row r="8" spans="1:20" s="539" customFormat="1" ht="45">
      <c r="A8" s="1282">
        <v>1</v>
      </c>
      <c r="B8" s="734"/>
      <c r="C8" s="734"/>
      <c r="D8" s="734"/>
      <c r="F8" s="765" t="str">
        <f>"2."&amp;mergeValue(A8)</f>
        <v>2.1</v>
      </c>
      <c r="G8" s="766" t="s">
        <v>473</v>
      </c>
      <c r="H8" s="756"/>
      <c r="I8" s="767" t="s">
        <v>568</v>
      </c>
      <c r="J8" s="584"/>
      <c r="K8" s="734"/>
      <c r="L8" s="734"/>
      <c r="M8" s="734"/>
      <c r="N8" s="734"/>
      <c r="O8" s="734"/>
      <c r="P8" s="734"/>
      <c r="Q8" s="734"/>
      <c r="R8" s="734"/>
      <c r="S8" s="734"/>
      <c r="T8" s="734"/>
    </row>
    <row r="9" spans="1:20" s="539" customFormat="1" ht="22.5">
      <c r="A9" s="1282"/>
      <c r="B9" s="734"/>
      <c r="C9" s="734"/>
      <c r="D9" s="734"/>
      <c r="F9" s="765" t="str">
        <f>"3."&amp;mergeValue(A9)</f>
        <v>3.1</v>
      </c>
      <c r="G9" s="766" t="s">
        <v>474</v>
      </c>
      <c r="H9" s="756"/>
      <c r="I9" s="767" t="s">
        <v>566</v>
      </c>
      <c r="J9" s="584"/>
      <c r="K9" s="734"/>
      <c r="L9" s="734"/>
      <c r="M9" s="734"/>
      <c r="N9" s="734"/>
      <c r="O9" s="734"/>
      <c r="P9" s="734"/>
      <c r="Q9" s="734"/>
      <c r="R9" s="734"/>
      <c r="S9" s="734"/>
      <c r="T9" s="734"/>
    </row>
    <row r="10" spans="1:20" s="539" customFormat="1" ht="22.5">
      <c r="A10" s="1282"/>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82"/>
      <c r="B11" s="1282">
        <v>1</v>
      </c>
      <c r="C11" s="740"/>
      <c r="D11" s="740"/>
      <c r="F11" s="765" t="str">
        <f>"4."&amp;mergeValue(A11)&amp;"."&amp;mergeValue(B11)</f>
        <v>4.1.1</v>
      </c>
      <c r="G11" s="778" t="s">
        <v>570</v>
      </c>
      <c r="H11" s="756" t="str">
        <f>IF(region_name="","",region_name)</f>
        <v>Свердловская область</v>
      </c>
      <c r="I11" s="767" t="s">
        <v>478</v>
      </c>
      <c r="J11" s="584"/>
      <c r="K11" s="734"/>
      <c r="L11" s="734"/>
      <c r="M11" s="734"/>
      <c r="N11" s="734"/>
      <c r="O11" s="734"/>
      <c r="P11" s="734"/>
      <c r="Q11" s="734"/>
      <c r="R11" s="734"/>
      <c r="S11" s="734"/>
      <c r="T11" s="734"/>
    </row>
    <row r="12" spans="1:20" s="539" customFormat="1" ht="22.5">
      <c r="A12" s="1282"/>
      <c r="B12" s="1282"/>
      <c r="C12" s="1282">
        <v>1</v>
      </c>
      <c r="D12" s="740"/>
      <c r="F12" s="765" t="str">
        <f>"4."&amp;mergeValue(A12)&amp;"."&amp;mergeValue(B12)&amp;"."&amp;mergeValue(C12)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82"/>
      <c r="B13" s="1282"/>
      <c r="C13" s="1282"/>
      <c r="D13" s="740">
        <v>1</v>
      </c>
      <c r="F13" s="765" t="str">
        <f>"4."&amp;mergeValue(A13)&amp;"."&amp;mergeValue(B13)&amp;"."&amp;mergeValue(C13)&amp;"."&amp;mergeValue(D13)</f>
        <v>4.1.1.1.1</v>
      </c>
      <c r="G13" s="769" t="s">
        <v>477</v>
      </c>
      <c r="H13" s="756"/>
      <c r="I13" s="1283" t="s">
        <v>569</v>
      </c>
      <c r="J13" s="584"/>
      <c r="K13" s="734"/>
      <c r="L13" s="734"/>
      <c r="M13" s="734"/>
      <c r="N13" s="734"/>
      <c r="O13" s="734"/>
      <c r="P13" s="734"/>
      <c r="Q13" s="734"/>
      <c r="R13" s="734"/>
      <c r="S13" s="734"/>
      <c r="T13" s="734"/>
    </row>
    <row r="14" spans="1:20" s="539" customFormat="1" ht="18.75">
      <c r="A14" s="1282"/>
      <c r="B14" s="1282"/>
      <c r="C14" s="1282"/>
      <c r="D14" s="740"/>
      <c r="F14" s="770"/>
      <c r="G14" s="722" t="s">
        <v>4</v>
      </c>
      <c r="H14" s="593"/>
      <c r="I14" s="1283"/>
      <c r="J14" s="584"/>
      <c r="K14" s="734"/>
      <c r="L14" s="734"/>
      <c r="M14" s="734"/>
      <c r="N14" s="734"/>
      <c r="O14" s="734"/>
      <c r="P14" s="734"/>
      <c r="Q14" s="734"/>
      <c r="R14" s="734"/>
      <c r="S14" s="734"/>
      <c r="T14" s="734"/>
    </row>
    <row r="15" spans="1:20" s="539" customFormat="1" ht="18.75">
      <c r="A15" s="1282"/>
      <c r="B15" s="1282"/>
      <c r="C15" s="740"/>
      <c r="D15" s="740"/>
      <c r="F15" s="603"/>
      <c r="G15" s="546" t="s">
        <v>401</v>
      </c>
      <c r="H15" s="604"/>
      <c r="I15" s="605"/>
      <c r="J15" s="584"/>
      <c r="K15" s="734"/>
      <c r="L15" s="734"/>
      <c r="M15" s="734"/>
      <c r="N15" s="734"/>
      <c r="O15" s="734"/>
      <c r="P15" s="734"/>
      <c r="Q15" s="734"/>
      <c r="R15" s="734"/>
      <c r="S15" s="734"/>
      <c r="T15" s="734"/>
    </row>
    <row r="16" spans="1:20" s="539" customFormat="1" ht="18.75">
      <c r="A16" s="1282"/>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7" t="s">
        <v>571</v>
      </c>
      <c r="H19" s="1277"/>
      <c r="I19" s="774"/>
      <c r="J19" s="736"/>
      <c r="K19" s="736"/>
      <c r="L19" s="736"/>
      <c r="M19" s="736"/>
      <c r="N19" s="736"/>
      <c r="O19" s="736"/>
      <c r="P19" s="736"/>
      <c r="Q19" s="736"/>
      <c r="R19" s="736"/>
      <c r="S19" s="736"/>
      <c r="T19" s="736"/>
    </row>
  </sheetData>
  <sheetProtection algorithmName="SHA-512" hashValue="jICZrUqsrWVNJhb5MyZZov7X604J0FoXv8SC59RPxWP7c3KkGVhrhQrJKD0taxD1ySl2JDbi2lkGc7Po9WUsWg==" saltValue="i2suGglVdf0xn+DU26mc/A=="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9f98173-78e9-44b4-809f-ad2ee323562f}">
  <sheetPr codeName="List06_3_i">
    <tabColor rgb="FFEAEBEE"/>
  </sheetPr>
  <dimension ref="A1:AJ36"/>
  <sheetViews>
    <sheetView showGridLines="0" workbookViewId="0" topLeftCell="I4">
      <selection pane="topLeft" activeCell="A1" sqref="A1"/>
    </sheetView>
  </sheetViews>
  <sheetFormatPr defaultColWidth="10.5736607142857" defaultRowHeight="14.25"/>
  <cols>
    <col min="1" max="6" width="10.5714285714286" style="759" hidden="1" customWidth="1"/>
    <col min="7" max="8" width="9.14285714285714" style="758" hidden="1" customWidth="1"/>
    <col min="9" max="9" width="3.71428571428571" style="653" customWidth="1"/>
    <col min="10" max="11" width="3.71428571428571" style="760" customWidth="1"/>
    <col min="12" max="12" width="12.7142857142857" style="751" customWidth="1"/>
    <col min="13" max="13" width="44.7142857142857" style="751" customWidth="1"/>
    <col min="14" max="14" width="1.71428571428571" style="751" hidden="1" customWidth="1"/>
    <col min="15" max="17" width="23.7142857142857" style="751" hidden="1" customWidth="1"/>
    <col min="18" max="18" width="11.7142857142857" style="751" customWidth="1"/>
    <col min="19" max="19" width="3.71428571428571" style="751" customWidth="1"/>
    <col min="20" max="20" width="11.7142857142857" style="751" customWidth="1"/>
    <col min="21" max="21" width="8.57142857142857" style="751" hidden="1" customWidth="1"/>
    <col min="22" max="22" width="4.71428571428571" style="751" customWidth="1"/>
    <col min="23" max="23" width="115.714285714286" style="751" customWidth="1"/>
    <col min="24" max="25" width="10.5714285714286" style="759"/>
    <col min="26" max="26" width="11.1428571428571" style="759" customWidth="1"/>
    <col min="27" max="34" width="10.5714285714286" style="759"/>
    <col min="35" max="256" width="10.5714285714286" style="751"/>
    <col min="257" max="264" width="0" style="751" hidden="1" customWidth="1"/>
    <col min="265" max="265" width="3.71428571428571" style="751" customWidth="1"/>
    <col min="266" max="266" width="3.85714285714286" style="751" customWidth="1"/>
    <col min="267" max="267" width="3.71428571428571" style="751" customWidth="1"/>
    <col min="268" max="268" width="12.7142857142857" style="751" customWidth="1"/>
    <col min="269" max="269" width="52.7142857142857" style="751" customWidth="1"/>
    <col min="270" max="273" width="0" style="751" hidden="1" customWidth="1"/>
    <col min="274" max="274" width="12.2857142857143" style="751" customWidth="1"/>
    <col min="275" max="275" width="6.42857142857143" style="751" customWidth="1"/>
    <col min="276" max="276" width="12.2857142857143" style="751" customWidth="1"/>
    <col min="277" max="277" width="0" style="751" hidden="1" customWidth="1"/>
    <col min="278" max="278" width="3.71428571428571" style="751" customWidth="1"/>
    <col min="279" max="279" width="11.1428571428571" style="751" customWidth="1"/>
    <col min="280" max="281" width="10.5714285714286" style="751"/>
    <col min="282" max="282" width="11.1428571428571" style="751" customWidth="1"/>
    <col min="283" max="512" width="10.5714285714286" style="751"/>
    <col min="513" max="520" width="0" style="751" hidden="1" customWidth="1"/>
    <col min="521" max="521" width="3.71428571428571" style="751" customWidth="1"/>
    <col min="522" max="522" width="3.85714285714286" style="751" customWidth="1"/>
    <col min="523" max="523" width="3.71428571428571" style="751" customWidth="1"/>
    <col min="524" max="524" width="12.7142857142857" style="751" customWidth="1"/>
    <col min="525" max="525" width="52.7142857142857" style="751" customWidth="1"/>
    <col min="526" max="529" width="0" style="751" hidden="1" customWidth="1"/>
    <col min="530" max="530" width="12.2857142857143" style="751" customWidth="1"/>
    <col min="531" max="531" width="6.42857142857143" style="751" customWidth="1"/>
    <col min="532" max="532" width="12.2857142857143" style="751" customWidth="1"/>
    <col min="533" max="533" width="0" style="751" hidden="1" customWidth="1"/>
    <col min="534" max="534" width="3.71428571428571" style="751" customWidth="1"/>
    <col min="535" max="535" width="11.1428571428571" style="751" customWidth="1"/>
    <col min="536" max="537" width="10.5714285714286" style="751"/>
    <col min="538" max="538" width="11.1428571428571" style="751" customWidth="1"/>
    <col min="539" max="768" width="10.5714285714286" style="751"/>
    <col min="769" max="776" width="0" style="751" hidden="1" customWidth="1"/>
    <col min="777" max="777" width="3.71428571428571" style="751" customWidth="1"/>
    <col min="778" max="778" width="3.85714285714286" style="751" customWidth="1"/>
    <col min="779" max="779" width="3.71428571428571" style="751" customWidth="1"/>
    <col min="780" max="780" width="12.7142857142857" style="751" customWidth="1"/>
    <col min="781" max="781" width="52.7142857142857" style="751" customWidth="1"/>
    <col min="782" max="785" width="0" style="751" hidden="1" customWidth="1"/>
    <col min="786" max="786" width="12.2857142857143" style="751" customWidth="1"/>
    <col min="787" max="787" width="6.42857142857143" style="751" customWidth="1"/>
    <col min="788" max="788" width="12.2857142857143" style="751" customWidth="1"/>
    <col min="789" max="789" width="0" style="751" hidden="1" customWidth="1"/>
    <col min="790" max="790" width="3.71428571428571" style="751" customWidth="1"/>
    <col min="791" max="791" width="11.1428571428571" style="751" customWidth="1"/>
    <col min="792" max="793" width="10.5714285714286" style="751"/>
    <col min="794" max="794" width="11.1428571428571" style="751" customWidth="1"/>
    <col min="795" max="1024" width="10.5714285714286" style="751"/>
    <col min="1025" max="1032" width="0" style="751" hidden="1" customWidth="1"/>
    <col min="1033" max="1033" width="3.71428571428571" style="751" customWidth="1"/>
    <col min="1034" max="1034" width="3.85714285714286" style="751" customWidth="1"/>
    <col min="1035" max="1035" width="3.71428571428571" style="751" customWidth="1"/>
    <col min="1036" max="1036" width="12.7142857142857" style="751" customWidth="1"/>
    <col min="1037" max="1037" width="52.7142857142857" style="751" customWidth="1"/>
    <col min="1038" max="1041" width="0" style="751" hidden="1" customWidth="1"/>
    <col min="1042" max="1042" width="12.2857142857143" style="751" customWidth="1"/>
    <col min="1043" max="1043" width="6.42857142857143" style="751" customWidth="1"/>
    <col min="1044" max="1044" width="12.2857142857143" style="751" customWidth="1"/>
    <col min="1045" max="1045" width="0" style="751" hidden="1" customWidth="1"/>
    <col min="1046" max="1046" width="3.71428571428571" style="751" customWidth="1"/>
    <col min="1047" max="1047" width="11.1428571428571" style="751" customWidth="1"/>
    <col min="1048" max="1049" width="10.5714285714286" style="751"/>
    <col min="1050" max="1050" width="11.1428571428571" style="751" customWidth="1"/>
    <col min="1051" max="1280" width="10.5714285714286" style="751"/>
    <col min="1281" max="1288" width="0" style="751" hidden="1" customWidth="1"/>
    <col min="1289" max="1289" width="3.71428571428571" style="751" customWidth="1"/>
    <col min="1290" max="1290" width="3.85714285714286" style="751" customWidth="1"/>
    <col min="1291" max="1291" width="3.71428571428571" style="751" customWidth="1"/>
    <col min="1292" max="1292" width="12.7142857142857" style="751" customWidth="1"/>
    <col min="1293" max="1293" width="52.7142857142857" style="751" customWidth="1"/>
    <col min="1294" max="1297" width="0" style="751" hidden="1" customWidth="1"/>
    <col min="1298" max="1298" width="12.2857142857143" style="751" customWidth="1"/>
    <col min="1299" max="1299" width="6.42857142857143" style="751" customWidth="1"/>
    <col min="1300" max="1300" width="12.2857142857143" style="751" customWidth="1"/>
    <col min="1301" max="1301" width="0" style="751" hidden="1" customWidth="1"/>
    <col min="1302" max="1302" width="3.71428571428571" style="751" customWidth="1"/>
    <col min="1303" max="1303" width="11.1428571428571" style="751" customWidth="1"/>
    <col min="1304" max="1305" width="10.5714285714286" style="751"/>
    <col min="1306" max="1306" width="11.1428571428571" style="751" customWidth="1"/>
    <col min="1307" max="1536" width="10.5714285714286" style="751"/>
    <col min="1537" max="1544" width="0" style="751" hidden="1" customWidth="1"/>
    <col min="1545" max="1545" width="3.71428571428571" style="751" customWidth="1"/>
    <col min="1546" max="1546" width="3.85714285714286" style="751" customWidth="1"/>
    <col min="1547" max="1547" width="3.71428571428571" style="751" customWidth="1"/>
    <col min="1548" max="1548" width="12.7142857142857" style="751" customWidth="1"/>
    <col min="1549" max="1549" width="52.7142857142857" style="751" customWidth="1"/>
    <col min="1550" max="1553" width="0" style="751" hidden="1" customWidth="1"/>
    <col min="1554" max="1554" width="12.2857142857143" style="751" customWidth="1"/>
    <col min="1555" max="1555" width="6.42857142857143" style="751" customWidth="1"/>
    <col min="1556" max="1556" width="12.2857142857143" style="751" customWidth="1"/>
    <col min="1557" max="1557" width="0" style="751" hidden="1" customWidth="1"/>
    <col min="1558" max="1558" width="3.71428571428571" style="751" customWidth="1"/>
    <col min="1559" max="1559" width="11.1428571428571" style="751" customWidth="1"/>
    <col min="1560" max="1561" width="10.5714285714286" style="751"/>
    <col min="1562" max="1562" width="11.1428571428571" style="751" customWidth="1"/>
    <col min="1563" max="1792" width="10.5714285714286" style="751"/>
    <col min="1793" max="1800" width="0" style="751" hidden="1" customWidth="1"/>
    <col min="1801" max="1801" width="3.71428571428571" style="751" customWidth="1"/>
    <col min="1802" max="1802" width="3.85714285714286" style="751" customWidth="1"/>
    <col min="1803" max="1803" width="3.71428571428571" style="751" customWidth="1"/>
    <col min="1804" max="1804" width="12.7142857142857" style="751" customWidth="1"/>
    <col min="1805" max="1805" width="52.7142857142857" style="751" customWidth="1"/>
    <col min="1806" max="1809" width="0" style="751" hidden="1" customWidth="1"/>
    <col min="1810" max="1810" width="12.2857142857143" style="751" customWidth="1"/>
    <col min="1811" max="1811" width="6.42857142857143" style="751" customWidth="1"/>
    <col min="1812" max="1812" width="12.2857142857143" style="751" customWidth="1"/>
    <col min="1813" max="1813" width="0" style="751" hidden="1" customWidth="1"/>
    <col min="1814" max="1814" width="3.71428571428571" style="751" customWidth="1"/>
    <col min="1815" max="1815" width="11.1428571428571" style="751" customWidth="1"/>
    <col min="1816" max="1817" width="10.5714285714286" style="751"/>
    <col min="1818" max="1818" width="11.1428571428571" style="751" customWidth="1"/>
    <col min="1819" max="2048" width="10.5714285714286" style="751"/>
    <col min="2049" max="2056" width="0" style="751" hidden="1" customWidth="1"/>
    <col min="2057" max="2057" width="3.71428571428571" style="751" customWidth="1"/>
    <col min="2058" max="2058" width="3.85714285714286" style="751" customWidth="1"/>
    <col min="2059" max="2059" width="3.71428571428571" style="751" customWidth="1"/>
    <col min="2060" max="2060" width="12.7142857142857" style="751" customWidth="1"/>
    <col min="2061" max="2061" width="52.7142857142857" style="751" customWidth="1"/>
    <col min="2062" max="2065" width="0" style="751" hidden="1" customWidth="1"/>
    <col min="2066" max="2066" width="12.2857142857143" style="751" customWidth="1"/>
    <col min="2067" max="2067" width="6.42857142857143" style="751" customWidth="1"/>
    <col min="2068" max="2068" width="12.2857142857143" style="751" customWidth="1"/>
    <col min="2069" max="2069" width="0" style="751" hidden="1" customWidth="1"/>
    <col min="2070" max="2070" width="3.71428571428571" style="751" customWidth="1"/>
    <col min="2071" max="2071" width="11.1428571428571" style="751" customWidth="1"/>
    <col min="2072" max="2073" width="10.5714285714286" style="751"/>
    <col min="2074" max="2074" width="11.1428571428571" style="751" customWidth="1"/>
    <col min="2075" max="2304" width="10.5714285714286" style="751"/>
    <col min="2305" max="2312" width="0" style="751" hidden="1" customWidth="1"/>
    <col min="2313" max="2313" width="3.71428571428571" style="751" customWidth="1"/>
    <col min="2314" max="2314" width="3.85714285714286" style="751" customWidth="1"/>
    <col min="2315" max="2315" width="3.71428571428571" style="751" customWidth="1"/>
    <col min="2316" max="2316" width="12.7142857142857" style="751" customWidth="1"/>
    <col min="2317" max="2317" width="52.7142857142857" style="751" customWidth="1"/>
    <col min="2318" max="2321" width="0" style="751" hidden="1" customWidth="1"/>
    <col min="2322" max="2322" width="12.2857142857143" style="751" customWidth="1"/>
    <col min="2323" max="2323" width="6.42857142857143" style="751" customWidth="1"/>
    <col min="2324" max="2324" width="12.2857142857143" style="751" customWidth="1"/>
    <col min="2325" max="2325" width="0" style="751" hidden="1" customWidth="1"/>
    <col min="2326" max="2326" width="3.71428571428571" style="751" customWidth="1"/>
    <col min="2327" max="2327" width="11.1428571428571" style="751" customWidth="1"/>
    <col min="2328" max="2329" width="10.5714285714286" style="751"/>
    <col min="2330" max="2330" width="11.1428571428571" style="751" customWidth="1"/>
    <col min="2331" max="2560" width="10.5714285714286" style="751"/>
    <col min="2561" max="2568" width="0" style="751" hidden="1" customWidth="1"/>
    <col min="2569" max="2569" width="3.71428571428571" style="751" customWidth="1"/>
    <col min="2570" max="2570" width="3.85714285714286" style="751" customWidth="1"/>
    <col min="2571" max="2571" width="3.71428571428571" style="751" customWidth="1"/>
    <col min="2572" max="2572" width="12.7142857142857" style="751" customWidth="1"/>
    <col min="2573" max="2573" width="52.7142857142857" style="751" customWidth="1"/>
    <col min="2574" max="2577" width="0" style="751" hidden="1" customWidth="1"/>
    <col min="2578" max="2578" width="12.2857142857143" style="751" customWidth="1"/>
    <col min="2579" max="2579" width="6.42857142857143" style="751" customWidth="1"/>
    <col min="2580" max="2580" width="12.2857142857143" style="751" customWidth="1"/>
    <col min="2581" max="2581" width="0" style="751" hidden="1" customWidth="1"/>
    <col min="2582" max="2582" width="3.71428571428571" style="751" customWidth="1"/>
    <col min="2583" max="2583" width="11.1428571428571" style="751" customWidth="1"/>
    <col min="2584" max="2585" width="10.5714285714286" style="751"/>
    <col min="2586" max="2586" width="11.1428571428571" style="751" customWidth="1"/>
    <col min="2587" max="2816" width="10.5714285714286" style="751"/>
    <col min="2817" max="2824" width="0" style="751" hidden="1" customWidth="1"/>
    <col min="2825" max="2825" width="3.71428571428571" style="751" customWidth="1"/>
    <col min="2826" max="2826" width="3.85714285714286" style="751" customWidth="1"/>
    <col min="2827" max="2827" width="3.71428571428571" style="751" customWidth="1"/>
    <col min="2828" max="2828" width="12.7142857142857" style="751" customWidth="1"/>
    <col min="2829" max="2829" width="52.7142857142857" style="751" customWidth="1"/>
    <col min="2830" max="2833" width="0" style="751" hidden="1" customWidth="1"/>
    <col min="2834" max="2834" width="12.2857142857143" style="751" customWidth="1"/>
    <col min="2835" max="2835" width="6.42857142857143" style="751" customWidth="1"/>
    <col min="2836" max="2836" width="12.2857142857143" style="751" customWidth="1"/>
    <col min="2837" max="2837" width="0" style="751" hidden="1" customWidth="1"/>
    <col min="2838" max="2838" width="3.71428571428571" style="751" customWidth="1"/>
    <col min="2839" max="2839" width="11.1428571428571" style="751" customWidth="1"/>
    <col min="2840" max="2841" width="10.5714285714286" style="751"/>
    <col min="2842" max="2842" width="11.1428571428571" style="751" customWidth="1"/>
    <col min="2843" max="3072" width="10.5714285714286" style="751"/>
    <col min="3073" max="3080" width="0" style="751" hidden="1" customWidth="1"/>
    <col min="3081" max="3081" width="3.71428571428571" style="751" customWidth="1"/>
    <col min="3082" max="3082" width="3.85714285714286" style="751" customWidth="1"/>
    <col min="3083" max="3083" width="3.71428571428571" style="751" customWidth="1"/>
    <col min="3084" max="3084" width="12.7142857142857" style="751" customWidth="1"/>
    <col min="3085" max="3085" width="52.7142857142857" style="751" customWidth="1"/>
    <col min="3086" max="3089" width="0" style="751" hidden="1" customWidth="1"/>
    <col min="3090" max="3090" width="12.2857142857143" style="751" customWidth="1"/>
    <col min="3091" max="3091" width="6.42857142857143" style="751" customWidth="1"/>
    <col min="3092" max="3092" width="12.2857142857143" style="751" customWidth="1"/>
    <col min="3093" max="3093" width="0" style="751" hidden="1" customWidth="1"/>
    <col min="3094" max="3094" width="3.71428571428571" style="751" customWidth="1"/>
    <col min="3095" max="3095" width="11.1428571428571" style="751" customWidth="1"/>
    <col min="3096" max="3097" width="10.5714285714286" style="751"/>
    <col min="3098" max="3098" width="11.1428571428571" style="751" customWidth="1"/>
    <col min="3099" max="3328" width="10.5714285714286" style="751"/>
    <col min="3329" max="3336" width="0" style="751" hidden="1" customWidth="1"/>
    <col min="3337" max="3337" width="3.71428571428571" style="751" customWidth="1"/>
    <col min="3338" max="3338" width="3.85714285714286" style="751" customWidth="1"/>
    <col min="3339" max="3339" width="3.71428571428571" style="751" customWidth="1"/>
    <col min="3340" max="3340" width="12.7142857142857" style="751" customWidth="1"/>
    <col min="3341" max="3341" width="52.7142857142857" style="751" customWidth="1"/>
    <col min="3342" max="3345" width="0" style="751" hidden="1" customWidth="1"/>
    <col min="3346" max="3346" width="12.2857142857143" style="751" customWidth="1"/>
    <col min="3347" max="3347" width="6.42857142857143" style="751" customWidth="1"/>
    <col min="3348" max="3348" width="12.2857142857143" style="751" customWidth="1"/>
    <col min="3349" max="3349" width="0" style="751" hidden="1" customWidth="1"/>
    <col min="3350" max="3350" width="3.71428571428571" style="751" customWidth="1"/>
    <col min="3351" max="3351" width="11.1428571428571" style="751" customWidth="1"/>
    <col min="3352" max="3353" width="10.5714285714286" style="751"/>
    <col min="3354" max="3354" width="11.1428571428571" style="751" customWidth="1"/>
    <col min="3355" max="3584" width="10.5714285714286" style="751"/>
    <col min="3585" max="3592" width="0" style="751" hidden="1" customWidth="1"/>
    <col min="3593" max="3593" width="3.71428571428571" style="751" customWidth="1"/>
    <col min="3594" max="3594" width="3.85714285714286" style="751" customWidth="1"/>
    <col min="3595" max="3595" width="3.71428571428571" style="751" customWidth="1"/>
    <col min="3596" max="3596" width="12.7142857142857" style="751" customWidth="1"/>
    <col min="3597" max="3597" width="52.7142857142857" style="751" customWidth="1"/>
    <col min="3598" max="3601" width="0" style="751" hidden="1" customWidth="1"/>
    <col min="3602" max="3602" width="12.2857142857143" style="751" customWidth="1"/>
    <col min="3603" max="3603" width="6.42857142857143" style="751" customWidth="1"/>
    <col min="3604" max="3604" width="12.2857142857143" style="751" customWidth="1"/>
    <col min="3605" max="3605" width="0" style="751" hidden="1" customWidth="1"/>
    <col min="3606" max="3606" width="3.71428571428571" style="751" customWidth="1"/>
    <col min="3607" max="3607" width="11.1428571428571" style="751" customWidth="1"/>
    <col min="3608" max="3609" width="10.5714285714286" style="751"/>
    <col min="3610" max="3610" width="11.1428571428571" style="751" customWidth="1"/>
    <col min="3611" max="3840" width="10.5714285714286" style="751"/>
    <col min="3841" max="3848" width="0" style="751" hidden="1" customWidth="1"/>
    <col min="3849" max="3849" width="3.71428571428571" style="751" customWidth="1"/>
    <col min="3850" max="3850" width="3.85714285714286" style="751" customWidth="1"/>
    <col min="3851" max="3851" width="3.71428571428571" style="751" customWidth="1"/>
    <col min="3852" max="3852" width="12.7142857142857" style="751" customWidth="1"/>
    <col min="3853" max="3853" width="52.7142857142857" style="751" customWidth="1"/>
    <col min="3854" max="3857" width="0" style="751" hidden="1" customWidth="1"/>
    <col min="3858" max="3858" width="12.2857142857143" style="751" customWidth="1"/>
    <col min="3859" max="3859" width="6.42857142857143" style="751" customWidth="1"/>
    <col min="3860" max="3860" width="12.2857142857143" style="751" customWidth="1"/>
    <col min="3861" max="3861" width="0" style="751" hidden="1" customWidth="1"/>
    <col min="3862" max="3862" width="3.71428571428571" style="751" customWidth="1"/>
    <col min="3863" max="3863" width="11.1428571428571" style="751" customWidth="1"/>
    <col min="3864" max="3865" width="10.5714285714286" style="751"/>
    <col min="3866" max="3866" width="11.1428571428571" style="751" customWidth="1"/>
    <col min="3867" max="4096" width="10.5714285714286" style="751"/>
    <col min="4097" max="4104" width="0" style="751" hidden="1" customWidth="1"/>
    <col min="4105" max="4105" width="3.71428571428571" style="751" customWidth="1"/>
    <col min="4106" max="4106" width="3.85714285714286" style="751" customWidth="1"/>
    <col min="4107" max="4107" width="3.71428571428571" style="751" customWidth="1"/>
    <col min="4108" max="4108" width="12.7142857142857" style="751" customWidth="1"/>
    <col min="4109" max="4109" width="52.7142857142857" style="751" customWidth="1"/>
    <col min="4110" max="4113" width="0" style="751" hidden="1" customWidth="1"/>
    <col min="4114" max="4114" width="12.2857142857143" style="751" customWidth="1"/>
    <col min="4115" max="4115" width="6.42857142857143" style="751" customWidth="1"/>
    <col min="4116" max="4116" width="12.2857142857143" style="751" customWidth="1"/>
    <col min="4117" max="4117" width="0" style="751" hidden="1" customWidth="1"/>
    <col min="4118" max="4118" width="3.71428571428571" style="751" customWidth="1"/>
    <col min="4119" max="4119" width="11.1428571428571" style="751" customWidth="1"/>
    <col min="4120" max="4121" width="10.5714285714286" style="751"/>
    <col min="4122" max="4122" width="11.1428571428571" style="751" customWidth="1"/>
    <col min="4123" max="4352" width="10.5714285714286" style="751"/>
    <col min="4353" max="4360" width="0" style="751" hidden="1" customWidth="1"/>
    <col min="4361" max="4361" width="3.71428571428571" style="751" customWidth="1"/>
    <col min="4362" max="4362" width="3.85714285714286" style="751" customWidth="1"/>
    <col min="4363" max="4363" width="3.71428571428571" style="751" customWidth="1"/>
    <col min="4364" max="4364" width="12.7142857142857" style="751" customWidth="1"/>
    <col min="4365" max="4365" width="52.7142857142857" style="751" customWidth="1"/>
    <col min="4366" max="4369" width="0" style="751" hidden="1" customWidth="1"/>
    <col min="4370" max="4370" width="12.2857142857143" style="751" customWidth="1"/>
    <col min="4371" max="4371" width="6.42857142857143" style="751" customWidth="1"/>
    <col min="4372" max="4372" width="12.2857142857143" style="751" customWidth="1"/>
    <col min="4373" max="4373" width="0" style="751" hidden="1" customWidth="1"/>
    <col min="4374" max="4374" width="3.71428571428571" style="751" customWidth="1"/>
    <col min="4375" max="4375" width="11.1428571428571" style="751" customWidth="1"/>
    <col min="4376" max="4377" width="10.5714285714286" style="751"/>
    <col min="4378" max="4378" width="11.1428571428571" style="751" customWidth="1"/>
    <col min="4379" max="4608" width="10.5714285714286" style="751"/>
    <col min="4609" max="4616" width="0" style="751" hidden="1" customWidth="1"/>
    <col min="4617" max="4617" width="3.71428571428571" style="751" customWidth="1"/>
    <col min="4618" max="4618" width="3.85714285714286" style="751" customWidth="1"/>
    <col min="4619" max="4619" width="3.71428571428571" style="751" customWidth="1"/>
    <col min="4620" max="4620" width="12.7142857142857" style="751" customWidth="1"/>
    <col min="4621" max="4621" width="52.7142857142857" style="751" customWidth="1"/>
    <col min="4622" max="4625" width="0" style="751" hidden="1" customWidth="1"/>
    <col min="4626" max="4626" width="12.2857142857143" style="751" customWidth="1"/>
    <col min="4627" max="4627" width="6.42857142857143" style="751" customWidth="1"/>
    <col min="4628" max="4628" width="12.2857142857143" style="751" customWidth="1"/>
    <col min="4629" max="4629" width="0" style="751" hidden="1" customWidth="1"/>
    <col min="4630" max="4630" width="3.71428571428571" style="751" customWidth="1"/>
    <col min="4631" max="4631" width="11.1428571428571" style="751" customWidth="1"/>
    <col min="4632" max="4633" width="10.5714285714286" style="751"/>
    <col min="4634" max="4634" width="11.1428571428571" style="751" customWidth="1"/>
    <col min="4635" max="4864" width="10.5714285714286" style="751"/>
    <col min="4865" max="4872" width="0" style="751" hidden="1" customWidth="1"/>
    <col min="4873" max="4873" width="3.71428571428571" style="751" customWidth="1"/>
    <col min="4874" max="4874" width="3.85714285714286" style="751" customWidth="1"/>
    <col min="4875" max="4875" width="3.71428571428571" style="751" customWidth="1"/>
    <col min="4876" max="4876" width="12.7142857142857" style="751" customWidth="1"/>
    <col min="4877" max="4877" width="52.7142857142857" style="751" customWidth="1"/>
    <col min="4878" max="4881" width="0" style="751" hidden="1" customWidth="1"/>
    <col min="4882" max="4882" width="12.2857142857143" style="751" customWidth="1"/>
    <col min="4883" max="4883" width="6.42857142857143" style="751" customWidth="1"/>
    <col min="4884" max="4884" width="12.2857142857143" style="751" customWidth="1"/>
    <col min="4885" max="4885" width="0" style="751" hidden="1" customWidth="1"/>
    <col min="4886" max="4886" width="3.71428571428571" style="751" customWidth="1"/>
    <col min="4887" max="4887" width="11.1428571428571" style="751" customWidth="1"/>
    <col min="4888" max="4889" width="10.5714285714286" style="751"/>
    <col min="4890" max="4890" width="11.1428571428571" style="751" customWidth="1"/>
    <col min="4891" max="5120" width="10.5714285714286" style="751"/>
    <col min="5121" max="5128" width="0" style="751" hidden="1" customWidth="1"/>
    <col min="5129" max="5129" width="3.71428571428571" style="751" customWidth="1"/>
    <col min="5130" max="5130" width="3.85714285714286" style="751" customWidth="1"/>
    <col min="5131" max="5131" width="3.71428571428571" style="751" customWidth="1"/>
    <col min="5132" max="5132" width="12.7142857142857" style="751" customWidth="1"/>
    <col min="5133" max="5133" width="52.7142857142857" style="751" customWidth="1"/>
    <col min="5134" max="5137" width="0" style="751" hidden="1" customWidth="1"/>
    <col min="5138" max="5138" width="12.2857142857143" style="751" customWidth="1"/>
    <col min="5139" max="5139" width="6.42857142857143" style="751" customWidth="1"/>
    <col min="5140" max="5140" width="12.2857142857143" style="751" customWidth="1"/>
    <col min="5141" max="5141" width="0" style="751" hidden="1" customWidth="1"/>
    <col min="5142" max="5142" width="3.71428571428571" style="751" customWidth="1"/>
    <col min="5143" max="5143" width="11.1428571428571" style="751" customWidth="1"/>
    <col min="5144" max="5145" width="10.5714285714286" style="751"/>
    <col min="5146" max="5146" width="11.1428571428571" style="751" customWidth="1"/>
    <col min="5147" max="5376" width="10.5714285714286" style="751"/>
    <col min="5377" max="5384" width="0" style="751" hidden="1" customWidth="1"/>
    <col min="5385" max="5385" width="3.71428571428571" style="751" customWidth="1"/>
    <col min="5386" max="5386" width="3.85714285714286" style="751" customWidth="1"/>
    <col min="5387" max="5387" width="3.71428571428571" style="751" customWidth="1"/>
    <col min="5388" max="5388" width="12.7142857142857" style="751" customWidth="1"/>
    <col min="5389" max="5389" width="52.7142857142857" style="751" customWidth="1"/>
    <col min="5390" max="5393" width="0" style="751" hidden="1" customWidth="1"/>
    <col min="5394" max="5394" width="12.2857142857143" style="751" customWidth="1"/>
    <col min="5395" max="5395" width="6.42857142857143" style="751" customWidth="1"/>
    <col min="5396" max="5396" width="12.2857142857143" style="751" customWidth="1"/>
    <col min="5397" max="5397" width="0" style="751" hidden="1" customWidth="1"/>
    <col min="5398" max="5398" width="3.71428571428571" style="751" customWidth="1"/>
    <col min="5399" max="5399" width="11.1428571428571" style="751" customWidth="1"/>
    <col min="5400" max="5401" width="10.5714285714286" style="751"/>
    <col min="5402" max="5402" width="11.1428571428571" style="751" customWidth="1"/>
    <col min="5403" max="5632" width="10.5714285714286" style="751"/>
    <col min="5633" max="5640" width="0" style="751" hidden="1" customWidth="1"/>
    <col min="5641" max="5641" width="3.71428571428571" style="751" customWidth="1"/>
    <col min="5642" max="5642" width="3.85714285714286" style="751" customWidth="1"/>
    <col min="5643" max="5643" width="3.71428571428571" style="751" customWidth="1"/>
    <col min="5644" max="5644" width="12.7142857142857" style="751" customWidth="1"/>
    <col min="5645" max="5645" width="52.7142857142857" style="751" customWidth="1"/>
    <col min="5646" max="5649" width="0" style="751" hidden="1" customWidth="1"/>
    <col min="5650" max="5650" width="12.2857142857143" style="751" customWidth="1"/>
    <col min="5651" max="5651" width="6.42857142857143" style="751" customWidth="1"/>
    <col min="5652" max="5652" width="12.2857142857143" style="751" customWidth="1"/>
    <col min="5653" max="5653" width="0" style="751" hidden="1" customWidth="1"/>
    <col min="5654" max="5654" width="3.71428571428571" style="751" customWidth="1"/>
    <col min="5655" max="5655" width="11.1428571428571" style="751" customWidth="1"/>
    <col min="5656" max="5657" width="10.5714285714286" style="751"/>
    <col min="5658" max="5658" width="11.1428571428571" style="751" customWidth="1"/>
    <col min="5659" max="5888" width="10.5714285714286" style="751"/>
    <col min="5889" max="5896" width="0" style="751" hidden="1" customWidth="1"/>
    <col min="5897" max="5897" width="3.71428571428571" style="751" customWidth="1"/>
    <col min="5898" max="5898" width="3.85714285714286" style="751" customWidth="1"/>
    <col min="5899" max="5899" width="3.71428571428571" style="751" customWidth="1"/>
    <col min="5900" max="5900" width="12.7142857142857" style="751" customWidth="1"/>
    <col min="5901" max="5901" width="52.7142857142857" style="751" customWidth="1"/>
    <col min="5902" max="5905" width="0" style="751" hidden="1" customWidth="1"/>
    <col min="5906" max="5906" width="12.2857142857143" style="751" customWidth="1"/>
    <col min="5907" max="5907" width="6.42857142857143" style="751" customWidth="1"/>
    <col min="5908" max="5908" width="12.2857142857143" style="751" customWidth="1"/>
    <col min="5909" max="5909" width="0" style="751" hidden="1" customWidth="1"/>
    <col min="5910" max="5910" width="3.71428571428571" style="751" customWidth="1"/>
    <col min="5911" max="5911" width="11.1428571428571" style="751" customWidth="1"/>
    <col min="5912" max="5913" width="10.5714285714286" style="751"/>
    <col min="5914" max="5914" width="11.1428571428571" style="751" customWidth="1"/>
    <col min="5915" max="6144" width="10.5714285714286" style="751"/>
    <col min="6145" max="6152" width="0" style="751" hidden="1" customWidth="1"/>
    <col min="6153" max="6153" width="3.71428571428571" style="751" customWidth="1"/>
    <col min="6154" max="6154" width="3.85714285714286" style="751" customWidth="1"/>
    <col min="6155" max="6155" width="3.71428571428571" style="751" customWidth="1"/>
    <col min="6156" max="6156" width="12.7142857142857" style="751" customWidth="1"/>
    <col min="6157" max="6157" width="52.7142857142857" style="751" customWidth="1"/>
    <col min="6158" max="6161" width="0" style="751" hidden="1" customWidth="1"/>
    <col min="6162" max="6162" width="12.2857142857143" style="751" customWidth="1"/>
    <col min="6163" max="6163" width="6.42857142857143" style="751" customWidth="1"/>
    <col min="6164" max="6164" width="12.2857142857143" style="751" customWidth="1"/>
    <col min="6165" max="6165" width="0" style="751" hidden="1" customWidth="1"/>
    <col min="6166" max="6166" width="3.71428571428571" style="751" customWidth="1"/>
    <col min="6167" max="6167" width="11.1428571428571" style="751" customWidth="1"/>
    <col min="6168" max="6169" width="10.5714285714286" style="751"/>
    <col min="6170" max="6170" width="11.1428571428571" style="751" customWidth="1"/>
    <col min="6171" max="6400" width="10.5714285714286" style="751"/>
    <col min="6401" max="6408" width="0" style="751" hidden="1" customWidth="1"/>
    <col min="6409" max="6409" width="3.71428571428571" style="751" customWidth="1"/>
    <col min="6410" max="6410" width="3.85714285714286" style="751" customWidth="1"/>
    <col min="6411" max="6411" width="3.71428571428571" style="751" customWidth="1"/>
    <col min="6412" max="6412" width="12.7142857142857" style="751" customWidth="1"/>
    <col min="6413" max="6413" width="52.7142857142857" style="751" customWidth="1"/>
    <col min="6414" max="6417" width="0" style="751" hidden="1" customWidth="1"/>
    <col min="6418" max="6418" width="12.2857142857143" style="751" customWidth="1"/>
    <col min="6419" max="6419" width="6.42857142857143" style="751" customWidth="1"/>
    <col min="6420" max="6420" width="12.2857142857143" style="751" customWidth="1"/>
    <col min="6421" max="6421" width="0" style="751" hidden="1" customWidth="1"/>
    <col min="6422" max="6422" width="3.71428571428571" style="751" customWidth="1"/>
    <col min="6423" max="6423" width="11.1428571428571" style="751" customWidth="1"/>
    <col min="6424" max="6425" width="10.5714285714286" style="751"/>
    <col min="6426" max="6426" width="11.1428571428571" style="751" customWidth="1"/>
    <col min="6427" max="6656" width="10.5714285714286" style="751"/>
    <col min="6657" max="6664" width="0" style="751" hidden="1" customWidth="1"/>
    <col min="6665" max="6665" width="3.71428571428571" style="751" customWidth="1"/>
    <col min="6666" max="6666" width="3.85714285714286" style="751" customWidth="1"/>
    <col min="6667" max="6667" width="3.71428571428571" style="751" customWidth="1"/>
    <col min="6668" max="6668" width="12.7142857142857" style="751" customWidth="1"/>
    <col min="6669" max="6669" width="52.7142857142857" style="751" customWidth="1"/>
    <col min="6670" max="6673" width="0" style="751" hidden="1" customWidth="1"/>
    <col min="6674" max="6674" width="12.2857142857143" style="751" customWidth="1"/>
    <col min="6675" max="6675" width="6.42857142857143" style="751" customWidth="1"/>
    <col min="6676" max="6676" width="12.2857142857143" style="751" customWidth="1"/>
    <col min="6677" max="6677" width="0" style="751" hidden="1" customWidth="1"/>
    <col min="6678" max="6678" width="3.71428571428571" style="751" customWidth="1"/>
    <col min="6679" max="6679" width="11.1428571428571" style="751" customWidth="1"/>
    <col min="6680" max="6681" width="10.5714285714286" style="751"/>
    <col min="6682" max="6682" width="11.1428571428571" style="751" customWidth="1"/>
    <col min="6683" max="6912" width="10.5714285714286" style="751"/>
    <col min="6913" max="6920" width="0" style="751" hidden="1" customWidth="1"/>
    <col min="6921" max="6921" width="3.71428571428571" style="751" customWidth="1"/>
    <col min="6922" max="6922" width="3.85714285714286" style="751" customWidth="1"/>
    <col min="6923" max="6923" width="3.71428571428571" style="751" customWidth="1"/>
    <col min="6924" max="6924" width="12.7142857142857" style="751" customWidth="1"/>
    <col min="6925" max="6925" width="52.7142857142857" style="751" customWidth="1"/>
    <col min="6926" max="6929" width="0" style="751" hidden="1" customWidth="1"/>
    <col min="6930" max="6930" width="12.2857142857143" style="751" customWidth="1"/>
    <col min="6931" max="6931" width="6.42857142857143" style="751" customWidth="1"/>
    <col min="6932" max="6932" width="12.2857142857143" style="751" customWidth="1"/>
    <col min="6933" max="6933" width="0" style="751" hidden="1" customWidth="1"/>
    <col min="6934" max="6934" width="3.71428571428571" style="751" customWidth="1"/>
    <col min="6935" max="6935" width="11.1428571428571" style="751" customWidth="1"/>
    <col min="6936" max="6937" width="10.5714285714286" style="751"/>
    <col min="6938" max="6938" width="11.1428571428571" style="751" customWidth="1"/>
    <col min="6939" max="7168" width="10.5714285714286" style="751"/>
    <col min="7169" max="7176" width="0" style="751" hidden="1" customWidth="1"/>
    <col min="7177" max="7177" width="3.71428571428571" style="751" customWidth="1"/>
    <col min="7178" max="7178" width="3.85714285714286" style="751" customWidth="1"/>
    <col min="7179" max="7179" width="3.71428571428571" style="751" customWidth="1"/>
    <col min="7180" max="7180" width="12.7142857142857" style="751" customWidth="1"/>
    <col min="7181" max="7181" width="52.7142857142857" style="751" customWidth="1"/>
    <col min="7182" max="7185" width="0" style="751" hidden="1" customWidth="1"/>
    <col min="7186" max="7186" width="12.2857142857143" style="751" customWidth="1"/>
    <col min="7187" max="7187" width="6.42857142857143" style="751" customWidth="1"/>
    <col min="7188" max="7188" width="12.2857142857143" style="751" customWidth="1"/>
    <col min="7189" max="7189" width="0" style="751" hidden="1" customWidth="1"/>
    <col min="7190" max="7190" width="3.71428571428571" style="751" customWidth="1"/>
    <col min="7191" max="7191" width="11.1428571428571" style="751" customWidth="1"/>
    <col min="7192" max="7193" width="10.5714285714286" style="751"/>
    <col min="7194" max="7194" width="11.1428571428571" style="751" customWidth="1"/>
    <col min="7195" max="7424" width="10.5714285714286" style="751"/>
    <col min="7425" max="7432" width="0" style="751" hidden="1" customWidth="1"/>
    <col min="7433" max="7433" width="3.71428571428571" style="751" customWidth="1"/>
    <col min="7434" max="7434" width="3.85714285714286" style="751" customWidth="1"/>
    <col min="7435" max="7435" width="3.71428571428571" style="751" customWidth="1"/>
    <col min="7436" max="7436" width="12.7142857142857" style="751" customWidth="1"/>
    <col min="7437" max="7437" width="52.7142857142857" style="751" customWidth="1"/>
    <col min="7438" max="7441" width="0" style="751" hidden="1" customWidth="1"/>
    <col min="7442" max="7442" width="12.2857142857143" style="751" customWidth="1"/>
    <col min="7443" max="7443" width="6.42857142857143" style="751" customWidth="1"/>
    <col min="7444" max="7444" width="12.2857142857143" style="751" customWidth="1"/>
    <col min="7445" max="7445" width="0" style="751" hidden="1" customWidth="1"/>
    <col min="7446" max="7446" width="3.71428571428571" style="751" customWidth="1"/>
    <col min="7447" max="7447" width="11.1428571428571" style="751" customWidth="1"/>
    <col min="7448" max="7449" width="10.5714285714286" style="751"/>
    <col min="7450" max="7450" width="11.1428571428571" style="751" customWidth="1"/>
    <col min="7451" max="7680" width="10.5714285714286" style="751"/>
    <col min="7681" max="7688" width="0" style="751" hidden="1" customWidth="1"/>
    <col min="7689" max="7689" width="3.71428571428571" style="751" customWidth="1"/>
    <col min="7690" max="7690" width="3.85714285714286" style="751" customWidth="1"/>
    <col min="7691" max="7691" width="3.71428571428571" style="751" customWidth="1"/>
    <col min="7692" max="7692" width="12.7142857142857" style="751" customWidth="1"/>
    <col min="7693" max="7693" width="52.7142857142857" style="751" customWidth="1"/>
    <col min="7694" max="7697" width="0" style="751" hidden="1" customWidth="1"/>
    <col min="7698" max="7698" width="12.2857142857143" style="751" customWidth="1"/>
    <col min="7699" max="7699" width="6.42857142857143" style="751" customWidth="1"/>
    <col min="7700" max="7700" width="12.2857142857143" style="751" customWidth="1"/>
    <col min="7701" max="7701" width="0" style="751" hidden="1" customWidth="1"/>
    <col min="7702" max="7702" width="3.71428571428571" style="751" customWidth="1"/>
    <col min="7703" max="7703" width="11.1428571428571" style="751" customWidth="1"/>
    <col min="7704" max="7705" width="10.5714285714286" style="751"/>
    <col min="7706" max="7706" width="11.1428571428571" style="751" customWidth="1"/>
    <col min="7707" max="7936" width="10.5714285714286" style="751"/>
    <col min="7937" max="7944" width="0" style="751" hidden="1" customWidth="1"/>
    <col min="7945" max="7945" width="3.71428571428571" style="751" customWidth="1"/>
    <col min="7946" max="7946" width="3.85714285714286" style="751" customWidth="1"/>
    <col min="7947" max="7947" width="3.71428571428571" style="751" customWidth="1"/>
    <col min="7948" max="7948" width="12.7142857142857" style="751" customWidth="1"/>
    <col min="7949" max="7949" width="52.7142857142857" style="751" customWidth="1"/>
    <col min="7950" max="7953" width="0" style="751" hidden="1" customWidth="1"/>
    <col min="7954" max="7954" width="12.2857142857143" style="751" customWidth="1"/>
    <col min="7955" max="7955" width="6.42857142857143" style="751" customWidth="1"/>
    <col min="7956" max="7956" width="12.2857142857143" style="751" customWidth="1"/>
    <col min="7957" max="7957" width="0" style="751" hidden="1" customWidth="1"/>
    <col min="7958" max="7958" width="3.71428571428571" style="751" customWidth="1"/>
    <col min="7959" max="7959" width="11.1428571428571" style="751" customWidth="1"/>
    <col min="7960" max="7961" width="10.5714285714286" style="751"/>
    <col min="7962" max="7962" width="11.1428571428571" style="751" customWidth="1"/>
    <col min="7963" max="8192" width="10.5714285714286" style="751"/>
    <col min="8193" max="8200" width="0" style="751" hidden="1" customWidth="1"/>
    <col min="8201" max="8201" width="3.71428571428571" style="751" customWidth="1"/>
    <col min="8202" max="8202" width="3.85714285714286" style="751" customWidth="1"/>
    <col min="8203" max="8203" width="3.71428571428571" style="751" customWidth="1"/>
    <col min="8204" max="8204" width="12.7142857142857" style="751" customWidth="1"/>
    <col min="8205" max="8205" width="52.7142857142857" style="751" customWidth="1"/>
    <col min="8206" max="8209" width="0" style="751" hidden="1" customWidth="1"/>
    <col min="8210" max="8210" width="12.2857142857143" style="751" customWidth="1"/>
    <col min="8211" max="8211" width="6.42857142857143" style="751" customWidth="1"/>
    <col min="8212" max="8212" width="12.2857142857143" style="751" customWidth="1"/>
    <col min="8213" max="8213" width="0" style="751" hidden="1" customWidth="1"/>
    <col min="8214" max="8214" width="3.71428571428571" style="751" customWidth="1"/>
    <col min="8215" max="8215" width="11.1428571428571" style="751" customWidth="1"/>
    <col min="8216" max="8217" width="10.5714285714286" style="751"/>
    <col min="8218" max="8218" width="11.1428571428571" style="751" customWidth="1"/>
    <col min="8219" max="8448" width="10.5714285714286" style="751"/>
    <col min="8449" max="8456" width="0" style="751" hidden="1" customWidth="1"/>
    <col min="8457" max="8457" width="3.71428571428571" style="751" customWidth="1"/>
    <col min="8458" max="8458" width="3.85714285714286" style="751" customWidth="1"/>
    <col min="8459" max="8459" width="3.71428571428571" style="751" customWidth="1"/>
    <col min="8460" max="8460" width="12.7142857142857" style="751" customWidth="1"/>
    <col min="8461" max="8461" width="52.7142857142857" style="751" customWidth="1"/>
    <col min="8462" max="8465" width="0" style="751" hidden="1" customWidth="1"/>
    <col min="8466" max="8466" width="12.2857142857143" style="751" customWidth="1"/>
    <col min="8467" max="8467" width="6.42857142857143" style="751" customWidth="1"/>
    <col min="8468" max="8468" width="12.2857142857143" style="751" customWidth="1"/>
    <col min="8469" max="8469" width="0" style="751" hidden="1" customWidth="1"/>
    <col min="8470" max="8470" width="3.71428571428571" style="751" customWidth="1"/>
    <col min="8471" max="8471" width="11.1428571428571" style="751" customWidth="1"/>
    <col min="8472" max="8473" width="10.5714285714286" style="751"/>
    <col min="8474" max="8474" width="11.1428571428571" style="751" customWidth="1"/>
    <col min="8475" max="8704" width="10.5714285714286" style="751"/>
    <col min="8705" max="8712" width="0" style="751" hidden="1" customWidth="1"/>
    <col min="8713" max="8713" width="3.71428571428571" style="751" customWidth="1"/>
    <col min="8714" max="8714" width="3.85714285714286" style="751" customWidth="1"/>
    <col min="8715" max="8715" width="3.71428571428571" style="751" customWidth="1"/>
    <col min="8716" max="8716" width="12.7142857142857" style="751" customWidth="1"/>
    <col min="8717" max="8717" width="52.7142857142857" style="751" customWidth="1"/>
    <col min="8718" max="8721" width="0" style="751" hidden="1" customWidth="1"/>
    <col min="8722" max="8722" width="12.2857142857143" style="751" customWidth="1"/>
    <col min="8723" max="8723" width="6.42857142857143" style="751" customWidth="1"/>
    <col min="8724" max="8724" width="12.2857142857143" style="751" customWidth="1"/>
    <col min="8725" max="8725" width="0" style="751" hidden="1" customWidth="1"/>
    <col min="8726" max="8726" width="3.71428571428571" style="751" customWidth="1"/>
    <col min="8727" max="8727" width="11.1428571428571" style="751" customWidth="1"/>
    <col min="8728" max="8729" width="10.5714285714286" style="751"/>
    <col min="8730" max="8730" width="11.1428571428571" style="751" customWidth="1"/>
    <col min="8731" max="8960" width="10.5714285714286" style="751"/>
    <col min="8961" max="8968" width="0" style="751" hidden="1" customWidth="1"/>
    <col min="8969" max="8969" width="3.71428571428571" style="751" customWidth="1"/>
    <col min="8970" max="8970" width="3.85714285714286" style="751" customWidth="1"/>
    <col min="8971" max="8971" width="3.71428571428571" style="751" customWidth="1"/>
    <col min="8972" max="8972" width="12.7142857142857" style="751" customWidth="1"/>
    <col min="8973" max="8973" width="52.7142857142857" style="751" customWidth="1"/>
    <col min="8974" max="8977" width="0" style="751" hidden="1" customWidth="1"/>
    <col min="8978" max="8978" width="12.2857142857143" style="751" customWidth="1"/>
    <col min="8979" max="8979" width="6.42857142857143" style="751" customWidth="1"/>
    <col min="8980" max="8980" width="12.2857142857143" style="751" customWidth="1"/>
    <col min="8981" max="8981" width="0" style="751" hidden="1" customWidth="1"/>
    <col min="8982" max="8982" width="3.71428571428571" style="751" customWidth="1"/>
    <col min="8983" max="8983" width="11.1428571428571" style="751" customWidth="1"/>
    <col min="8984" max="8985" width="10.5714285714286" style="751"/>
    <col min="8986" max="8986" width="11.1428571428571" style="751" customWidth="1"/>
    <col min="8987" max="9216" width="10.5714285714286" style="751"/>
    <col min="9217" max="9224" width="0" style="751" hidden="1" customWidth="1"/>
    <col min="9225" max="9225" width="3.71428571428571" style="751" customWidth="1"/>
    <col min="9226" max="9226" width="3.85714285714286" style="751" customWidth="1"/>
    <col min="9227" max="9227" width="3.71428571428571" style="751" customWidth="1"/>
    <col min="9228" max="9228" width="12.7142857142857" style="751" customWidth="1"/>
    <col min="9229" max="9229" width="52.7142857142857" style="751" customWidth="1"/>
    <col min="9230" max="9233" width="0" style="751" hidden="1" customWidth="1"/>
    <col min="9234" max="9234" width="12.2857142857143" style="751" customWidth="1"/>
    <col min="9235" max="9235" width="6.42857142857143" style="751" customWidth="1"/>
    <col min="9236" max="9236" width="12.2857142857143" style="751" customWidth="1"/>
    <col min="9237" max="9237" width="0" style="751" hidden="1" customWidth="1"/>
    <col min="9238" max="9238" width="3.71428571428571" style="751" customWidth="1"/>
    <col min="9239" max="9239" width="11.1428571428571" style="751" customWidth="1"/>
    <col min="9240" max="9241" width="10.5714285714286" style="751"/>
    <col min="9242" max="9242" width="11.1428571428571" style="751" customWidth="1"/>
    <col min="9243" max="9472" width="10.5714285714286" style="751"/>
    <col min="9473" max="9480" width="0" style="751" hidden="1" customWidth="1"/>
    <col min="9481" max="9481" width="3.71428571428571" style="751" customWidth="1"/>
    <col min="9482" max="9482" width="3.85714285714286" style="751" customWidth="1"/>
    <col min="9483" max="9483" width="3.71428571428571" style="751" customWidth="1"/>
    <col min="9484" max="9484" width="12.7142857142857" style="751" customWidth="1"/>
    <col min="9485" max="9485" width="52.7142857142857" style="751" customWidth="1"/>
    <col min="9486" max="9489" width="0" style="751" hidden="1" customWidth="1"/>
    <col min="9490" max="9490" width="12.2857142857143" style="751" customWidth="1"/>
    <col min="9491" max="9491" width="6.42857142857143" style="751" customWidth="1"/>
    <col min="9492" max="9492" width="12.2857142857143" style="751" customWidth="1"/>
    <col min="9493" max="9493" width="0" style="751" hidden="1" customWidth="1"/>
    <col min="9494" max="9494" width="3.71428571428571" style="751" customWidth="1"/>
    <col min="9495" max="9495" width="11.1428571428571" style="751" customWidth="1"/>
    <col min="9496" max="9497" width="10.5714285714286" style="751"/>
    <col min="9498" max="9498" width="11.1428571428571" style="751" customWidth="1"/>
    <col min="9499" max="9728" width="10.5714285714286" style="751"/>
    <col min="9729" max="9736" width="0" style="751" hidden="1" customWidth="1"/>
    <col min="9737" max="9737" width="3.71428571428571" style="751" customWidth="1"/>
    <col min="9738" max="9738" width="3.85714285714286" style="751" customWidth="1"/>
    <col min="9739" max="9739" width="3.71428571428571" style="751" customWidth="1"/>
    <col min="9740" max="9740" width="12.7142857142857" style="751" customWidth="1"/>
    <col min="9741" max="9741" width="52.7142857142857" style="751" customWidth="1"/>
    <col min="9742" max="9745" width="0" style="751" hidden="1" customWidth="1"/>
    <col min="9746" max="9746" width="12.2857142857143" style="751" customWidth="1"/>
    <col min="9747" max="9747" width="6.42857142857143" style="751" customWidth="1"/>
    <col min="9748" max="9748" width="12.2857142857143" style="751" customWidth="1"/>
    <col min="9749" max="9749" width="0" style="751" hidden="1" customWidth="1"/>
    <col min="9750" max="9750" width="3.71428571428571" style="751" customWidth="1"/>
    <col min="9751" max="9751" width="11.1428571428571" style="751" customWidth="1"/>
    <col min="9752" max="9753" width="10.5714285714286" style="751"/>
    <col min="9754" max="9754" width="11.1428571428571" style="751" customWidth="1"/>
    <col min="9755" max="9984" width="10.5714285714286" style="751"/>
    <col min="9985" max="9992" width="0" style="751" hidden="1" customWidth="1"/>
    <col min="9993" max="9993" width="3.71428571428571" style="751" customWidth="1"/>
    <col min="9994" max="9994" width="3.85714285714286" style="751" customWidth="1"/>
    <col min="9995" max="9995" width="3.71428571428571" style="751" customWidth="1"/>
    <col min="9996" max="9996" width="12.7142857142857" style="751" customWidth="1"/>
    <col min="9997" max="9997" width="52.7142857142857" style="751" customWidth="1"/>
    <col min="9998" max="10001" width="0" style="751" hidden="1" customWidth="1"/>
    <col min="10002" max="10002" width="12.2857142857143" style="751" customWidth="1"/>
    <col min="10003" max="10003" width="6.42857142857143" style="751" customWidth="1"/>
    <col min="10004" max="10004" width="12.2857142857143" style="751" customWidth="1"/>
    <col min="10005" max="10005" width="0" style="751" hidden="1" customWidth="1"/>
    <col min="10006" max="10006" width="3.71428571428571" style="751" customWidth="1"/>
    <col min="10007" max="10007" width="11.1428571428571" style="751" customWidth="1"/>
    <col min="10008" max="10009" width="10.5714285714286" style="751"/>
    <col min="10010" max="10010" width="11.1428571428571" style="751" customWidth="1"/>
    <col min="10011" max="10240" width="10.5714285714286" style="751"/>
    <col min="10241" max="10248" width="0" style="751" hidden="1" customWidth="1"/>
    <col min="10249" max="10249" width="3.71428571428571" style="751" customWidth="1"/>
    <col min="10250" max="10250" width="3.85714285714286" style="751" customWidth="1"/>
    <col min="10251" max="10251" width="3.71428571428571" style="751" customWidth="1"/>
    <col min="10252" max="10252" width="12.7142857142857" style="751" customWidth="1"/>
    <col min="10253" max="10253" width="52.7142857142857" style="751" customWidth="1"/>
    <col min="10254" max="10257" width="0" style="751" hidden="1" customWidth="1"/>
    <col min="10258" max="10258" width="12.2857142857143" style="751" customWidth="1"/>
    <col min="10259" max="10259" width="6.42857142857143" style="751" customWidth="1"/>
    <col min="10260" max="10260" width="12.2857142857143" style="751" customWidth="1"/>
    <col min="10261" max="10261" width="0" style="751" hidden="1" customWidth="1"/>
    <col min="10262" max="10262" width="3.71428571428571" style="751" customWidth="1"/>
    <col min="10263" max="10263" width="11.1428571428571" style="751" customWidth="1"/>
    <col min="10264" max="10265" width="10.5714285714286" style="751"/>
    <col min="10266" max="10266" width="11.1428571428571" style="751" customWidth="1"/>
    <col min="10267" max="10496" width="10.5714285714286" style="751"/>
    <col min="10497" max="10504" width="0" style="751" hidden="1" customWidth="1"/>
    <col min="10505" max="10505" width="3.71428571428571" style="751" customWidth="1"/>
    <col min="10506" max="10506" width="3.85714285714286" style="751" customWidth="1"/>
    <col min="10507" max="10507" width="3.71428571428571" style="751" customWidth="1"/>
    <col min="10508" max="10508" width="12.7142857142857" style="751" customWidth="1"/>
    <col min="10509" max="10509" width="52.7142857142857" style="751" customWidth="1"/>
    <col min="10510" max="10513" width="0" style="751" hidden="1" customWidth="1"/>
    <col min="10514" max="10514" width="12.2857142857143" style="751" customWidth="1"/>
    <col min="10515" max="10515" width="6.42857142857143" style="751" customWidth="1"/>
    <col min="10516" max="10516" width="12.2857142857143" style="751" customWidth="1"/>
    <col min="10517" max="10517" width="0" style="751" hidden="1" customWidth="1"/>
    <col min="10518" max="10518" width="3.71428571428571" style="751" customWidth="1"/>
    <col min="10519" max="10519" width="11.1428571428571" style="751" customWidth="1"/>
    <col min="10520" max="10521" width="10.5714285714286" style="751"/>
    <col min="10522" max="10522" width="11.1428571428571" style="751" customWidth="1"/>
    <col min="10523" max="10752" width="10.5714285714286" style="751"/>
    <col min="10753" max="10760" width="0" style="751" hidden="1" customWidth="1"/>
    <col min="10761" max="10761" width="3.71428571428571" style="751" customWidth="1"/>
    <col min="10762" max="10762" width="3.85714285714286" style="751" customWidth="1"/>
    <col min="10763" max="10763" width="3.71428571428571" style="751" customWidth="1"/>
    <col min="10764" max="10764" width="12.7142857142857" style="751" customWidth="1"/>
    <col min="10765" max="10765" width="52.7142857142857" style="751" customWidth="1"/>
    <col min="10766" max="10769" width="0" style="751" hidden="1" customWidth="1"/>
    <col min="10770" max="10770" width="12.2857142857143" style="751" customWidth="1"/>
    <col min="10771" max="10771" width="6.42857142857143" style="751" customWidth="1"/>
    <col min="10772" max="10772" width="12.2857142857143" style="751" customWidth="1"/>
    <col min="10773" max="10773" width="0" style="751" hidden="1" customWidth="1"/>
    <col min="10774" max="10774" width="3.71428571428571" style="751" customWidth="1"/>
    <col min="10775" max="10775" width="11.1428571428571" style="751" customWidth="1"/>
    <col min="10776" max="10777" width="10.5714285714286" style="751"/>
    <col min="10778" max="10778" width="11.1428571428571" style="751" customWidth="1"/>
    <col min="10779" max="11008" width="10.5714285714286" style="751"/>
    <col min="11009" max="11016" width="0" style="751" hidden="1" customWidth="1"/>
    <col min="11017" max="11017" width="3.71428571428571" style="751" customWidth="1"/>
    <col min="11018" max="11018" width="3.85714285714286" style="751" customWidth="1"/>
    <col min="11019" max="11019" width="3.71428571428571" style="751" customWidth="1"/>
    <col min="11020" max="11020" width="12.7142857142857" style="751" customWidth="1"/>
    <col min="11021" max="11021" width="52.7142857142857" style="751" customWidth="1"/>
    <col min="11022" max="11025" width="0" style="751" hidden="1" customWidth="1"/>
    <col min="11026" max="11026" width="12.2857142857143" style="751" customWidth="1"/>
    <col min="11027" max="11027" width="6.42857142857143" style="751" customWidth="1"/>
    <col min="11028" max="11028" width="12.2857142857143" style="751" customWidth="1"/>
    <col min="11029" max="11029" width="0" style="751" hidden="1" customWidth="1"/>
    <col min="11030" max="11030" width="3.71428571428571" style="751" customWidth="1"/>
    <col min="11031" max="11031" width="11.1428571428571" style="751" customWidth="1"/>
    <col min="11032" max="11033" width="10.5714285714286" style="751"/>
    <col min="11034" max="11034" width="11.1428571428571" style="751" customWidth="1"/>
    <col min="11035" max="11264" width="10.5714285714286" style="751"/>
    <col min="11265" max="11272" width="0" style="751" hidden="1" customWidth="1"/>
    <col min="11273" max="11273" width="3.71428571428571" style="751" customWidth="1"/>
    <col min="11274" max="11274" width="3.85714285714286" style="751" customWidth="1"/>
    <col min="11275" max="11275" width="3.71428571428571" style="751" customWidth="1"/>
    <col min="11276" max="11276" width="12.7142857142857" style="751" customWidth="1"/>
    <col min="11277" max="11277" width="52.7142857142857" style="751" customWidth="1"/>
    <col min="11278" max="11281" width="0" style="751" hidden="1" customWidth="1"/>
    <col min="11282" max="11282" width="12.2857142857143" style="751" customWidth="1"/>
    <col min="11283" max="11283" width="6.42857142857143" style="751" customWidth="1"/>
    <col min="11284" max="11284" width="12.2857142857143" style="751" customWidth="1"/>
    <col min="11285" max="11285" width="0" style="751" hidden="1" customWidth="1"/>
    <col min="11286" max="11286" width="3.71428571428571" style="751" customWidth="1"/>
    <col min="11287" max="11287" width="11.1428571428571" style="751" customWidth="1"/>
    <col min="11288" max="11289" width="10.5714285714286" style="751"/>
    <col min="11290" max="11290" width="11.1428571428571" style="751" customWidth="1"/>
    <col min="11291" max="11520" width="10.5714285714286" style="751"/>
    <col min="11521" max="11528" width="0" style="751" hidden="1" customWidth="1"/>
    <col min="11529" max="11529" width="3.71428571428571" style="751" customWidth="1"/>
    <col min="11530" max="11530" width="3.85714285714286" style="751" customWidth="1"/>
    <col min="11531" max="11531" width="3.71428571428571" style="751" customWidth="1"/>
    <col min="11532" max="11532" width="12.7142857142857" style="751" customWidth="1"/>
    <col min="11533" max="11533" width="52.7142857142857" style="751" customWidth="1"/>
    <col min="11534" max="11537" width="0" style="751" hidden="1" customWidth="1"/>
    <col min="11538" max="11538" width="12.2857142857143" style="751" customWidth="1"/>
    <col min="11539" max="11539" width="6.42857142857143" style="751" customWidth="1"/>
    <col min="11540" max="11540" width="12.2857142857143" style="751" customWidth="1"/>
    <col min="11541" max="11541" width="0" style="751" hidden="1" customWidth="1"/>
    <col min="11542" max="11542" width="3.71428571428571" style="751" customWidth="1"/>
    <col min="11543" max="11543" width="11.1428571428571" style="751" customWidth="1"/>
    <col min="11544" max="11545" width="10.5714285714286" style="751"/>
    <col min="11546" max="11546" width="11.1428571428571" style="751" customWidth="1"/>
    <col min="11547" max="11776" width="10.5714285714286" style="751"/>
    <col min="11777" max="11784" width="0" style="751" hidden="1" customWidth="1"/>
    <col min="11785" max="11785" width="3.71428571428571" style="751" customWidth="1"/>
    <col min="11786" max="11786" width="3.85714285714286" style="751" customWidth="1"/>
    <col min="11787" max="11787" width="3.71428571428571" style="751" customWidth="1"/>
    <col min="11788" max="11788" width="12.7142857142857" style="751" customWidth="1"/>
    <col min="11789" max="11789" width="52.7142857142857" style="751" customWidth="1"/>
    <col min="11790" max="11793" width="0" style="751" hidden="1" customWidth="1"/>
    <col min="11794" max="11794" width="12.2857142857143" style="751" customWidth="1"/>
    <col min="11795" max="11795" width="6.42857142857143" style="751" customWidth="1"/>
    <col min="11796" max="11796" width="12.2857142857143" style="751" customWidth="1"/>
    <col min="11797" max="11797" width="0" style="751" hidden="1" customWidth="1"/>
    <col min="11798" max="11798" width="3.71428571428571" style="751" customWidth="1"/>
    <col min="11799" max="11799" width="11.1428571428571" style="751" customWidth="1"/>
    <col min="11800" max="11801" width="10.5714285714286" style="751"/>
    <col min="11802" max="11802" width="11.1428571428571" style="751" customWidth="1"/>
    <col min="11803" max="12032" width="10.5714285714286" style="751"/>
    <col min="12033" max="12040" width="0" style="751" hidden="1" customWidth="1"/>
    <col min="12041" max="12041" width="3.71428571428571" style="751" customWidth="1"/>
    <col min="12042" max="12042" width="3.85714285714286" style="751" customWidth="1"/>
    <col min="12043" max="12043" width="3.71428571428571" style="751" customWidth="1"/>
    <col min="12044" max="12044" width="12.7142857142857" style="751" customWidth="1"/>
    <col min="12045" max="12045" width="52.7142857142857" style="751" customWidth="1"/>
    <col min="12046" max="12049" width="0" style="751" hidden="1" customWidth="1"/>
    <col min="12050" max="12050" width="12.2857142857143" style="751" customWidth="1"/>
    <col min="12051" max="12051" width="6.42857142857143" style="751" customWidth="1"/>
    <col min="12052" max="12052" width="12.2857142857143" style="751" customWidth="1"/>
    <col min="12053" max="12053" width="0" style="751" hidden="1" customWidth="1"/>
    <col min="12054" max="12054" width="3.71428571428571" style="751" customWidth="1"/>
    <col min="12055" max="12055" width="11.1428571428571" style="751" customWidth="1"/>
    <col min="12056" max="12057" width="10.5714285714286" style="751"/>
    <col min="12058" max="12058" width="11.1428571428571" style="751" customWidth="1"/>
    <col min="12059" max="12288" width="10.5714285714286" style="751"/>
    <col min="12289" max="12296" width="0" style="751" hidden="1" customWidth="1"/>
    <col min="12297" max="12297" width="3.71428571428571" style="751" customWidth="1"/>
    <col min="12298" max="12298" width="3.85714285714286" style="751" customWidth="1"/>
    <col min="12299" max="12299" width="3.71428571428571" style="751" customWidth="1"/>
    <col min="12300" max="12300" width="12.7142857142857" style="751" customWidth="1"/>
    <col min="12301" max="12301" width="52.7142857142857" style="751" customWidth="1"/>
    <col min="12302" max="12305" width="0" style="751" hidden="1" customWidth="1"/>
    <col min="12306" max="12306" width="12.2857142857143" style="751" customWidth="1"/>
    <col min="12307" max="12307" width="6.42857142857143" style="751" customWidth="1"/>
    <col min="12308" max="12308" width="12.2857142857143" style="751" customWidth="1"/>
    <col min="12309" max="12309" width="0" style="751" hidden="1" customWidth="1"/>
    <col min="12310" max="12310" width="3.71428571428571" style="751" customWidth="1"/>
    <col min="12311" max="12311" width="11.1428571428571" style="751" customWidth="1"/>
    <col min="12312" max="12313" width="10.5714285714286" style="751"/>
    <col min="12314" max="12314" width="11.1428571428571" style="751" customWidth="1"/>
    <col min="12315" max="12544" width="10.5714285714286" style="751"/>
    <col min="12545" max="12552" width="0" style="751" hidden="1" customWidth="1"/>
    <col min="12553" max="12553" width="3.71428571428571" style="751" customWidth="1"/>
    <col min="12554" max="12554" width="3.85714285714286" style="751" customWidth="1"/>
    <col min="12555" max="12555" width="3.71428571428571" style="751" customWidth="1"/>
    <col min="12556" max="12556" width="12.7142857142857" style="751" customWidth="1"/>
    <col min="12557" max="12557" width="52.7142857142857" style="751" customWidth="1"/>
    <col min="12558" max="12561" width="0" style="751" hidden="1" customWidth="1"/>
    <col min="12562" max="12562" width="12.2857142857143" style="751" customWidth="1"/>
    <col min="12563" max="12563" width="6.42857142857143" style="751" customWidth="1"/>
    <col min="12564" max="12564" width="12.2857142857143" style="751" customWidth="1"/>
    <col min="12565" max="12565" width="0" style="751" hidden="1" customWidth="1"/>
    <col min="12566" max="12566" width="3.71428571428571" style="751" customWidth="1"/>
    <col min="12567" max="12567" width="11.1428571428571" style="751" customWidth="1"/>
    <col min="12568" max="12569" width="10.5714285714286" style="751"/>
    <col min="12570" max="12570" width="11.1428571428571" style="751" customWidth="1"/>
    <col min="12571" max="12800" width="10.5714285714286" style="751"/>
    <col min="12801" max="12808" width="0" style="751" hidden="1" customWidth="1"/>
    <col min="12809" max="12809" width="3.71428571428571" style="751" customWidth="1"/>
    <col min="12810" max="12810" width="3.85714285714286" style="751" customWidth="1"/>
    <col min="12811" max="12811" width="3.71428571428571" style="751" customWidth="1"/>
    <col min="12812" max="12812" width="12.7142857142857" style="751" customWidth="1"/>
    <col min="12813" max="12813" width="52.7142857142857" style="751" customWidth="1"/>
    <col min="12814" max="12817" width="0" style="751" hidden="1" customWidth="1"/>
    <col min="12818" max="12818" width="12.2857142857143" style="751" customWidth="1"/>
    <col min="12819" max="12819" width="6.42857142857143" style="751" customWidth="1"/>
    <col min="12820" max="12820" width="12.2857142857143" style="751" customWidth="1"/>
    <col min="12821" max="12821" width="0" style="751" hidden="1" customWidth="1"/>
    <col min="12822" max="12822" width="3.71428571428571" style="751" customWidth="1"/>
    <col min="12823" max="12823" width="11.1428571428571" style="751" customWidth="1"/>
    <col min="12824" max="12825" width="10.5714285714286" style="751"/>
    <col min="12826" max="12826" width="11.1428571428571" style="751" customWidth="1"/>
    <col min="12827" max="13056" width="10.5714285714286" style="751"/>
    <col min="13057" max="13064" width="0" style="751" hidden="1" customWidth="1"/>
    <col min="13065" max="13065" width="3.71428571428571" style="751" customWidth="1"/>
    <col min="13066" max="13066" width="3.85714285714286" style="751" customWidth="1"/>
    <col min="13067" max="13067" width="3.71428571428571" style="751" customWidth="1"/>
    <col min="13068" max="13068" width="12.7142857142857" style="751" customWidth="1"/>
    <col min="13069" max="13069" width="52.7142857142857" style="751" customWidth="1"/>
    <col min="13070" max="13073" width="0" style="751" hidden="1" customWidth="1"/>
    <col min="13074" max="13074" width="12.2857142857143" style="751" customWidth="1"/>
    <col min="13075" max="13075" width="6.42857142857143" style="751" customWidth="1"/>
    <col min="13076" max="13076" width="12.2857142857143" style="751" customWidth="1"/>
    <col min="13077" max="13077" width="0" style="751" hidden="1" customWidth="1"/>
    <col min="13078" max="13078" width="3.71428571428571" style="751" customWidth="1"/>
    <col min="13079" max="13079" width="11.1428571428571" style="751" customWidth="1"/>
    <col min="13080" max="13081" width="10.5714285714286" style="751"/>
    <col min="13082" max="13082" width="11.1428571428571" style="751" customWidth="1"/>
    <col min="13083" max="13312" width="10.5714285714286" style="751"/>
    <col min="13313" max="13320" width="0" style="751" hidden="1" customWidth="1"/>
    <col min="13321" max="13321" width="3.71428571428571" style="751" customWidth="1"/>
    <col min="13322" max="13322" width="3.85714285714286" style="751" customWidth="1"/>
    <col min="13323" max="13323" width="3.71428571428571" style="751" customWidth="1"/>
    <col min="13324" max="13324" width="12.7142857142857" style="751" customWidth="1"/>
    <col min="13325" max="13325" width="52.7142857142857" style="751" customWidth="1"/>
    <col min="13326" max="13329" width="0" style="751" hidden="1" customWidth="1"/>
    <col min="13330" max="13330" width="12.2857142857143" style="751" customWidth="1"/>
    <col min="13331" max="13331" width="6.42857142857143" style="751" customWidth="1"/>
    <col min="13332" max="13332" width="12.2857142857143" style="751" customWidth="1"/>
    <col min="13333" max="13333" width="0" style="751" hidden="1" customWidth="1"/>
    <col min="13334" max="13334" width="3.71428571428571" style="751" customWidth="1"/>
    <col min="13335" max="13335" width="11.1428571428571" style="751" customWidth="1"/>
    <col min="13336" max="13337" width="10.5714285714286" style="751"/>
    <col min="13338" max="13338" width="11.1428571428571" style="751" customWidth="1"/>
    <col min="13339" max="13568" width="10.5714285714286" style="751"/>
    <col min="13569" max="13576" width="0" style="751" hidden="1" customWidth="1"/>
    <col min="13577" max="13577" width="3.71428571428571" style="751" customWidth="1"/>
    <col min="13578" max="13578" width="3.85714285714286" style="751" customWidth="1"/>
    <col min="13579" max="13579" width="3.71428571428571" style="751" customWidth="1"/>
    <col min="13580" max="13580" width="12.7142857142857" style="751" customWidth="1"/>
    <col min="13581" max="13581" width="52.7142857142857" style="751" customWidth="1"/>
    <col min="13582" max="13585" width="0" style="751" hidden="1" customWidth="1"/>
    <col min="13586" max="13586" width="12.2857142857143" style="751" customWidth="1"/>
    <col min="13587" max="13587" width="6.42857142857143" style="751" customWidth="1"/>
    <col min="13588" max="13588" width="12.2857142857143" style="751" customWidth="1"/>
    <col min="13589" max="13589" width="0" style="751" hidden="1" customWidth="1"/>
    <col min="13590" max="13590" width="3.71428571428571" style="751" customWidth="1"/>
    <col min="13591" max="13591" width="11.1428571428571" style="751" customWidth="1"/>
    <col min="13592" max="13593" width="10.5714285714286" style="751"/>
    <col min="13594" max="13594" width="11.1428571428571" style="751" customWidth="1"/>
    <col min="13595" max="13824" width="10.5714285714286" style="751"/>
    <col min="13825" max="13832" width="0" style="751" hidden="1" customWidth="1"/>
    <col min="13833" max="13833" width="3.71428571428571" style="751" customWidth="1"/>
    <col min="13834" max="13834" width="3.85714285714286" style="751" customWidth="1"/>
    <col min="13835" max="13835" width="3.71428571428571" style="751" customWidth="1"/>
    <col min="13836" max="13836" width="12.7142857142857" style="751" customWidth="1"/>
    <col min="13837" max="13837" width="52.7142857142857" style="751" customWidth="1"/>
    <col min="13838" max="13841" width="0" style="751" hidden="1" customWidth="1"/>
    <col min="13842" max="13842" width="12.2857142857143" style="751" customWidth="1"/>
    <col min="13843" max="13843" width="6.42857142857143" style="751" customWidth="1"/>
    <col min="13844" max="13844" width="12.2857142857143" style="751" customWidth="1"/>
    <col min="13845" max="13845" width="0" style="751" hidden="1" customWidth="1"/>
    <col min="13846" max="13846" width="3.71428571428571" style="751" customWidth="1"/>
    <col min="13847" max="13847" width="11.1428571428571" style="751" customWidth="1"/>
    <col min="13848" max="13849" width="10.5714285714286" style="751"/>
    <col min="13850" max="13850" width="11.1428571428571" style="751" customWidth="1"/>
    <col min="13851" max="14080" width="10.5714285714286" style="751"/>
    <col min="14081" max="14088" width="0" style="751" hidden="1" customWidth="1"/>
    <col min="14089" max="14089" width="3.71428571428571" style="751" customWidth="1"/>
    <col min="14090" max="14090" width="3.85714285714286" style="751" customWidth="1"/>
    <col min="14091" max="14091" width="3.71428571428571" style="751" customWidth="1"/>
    <col min="14092" max="14092" width="12.7142857142857" style="751" customWidth="1"/>
    <col min="14093" max="14093" width="52.7142857142857" style="751" customWidth="1"/>
    <col min="14094" max="14097" width="0" style="751" hidden="1" customWidth="1"/>
    <col min="14098" max="14098" width="12.2857142857143" style="751" customWidth="1"/>
    <col min="14099" max="14099" width="6.42857142857143" style="751" customWidth="1"/>
    <col min="14100" max="14100" width="12.2857142857143" style="751" customWidth="1"/>
    <col min="14101" max="14101" width="0" style="751" hidden="1" customWidth="1"/>
    <col min="14102" max="14102" width="3.71428571428571" style="751" customWidth="1"/>
    <col min="14103" max="14103" width="11.1428571428571" style="751" customWidth="1"/>
    <col min="14104" max="14105" width="10.5714285714286" style="751"/>
    <col min="14106" max="14106" width="11.1428571428571" style="751" customWidth="1"/>
    <col min="14107" max="14336" width="10.5714285714286" style="751"/>
    <col min="14337" max="14344" width="0" style="751" hidden="1" customWidth="1"/>
    <col min="14345" max="14345" width="3.71428571428571" style="751" customWidth="1"/>
    <col min="14346" max="14346" width="3.85714285714286" style="751" customWidth="1"/>
    <col min="14347" max="14347" width="3.71428571428571" style="751" customWidth="1"/>
    <col min="14348" max="14348" width="12.7142857142857" style="751" customWidth="1"/>
    <col min="14349" max="14349" width="52.7142857142857" style="751" customWidth="1"/>
    <col min="14350" max="14353" width="0" style="751" hidden="1" customWidth="1"/>
    <col min="14354" max="14354" width="12.2857142857143" style="751" customWidth="1"/>
    <col min="14355" max="14355" width="6.42857142857143" style="751" customWidth="1"/>
    <col min="14356" max="14356" width="12.2857142857143" style="751" customWidth="1"/>
    <col min="14357" max="14357" width="0" style="751" hidden="1" customWidth="1"/>
    <col min="14358" max="14358" width="3.71428571428571" style="751" customWidth="1"/>
    <col min="14359" max="14359" width="11.1428571428571" style="751" customWidth="1"/>
    <col min="14360" max="14361" width="10.5714285714286" style="751"/>
    <col min="14362" max="14362" width="11.1428571428571" style="751" customWidth="1"/>
    <col min="14363" max="14592" width="10.5714285714286" style="751"/>
    <col min="14593" max="14600" width="0" style="751" hidden="1" customWidth="1"/>
    <col min="14601" max="14601" width="3.71428571428571" style="751" customWidth="1"/>
    <col min="14602" max="14602" width="3.85714285714286" style="751" customWidth="1"/>
    <col min="14603" max="14603" width="3.71428571428571" style="751" customWidth="1"/>
    <col min="14604" max="14604" width="12.7142857142857" style="751" customWidth="1"/>
    <col min="14605" max="14605" width="52.7142857142857" style="751" customWidth="1"/>
    <col min="14606" max="14609" width="0" style="751" hidden="1" customWidth="1"/>
    <col min="14610" max="14610" width="12.2857142857143" style="751" customWidth="1"/>
    <col min="14611" max="14611" width="6.42857142857143" style="751" customWidth="1"/>
    <col min="14612" max="14612" width="12.2857142857143" style="751" customWidth="1"/>
    <col min="14613" max="14613" width="0" style="751" hidden="1" customWidth="1"/>
    <col min="14614" max="14614" width="3.71428571428571" style="751" customWidth="1"/>
    <col min="14615" max="14615" width="11.1428571428571" style="751" customWidth="1"/>
    <col min="14616" max="14617" width="10.5714285714286" style="751"/>
    <col min="14618" max="14618" width="11.1428571428571" style="751" customWidth="1"/>
    <col min="14619" max="14848" width="10.5714285714286" style="751"/>
    <col min="14849" max="14856" width="0" style="751" hidden="1" customWidth="1"/>
    <col min="14857" max="14857" width="3.71428571428571" style="751" customWidth="1"/>
    <col min="14858" max="14858" width="3.85714285714286" style="751" customWidth="1"/>
    <col min="14859" max="14859" width="3.71428571428571" style="751" customWidth="1"/>
    <col min="14860" max="14860" width="12.7142857142857" style="751" customWidth="1"/>
    <col min="14861" max="14861" width="52.7142857142857" style="751" customWidth="1"/>
    <col min="14862" max="14865" width="0" style="751" hidden="1" customWidth="1"/>
    <col min="14866" max="14866" width="12.2857142857143" style="751" customWidth="1"/>
    <col min="14867" max="14867" width="6.42857142857143" style="751" customWidth="1"/>
    <col min="14868" max="14868" width="12.2857142857143" style="751" customWidth="1"/>
    <col min="14869" max="14869" width="0" style="751" hidden="1" customWidth="1"/>
    <col min="14870" max="14870" width="3.71428571428571" style="751" customWidth="1"/>
    <col min="14871" max="14871" width="11.1428571428571" style="751" customWidth="1"/>
    <col min="14872" max="14873" width="10.5714285714286" style="751"/>
    <col min="14874" max="14874" width="11.1428571428571" style="751" customWidth="1"/>
    <col min="14875" max="15104" width="10.5714285714286" style="751"/>
    <col min="15105" max="15112" width="0" style="751" hidden="1" customWidth="1"/>
    <col min="15113" max="15113" width="3.71428571428571" style="751" customWidth="1"/>
    <col min="15114" max="15114" width="3.85714285714286" style="751" customWidth="1"/>
    <col min="15115" max="15115" width="3.71428571428571" style="751" customWidth="1"/>
    <col min="15116" max="15116" width="12.7142857142857" style="751" customWidth="1"/>
    <col min="15117" max="15117" width="52.7142857142857" style="751" customWidth="1"/>
    <col min="15118" max="15121" width="0" style="751" hidden="1" customWidth="1"/>
    <col min="15122" max="15122" width="12.2857142857143" style="751" customWidth="1"/>
    <col min="15123" max="15123" width="6.42857142857143" style="751" customWidth="1"/>
    <col min="15124" max="15124" width="12.2857142857143" style="751" customWidth="1"/>
    <col min="15125" max="15125" width="0" style="751" hidden="1" customWidth="1"/>
    <col min="15126" max="15126" width="3.71428571428571" style="751" customWidth="1"/>
    <col min="15127" max="15127" width="11.1428571428571" style="751" customWidth="1"/>
    <col min="15128" max="15129" width="10.5714285714286" style="751"/>
    <col min="15130" max="15130" width="11.1428571428571" style="751" customWidth="1"/>
    <col min="15131" max="15360" width="10.5714285714286" style="751"/>
    <col min="15361" max="15368" width="0" style="751" hidden="1" customWidth="1"/>
    <col min="15369" max="15369" width="3.71428571428571" style="751" customWidth="1"/>
    <col min="15370" max="15370" width="3.85714285714286" style="751" customWidth="1"/>
    <col min="15371" max="15371" width="3.71428571428571" style="751" customWidth="1"/>
    <col min="15372" max="15372" width="12.7142857142857" style="751" customWidth="1"/>
    <col min="15373" max="15373" width="52.7142857142857" style="751" customWidth="1"/>
    <col min="15374" max="15377" width="0" style="751" hidden="1" customWidth="1"/>
    <col min="15378" max="15378" width="12.2857142857143" style="751" customWidth="1"/>
    <col min="15379" max="15379" width="6.42857142857143" style="751" customWidth="1"/>
    <col min="15380" max="15380" width="12.2857142857143" style="751" customWidth="1"/>
    <col min="15381" max="15381" width="0" style="751" hidden="1" customWidth="1"/>
    <col min="15382" max="15382" width="3.71428571428571" style="751" customWidth="1"/>
    <col min="15383" max="15383" width="11.1428571428571" style="751" customWidth="1"/>
    <col min="15384" max="15385" width="10.5714285714286" style="751"/>
    <col min="15386" max="15386" width="11.1428571428571" style="751" customWidth="1"/>
    <col min="15387" max="15616" width="10.5714285714286" style="751"/>
    <col min="15617" max="15624" width="0" style="751" hidden="1" customWidth="1"/>
    <col min="15625" max="15625" width="3.71428571428571" style="751" customWidth="1"/>
    <col min="15626" max="15626" width="3.85714285714286" style="751" customWidth="1"/>
    <col min="15627" max="15627" width="3.71428571428571" style="751" customWidth="1"/>
    <col min="15628" max="15628" width="12.7142857142857" style="751" customWidth="1"/>
    <col min="15629" max="15629" width="52.7142857142857" style="751" customWidth="1"/>
    <col min="15630" max="15633" width="0" style="751" hidden="1" customWidth="1"/>
    <col min="15634" max="15634" width="12.2857142857143" style="751" customWidth="1"/>
    <col min="15635" max="15635" width="6.42857142857143" style="751" customWidth="1"/>
    <col min="15636" max="15636" width="12.2857142857143" style="751" customWidth="1"/>
    <col min="15637" max="15637" width="0" style="751" hidden="1" customWidth="1"/>
    <col min="15638" max="15638" width="3.71428571428571" style="751" customWidth="1"/>
    <col min="15639" max="15639" width="11.1428571428571" style="751" customWidth="1"/>
    <col min="15640" max="15641" width="10.5714285714286" style="751"/>
    <col min="15642" max="15642" width="11.1428571428571" style="751" customWidth="1"/>
    <col min="15643" max="15872" width="10.5714285714286" style="751"/>
    <col min="15873" max="15880" width="0" style="751" hidden="1" customWidth="1"/>
    <col min="15881" max="15881" width="3.71428571428571" style="751" customWidth="1"/>
    <col min="15882" max="15882" width="3.85714285714286" style="751" customWidth="1"/>
    <col min="15883" max="15883" width="3.71428571428571" style="751" customWidth="1"/>
    <col min="15884" max="15884" width="12.7142857142857" style="751" customWidth="1"/>
    <col min="15885" max="15885" width="52.7142857142857" style="751" customWidth="1"/>
    <col min="15886" max="15889" width="0" style="751" hidden="1" customWidth="1"/>
    <col min="15890" max="15890" width="12.2857142857143" style="751" customWidth="1"/>
    <col min="15891" max="15891" width="6.42857142857143" style="751" customWidth="1"/>
    <col min="15892" max="15892" width="12.2857142857143" style="751" customWidth="1"/>
    <col min="15893" max="15893" width="0" style="751" hidden="1" customWidth="1"/>
    <col min="15894" max="15894" width="3.71428571428571" style="751" customWidth="1"/>
    <col min="15895" max="15895" width="11.1428571428571" style="751" customWidth="1"/>
    <col min="15896" max="15897" width="10.5714285714286" style="751"/>
    <col min="15898" max="15898" width="11.1428571428571" style="751" customWidth="1"/>
    <col min="15899" max="16128" width="10.5714285714286" style="751"/>
    <col min="16129" max="16136" width="0" style="751" hidden="1" customWidth="1"/>
    <col min="16137" max="16137" width="3.71428571428571" style="751" customWidth="1"/>
    <col min="16138" max="16138" width="3.85714285714286" style="751" customWidth="1"/>
    <col min="16139" max="16139" width="3.71428571428571" style="751" customWidth="1"/>
    <col min="16140" max="16140" width="12.7142857142857" style="751" customWidth="1"/>
    <col min="16141" max="16141" width="52.7142857142857" style="751" customWidth="1"/>
    <col min="16142" max="16145" width="0" style="751" hidden="1" customWidth="1"/>
    <col min="16146" max="16146" width="12.2857142857143" style="751" customWidth="1"/>
    <col min="16147" max="16147" width="6.42857142857143" style="751" customWidth="1"/>
    <col min="16148" max="16148" width="12.2857142857143" style="751" customWidth="1"/>
    <col min="16149" max="16149" width="0" style="751" hidden="1" customWidth="1"/>
    <col min="16150" max="16150" width="3.71428571428571" style="751" customWidth="1"/>
    <col min="16151" max="16151" width="11.1428571428571" style="751" customWidth="1"/>
    <col min="16152" max="16153" width="10.5714285714286" style="751"/>
    <col min="16154" max="16154" width="11.1428571428571" style="751" customWidth="1"/>
    <col min="16155" max="16384" width="10.5714285714286" style="751"/>
  </cols>
  <sheetData>
    <row r="1" spans="17:18" ht="14.25" hidden="1">
      <c r="Q1" s="731"/>
      <c r="R1" s="731"/>
    </row>
    <row r="2" spans="21:21" ht="14.25" hidden="1">
      <c r="U2" s="731"/>
    </row>
    <row r="3" ht="14.25" hidden="1"/>
    <row r="4" spans="10:21" ht="3" customHeight="1">
      <c r="J4" s="652"/>
      <c r="K4" s="652"/>
      <c r="L4" s="717"/>
      <c r="M4" s="717"/>
      <c r="N4" s="717"/>
      <c r="O4" s="755"/>
      <c r="P4" s="755"/>
      <c r="Q4" s="755"/>
      <c r="R4" s="755"/>
      <c r="S4" s="755"/>
      <c r="T4" s="755"/>
      <c r="U4" s="755"/>
    </row>
    <row r="5" spans="10:21" ht="26.1" customHeight="1">
      <c r="J5" s="652"/>
      <c r="K5" s="652"/>
      <c r="L5" s="1311" t="s">
        <v>717</v>
      </c>
      <c r="M5" s="1311"/>
      <c r="N5" s="1311"/>
      <c r="O5" s="1311"/>
      <c r="P5" s="1311"/>
      <c r="Q5" s="1311"/>
      <c r="R5" s="1311"/>
      <c r="S5" s="1311"/>
      <c r="T5" s="1311"/>
      <c r="U5" s="633"/>
    </row>
    <row r="6" spans="10:22" ht="3" customHeight="1">
      <c r="J6" s="652"/>
      <c r="K6" s="652"/>
      <c r="L6" s="717"/>
      <c r="M6" s="717"/>
      <c r="N6" s="717"/>
      <c r="O6" s="718"/>
      <c r="P6" s="718"/>
      <c r="Q6" s="718"/>
      <c r="R6" s="718"/>
      <c r="S6" s="718"/>
      <c r="T6" s="718"/>
      <c r="U6" s="718"/>
      <c r="V6" s="755"/>
    </row>
    <row r="7" spans="10:22" ht="33.75">
      <c r="J7" s="652"/>
      <c r="K7" s="652"/>
      <c r="L7" s="717"/>
      <c r="M7" s="586" t="s">
        <v>651</v>
      </c>
      <c r="N7" s="717"/>
      <c r="O7" s="1322"/>
      <c r="P7" s="1323"/>
      <c r="Q7" s="1323"/>
      <c r="R7" s="1323"/>
      <c r="S7" s="1323"/>
      <c r="T7" s="1324"/>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28" s="746" customFormat="1" ht="5.25" hidden="1">
      <c r="A9" s="1123"/>
      <c r="B9" s="1123"/>
      <c r="C9" s="1123"/>
      <c r="D9" s="1123"/>
      <c r="E9" s="1123"/>
      <c r="F9" s="1123"/>
      <c r="G9" s="1123"/>
      <c r="H9" s="1123"/>
      <c r="L9" s="1173"/>
      <c r="M9" s="1046"/>
      <c r="O9" s="1287"/>
      <c r="P9" s="1287"/>
      <c r="Q9" s="1287"/>
      <c r="R9" s="1287"/>
      <c r="S9" s="1287"/>
      <c r="T9" s="1287"/>
      <c r="U9" s="780"/>
      <c r="V9" s="780"/>
      <c r="X9" s="1123"/>
      <c r="Y9" s="1123"/>
      <c r="Z9" s="1123"/>
      <c r="AA9" s="1123"/>
      <c r="AB9" s="1123"/>
    </row>
    <row r="10" spans="1:34" s="539" customFormat="1" ht="18.75">
      <c r="A10" s="734"/>
      <c r="B10" s="734"/>
      <c r="C10" s="734"/>
      <c r="D10" s="734"/>
      <c r="E10" s="734"/>
      <c r="F10" s="734"/>
      <c r="G10" s="734"/>
      <c r="H10" s="734"/>
      <c r="L10" s="469"/>
      <c r="M10" s="586" t="str">
        <f>"Дата подачи заявления об "&amp;IF(datePr_ch="","утверждении","изменении")&amp;" тарифов"</f>
        <v>Дата подачи заявления об утверждении тарифов</v>
      </c>
      <c r="N10" s="1127"/>
      <c r="O10" s="1288" t="str">
        <f>IF(datePr_ch="",IF(datePr="","",datePr),datePr_ch)</f>
        <v>20.04.2021</v>
      </c>
      <c r="P10" s="1288"/>
      <c r="Q10" s="1288"/>
      <c r="R10" s="1288"/>
      <c r="S10" s="1288"/>
      <c r="T10" s="1288"/>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"&amp;IF(numberPr_ch="","утверждении","изменении")&amp;" тарифов"</f>
        <v>Номер подачи заявления об утверждении тарифов</v>
      </c>
      <c r="N11" s="1127"/>
      <c r="O11" s="1288" t="str">
        <f>IF(numberPr_ch="",IF(numberPr="","",numberPr),numberPr_ch)</f>
        <v>01-03/15</v>
      </c>
      <c r="P11" s="1288"/>
      <c r="Q11" s="1288"/>
      <c r="R11" s="1288"/>
      <c r="S11" s="1288"/>
      <c r="T11" s="1288"/>
      <c r="U11" s="730"/>
      <c r="V11" s="730"/>
      <c r="W11" s="489"/>
      <c r="X11" s="734"/>
      <c r="Y11" s="734"/>
      <c r="Z11" s="734"/>
      <c r="AA11" s="734"/>
      <c r="AB11" s="734"/>
      <c r="AC11" s="734"/>
      <c r="AD11" s="734"/>
      <c r="AE11" s="734"/>
      <c r="AF11" s="734"/>
      <c r="AG11" s="734"/>
      <c r="AH11" s="734"/>
    </row>
    <row r="12" spans="1:28" s="746" customFormat="1" ht="5.25" hidden="1">
      <c r="A12" s="1123"/>
      <c r="B12" s="1123"/>
      <c r="C12" s="1123"/>
      <c r="D12" s="1123"/>
      <c r="E12" s="1123"/>
      <c r="F12" s="1123"/>
      <c r="G12" s="1123"/>
      <c r="H12" s="1123"/>
      <c r="L12" s="1173"/>
      <c r="M12" s="1046"/>
      <c r="O12" s="1287"/>
      <c r="P12" s="1287"/>
      <c r="Q12" s="1287"/>
      <c r="R12" s="1287"/>
      <c r="S12" s="1287"/>
      <c r="T12" s="1287"/>
      <c r="U12" s="780"/>
      <c r="V12" s="780"/>
      <c r="X12" s="1123"/>
      <c r="Y12" s="1123"/>
      <c r="Z12" s="1123"/>
      <c r="AA12" s="1123"/>
      <c r="AB12" s="1123"/>
    </row>
    <row r="13" spans="1:34" s="539" customFormat="1" ht="11.25">
      <c r="A13" s="734"/>
      <c r="B13" s="734"/>
      <c r="C13" s="734"/>
      <c r="D13" s="734"/>
      <c r="E13" s="734"/>
      <c r="F13" s="734"/>
      <c r="G13" s="734"/>
      <c r="H13" s="734"/>
      <c r="L13" s="1312"/>
      <c r="M13" s="1312"/>
      <c r="N13" s="742"/>
      <c r="O13" s="730"/>
      <c r="P13" s="730"/>
      <c r="Q13" s="730"/>
      <c r="R13" s="730"/>
      <c r="S13" s="730"/>
      <c r="T13" s="730"/>
      <c r="U13" s="733" t="s">
        <v>371</v>
      </c>
      <c r="X13" s="734"/>
      <c r="Y13" s="734"/>
      <c r="Z13" s="734"/>
      <c r="AA13" s="734"/>
      <c r="AB13" s="734"/>
      <c r="AC13" s="734"/>
      <c r="AD13" s="734"/>
      <c r="AE13" s="734"/>
      <c r="AF13" s="734"/>
      <c r="AG13" s="734"/>
      <c r="AH13" s="734"/>
    </row>
    <row r="14" spans="10:21" ht="14.25">
      <c r="J14" s="652"/>
      <c r="K14" s="652"/>
      <c r="L14" s="717"/>
      <c r="M14" s="717"/>
      <c r="N14" s="472"/>
      <c r="O14" s="1289"/>
      <c r="P14" s="1289"/>
      <c r="Q14" s="1289"/>
      <c r="R14" s="1289"/>
      <c r="S14" s="1289"/>
      <c r="T14" s="1289"/>
      <c r="U14" s="1289"/>
    </row>
    <row r="15" spans="10:23" ht="14.25">
      <c r="J15" s="652"/>
      <c r="K15" s="652"/>
      <c r="L15" s="1239" t="s">
        <v>445</v>
      </c>
      <c r="M15" s="1239"/>
      <c r="N15" s="1239"/>
      <c r="O15" s="1239"/>
      <c r="P15" s="1239"/>
      <c r="Q15" s="1239"/>
      <c r="R15" s="1239"/>
      <c r="S15" s="1239"/>
      <c r="T15" s="1239"/>
      <c r="U15" s="1239"/>
      <c r="V15" s="1239"/>
      <c r="W15" s="1239" t="s">
        <v>446</v>
      </c>
    </row>
    <row r="16" spans="10:23" ht="14.25" customHeight="1">
      <c r="J16" s="652"/>
      <c r="K16" s="652"/>
      <c r="L16" s="1295" t="s">
        <v>91</v>
      </c>
      <c r="M16" s="1295" t="s">
        <v>602</v>
      </c>
      <c r="N16" s="630"/>
      <c r="O16" s="1296" t="s">
        <v>604</v>
      </c>
      <c r="P16" s="1297"/>
      <c r="Q16" s="1297"/>
      <c r="R16" s="1297"/>
      <c r="S16" s="1297"/>
      <c r="T16" s="1298"/>
      <c r="U16" s="1306" t="s">
        <v>339</v>
      </c>
      <c r="V16" s="1292" t="s">
        <v>274</v>
      </c>
      <c r="W16" s="1239"/>
    </row>
    <row r="17" spans="10:23" ht="14.25" customHeight="1">
      <c r="J17" s="652"/>
      <c r="K17" s="652"/>
      <c r="L17" s="1295"/>
      <c r="M17" s="1295"/>
      <c r="N17" s="631"/>
      <c r="O17" s="1301" t="s">
        <v>578</v>
      </c>
      <c r="P17" s="1299" t="s">
        <v>270</v>
      </c>
      <c r="Q17" s="1300"/>
      <c r="R17" s="1303" t="s">
        <v>615</v>
      </c>
      <c r="S17" s="1304"/>
      <c r="T17" s="1305"/>
      <c r="U17" s="1307"/>
      <c r="V17" s="1293"/>
      <c r="W17" s="1239"/>
    </row>
    <row r="18" spans="10:23" ht="33.75" customHeight="1">
      <c r="J18" s="652"/>
      <c r="K18" s="652"/>
      <c r="L18" s="1295"/>
      <c r="M18" s="1295"/>
      <c r="N18" s="632"/>
      <c r="O18" s="1302"/>
      <c r="P18" s="719" t="s">
        <v>579</v>
      </c>
      <c r="Q18" s="719" t="s">
        <v>6</v>
      </c>
      <c r="R18" s="743" t="s">
        <v>273</v>
      </c>
      <c r="S18" s="1290" t="s">
        <v>272</v>
      </c>
      <c r="T18" s="1291"/>
      <c r="U18" s="1308"/>
      <c r="V18" s="1294"/>
      <c r="W18" s="1239"/>
    </row>
    <row r="19" spans="10:23" ht="14.25">
      <c r="J19" s="652"/>
      <c r="K19" s="538">
        <v>1</v>
      </c>
      <c r="L19" s="616" t="s">
        <v>92</v>
      </c>
      <c r="M19" s="616" t="s">
        <v>48</v>
      </c>
      <c r="N19" s="618" t="str">
        <f ca="1">OFFSET(N19,0,-1)</f>
        <v>2</v>
      </c>
      <c r="O19" s="741">
        <f ca="1">OFFSET(O19,0,-1)+1</f>
        <v>3</v>
      </c>
      <c r="P19" s="741">
        <f ca="1">OFFSET(P19,0,-1)+1</f>
        <v>4</v>
      </c>
      <c r="Q19" s="741">
        <f ca="1">OFFSET(Q19,0,-1)+1</f>
        <v>5</v>
      </c>
      <c r="R19" s="741">
        <f ca="1">OFFSET(R19,0,-1)+1</f>
        <v>6</v>
      </c>
      <c r="S19" s="1313">
        <f ca="1">OFFSET(S19,0,-1)+1</f>
        <v>7</v>
      </c>
      <c r="T19" s="1313"/>
      <c r="U19" s="741">
        <f ca="1">OFFSET(U19,0,-2)+1</f>
        <v>8</v>
      </c>
      <c r="V19" s="618">
        <f ca="1">OFFSET(V19,0,-1)</f>
        <v>8</v>
      </c>
      <c r="W19" s="741">
        <f ca="1">OFFSET(W19,0,-1)+1</f>
        <v>9</v>
      </c>
    </row>
    <row r="20" spans="1:36" ht="22.5">
      <c r="A20" s="1314">
        <v>1</v>
      </c>
      <c r="B20" s="831"/>
      <c r="C20" s="831"/>
      <c r="D20" s="831"/>
      <c r="E20" s="832"/>
      <c r="F20" s="833"/>
      <c r="G20" s="833"/>
      <c r="H20" s="833"/>
      <c r="I20" s="834"/>
      <c r="J20" s="829"/>
      <c r="K20" s="836"/>
      <c r="L20" s="744">
        <f>mergeValue(A20)</f>
        <v>1</v>
      </c>
      <c r="M20" s="610" t="s">
        <v>19</v>
      </c>
      <c r="N20" s="615"/>
      <c r="O20" s="1315"/>
      <c r="P20" s="1315"/>
      <c r="Q20" s="1315"/>
      <c r="R20" s="1315"/>
      <c r="S20" s="1315"/>
      <c r="T20" s="1315"/>
      <c r="U20" s="1315"/>
      <c r="V20" s="1315"/>
      <c r="W20" s="1131" t="s">
        <v>718</v>
      </c>
      <c r="Y20" s="777"/>
      <c r="Z20" s="777" t="str">
        <f t="shared" si="0" ref="Z20:Z33">IF(M20="","",M20)</f>
        <v>Наименование тарифа</v>
      </c>
      <c r="AA20" s="777"/>
      <c r="AB20" s="777"/>
      <c r="AC20" s="777"/>
      <c r="AI20" s="759"/>
      <c r="AJ20" s="759"/>
    </row>
    <row r="21" spans="1:36" ht="22.5">
      <c r="A21" s="1314"/>
      <c r="B21" s="1314">
        <v>1</v>
      </c>
      <c r="C21" s="831"/>
      <c r="D21" s="831"/>
      <c r="E21" s="833"/>
      <c r="F21" s="833"/>
      <c r="G21" s="833"/>
      <c r="H21" s="833"/>
      <c r="I21" s="828"/>
      <c r="J21" s="827"/>
      <c r="K21" s="830"/>
      <c r="L21" s="744" t="str">
        <f>mergeValue(A21)&amp;"."&amp;mergeValue(B21)</f>
        <v>1.1</v>
      </c>
      <c r="M21" s="658" t="s">
        <v>15</v>
      </c>
      <c r="N21" s="615"/>
      <c r="O21" s="1315"/>
      <c r="P21" s="1315"/>
      <c r="Q21" s="1315"/>
      <c r="R21" s="1315"/>
      <c r="S21" s="1315"/>
      <c r="T21" s="1315"/>
      <c r="U21" s="1315"/>
      <c r="V21" s="1315"/>
      <c r="W21" s="1131" t="s">
        <v>459</v>
      </c>
      <c r="Y21" s="777"/>
      <c r="Z21" s="777" t="str">
        <f t="shared" si="0"/>
        <v>Территория действия тарифа</v>
      </c>
      <c r="AA21" s="777"/>
      <c r="AB21" s="777"/>
      <c r="AC21" s="777"/>
      <c r="AI21" s="759"/>
      <c r="AJ21" s="759"/>
    </row>
    <row r="22" spans="1:36" ht="22.5">
      <c r="A22" s="1314"/>
      <c r="B22" s="1314"/>
      <c r="C22" s="1314">
        <v>1</v>
      </c>
      <c r="D22" s="831"/>
      <c r="E22" s="833"/>
      <c r="F22" s="833"/>
      <c r="G22" s="833"/>
      <c r="H22" s="833"/>
      <c r="I22" s="835"/>
      <c r="J22" s="827"/>
      <c r="K22" s="830"/>
      <c r="L22" s="744" t="str">
        <f>mergeValue(A22)&amp;"."&amp;mergeValue(B22)&amp;"."&amp;mergeValue(C22)</f>
        <v>1.1.1</v>
      </c>
      <c r="M22" s="659" t="s">
        <v>7</v>
      </c>
      <c r="N22" s="615"/>
      <c r="O22" s="1315"/>
      <c r="P22" s="1315"/>
      <c r="Q22" s="1315"/>
      <c r="R22" s="1315"/>
      <c r="S22" s="1315"/>
      <c r="T22" s="1315"/>
      <c r="U22" s="1315"/>
      <c r="V22" s="1315"/>
      <c r="W22" s="1131" t="s">
        <v>600</v>
      </c>
      <c r="Y22" s="777"/>
      <c r="Z22" s="777" t="str">
        <f t="shared" si="0"/>
        <v xml:space="preserve">Наименование системы теплоснабжения </v>
      </c>
      <c r="AA22" s="777"/>
      <c r="AB22" s="777"/>
      <c r="AC22" s="777"/>
      <c r="AI22" s="759"/>
      <c r="AJ22" s="759"/>
    </row>
    <row r="23" spans="1:36" ht="22.5">
      <c r="A23" s="1314"/>
      <c r="B23" s="1314"/>
      <c r="C23" s="1314"/>
      <c r="D23" s="1314">
        <v>1</v>
      </c>
      <c r="E23" s="833"/>
      <c r="F23" s="833"/>
      <c r="G23" s="833"/>
      <c r="H23" s="833"/>
      <c r="I23" s="835"/>
      <c r="J23" s="827"/>
      <c r="K23" s="830"/>
      <c r="L23" s="744" t="str">
        <f>mergeValue(A23)&amp;"."&amp;mergeValue(B23)&amp;"."&amp;mergeValue(C23)&amp;"."&amp;mergeValue(D23)</f>
        <v>1.1.1.1</v>
      </c>
      <c r="M23" s="660" t="s">
        <v>21</v>
      </c>
      <c r="N23" s="615"/>
      <c r="O23" s="1315"/>
      <c r="P23" s="1315"/>
      <c r="Q23" s="1315"/>
      <c r="R23" s="1315"/>
      <c r="S23" s="1315"/>
      <c r="T23" s="1315"/>
      <c r="U23" s="1315"/>
      <c r="V23" s="1315"/>
      <c r="W23" s="1131" t="s">
        <v>601</v>
      </c>
      <c r="Y23" s="777"/>
      <c r="Z23" s="777" t="str">
        <f t="shared" si="0"/>
        <v xml:space="preserve">Источник тепловой энергии  </v>
      </c>
      <c r="AA23" s="777"/>
      <c r="AB23" s="777"/>
      <c r="AC23" s="777"/>
      <c r="AI23" s="759"/>
      <c r="AJ23" s="759"/>
    </row>
    <row r="24" spans="1:36" ht="78.75">
      <c r="A24" s="1314"/>
      <c r="B24" s="1314"/>
      <c r="C24" s="1314"/>
      <c r="D24" s="1314"/>
      <c r="E24" s="1314">
        <v>1</v>
      </c>
      <c r="F24" s="833"/>
      <c r="G24" s="833"/>
      <c r="H24" s="831">
        <v>1</v>
      </c>
      <c r="I24" s="1314">
        <v>1</v>
      </c>
      <c r="J24" s="833"/>
      <c r="K24" s="838"/>
      <c r="L24" s="744" t="str">
        <f>mergeValue(A24)&amp;"."&amp;mergeValue(B24)&amp;"."&amp;mergeValue(C24)&amp;"."&amp;mergeValue(D24)&amp;"."&amp;mergeValue(E24)</f>
        <v>1.1.1.1.1</v>
      </c>
      <c r="M24" s="524" t="s">
        <v>8</v>
      </c>
      <c r="N24" s="615"/>
      <c r="O24" s="1316"/>
      <c r="P24" s="1316"/>
      <c r="Q24" s="1316"/>
      <c r="R24" s="1316"/>
      <c r="S24" s="1316"/>
      <c r="T24" s="1316"/>
      <c r="U24" s="1316"/>
      <c r="V24" s="1316"/>
      <c r="W24" s="1131"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14"/>
      <c r="B25" s="1314"/>
      <c r="C25" s="1314"/>
      <c r="D25" s="1314"/>
      <c r="E25" s="1314"/>
      <c r="F25" s="1314">
        <v>1</v>
      </c>
      <c r="G25" s="831"/>
      <c r="H25" s="831"/>
      <c r="I25" s="1314"/>
      <c r="J25" s="1314">
        <v>1</v>
      </c>
      <c r="K25" s="839"/>
      <c r="L25" s="744" t="str">
        <f>mergeValue(A25)&amp;"."&amp;mergeValue(B25)&amp;"."&amp;mergeValue(C25)&amp;"."&amp;mergeValue(D25)&amp;"."&amp;mergeValue(E25)&amp;"."&amp;mergeValue(F25)</f>
        <v>1.1.1.1.1.1</v>
      </c>
      <c r="M25" s="525" t="s">
        <v>9</v>
      </c>
      <c r="N25" s="615"/>
      <c r="O25" s="1316"/>
      <c r="P25" s="1316"/>
      <c r="Q25" s="1316"/>
      <c r="R25" s="1316"/>
      <c r="S25" s="1316"/>
      <c r="T25" s="1316"/>
      <c r="U25" s="1316"/>
      <c r="V25" s="1316"/>
      <c r="W25" s="1131" t="s">
        <v>720</v>
      </c>
      <c r="Y25" s="777"/>
      <c r="Z25" s="777" t="str">
        <f t="shared" si="0"/>
        <v>Группа потребителей</v>
      </c>
      <c r="AA25" s="777"/>
      <c r="AB25" s="777"/>
      <c r="AC25" s="777"/>
      <c r="AI25" s="759"/>
      <c r="AJ25" s="759"/>
    </row>
    <row r="26" spans="1:36" ht="122.1" customHeight="1">
      <c r="A26" s="1314"/>
      <c r="B26" s="1314"/>
      <c r="C26" s="1314"/>
      <c r="D26" s="1314"/>
      <c r="E26" s="1314"/>
      <c r="F26" s="1314"/>
      <c r="G26" s="831">
        <v>1</v>
      </c>
      <c r="H26" s="831"/>
      <c r="I26" s="1314"/>
      <c r="J26" s="1314"/>
      <c r="K26" s="839">
        <v>1</v>
      </c>
      <c r="L26" s="744" t="str">
        <f>mergeValue(A26)&amp;"."&amp;mergeValue(B26)&amp;"."&amp;mergeValue(C26)&amp;"."&amp;mergeValue(D26)&amp;"."&amp;mergeValue(E26)&amp;"."&amp;mergeValue(F26)&amp;"."&amp;mergeValue(G26)</f>
        <v>1.1.1.1.1.1.1</v>
      </c>
      <c r="M26" s="1090"/>
      <c r="N26" s="615"/>
      <c r="O26" s="726"/>
      <c r="P26" s="726"/>
      <c r="Q26" s="1040"/>
      <c r="R26" s="1309"/>
      <c r="S26" s="1310" t="s">
        <v>83</v>
      </c>
      <c r="T26" s="1309"/>
      <c r="U26" s="1310" t="s">
        <v>84</v>
      </c>
      <c r="V26" s="726"/>
      <c r="W26" s="1284" t="s">
        <v>721</v>
      </c>
      <c r="X26" s="759" t="str">
        <f>strCheckDate(O27:V27)</f>
        <v/>
      </c>
      <c r="Y26" s="777"/>
      <c r="Z26" s="777" t="str">
        <f t="shared" si="0"/>
        <v/>
      </c>
      <c r="AA26" s="777"/>
      <c r="AB26" s="777"/>
      <c r="AC26" s="777"/>
      <c r="AI26" s="759"/>
      <c r="AJ26" s="759"/>
    </row>
    <row r="27" spans="1:36" ht="11.25" hidden="1">
      <c r="A27" s="1314"/>
      <c r="B27" s="1314"/>
      <c r="C27" s="1314"/>
      <c r="D27" s="1314"/>
      <c r="E27" s="1314"/>
      <c r="F27" s="1314"/>
      <c r="G27" s="831"/>
      <c r="H27" s="831"/>
      <c r="I27" s="1314"/>
      <c r="J27" s="1314"/>
      <c r="K27" s="839"/>
      <c r="L27" s="752"/>
      <c r="M27" s="615"/>
      <c r="N27" s="615"/>
      <c r="O27" s="726"/>
      <c r="P27" s="726"/>
      <c r="Q27" s="732" t="str">
        <f>R26&amp;"-"&amp;T26</f>
        <v>-</v>
      </c>
      <c r="R27" s="1309"/>
      <c r="S27" s="1310"/>
      <c r="T27" s="1309"/>
      <c r="U27" s="1310"/>
      <c r="V27" s="726"/>
      <c r="W27" s="1285"/>
      <c r="Y27" s="777"/>
      <c r="Z27" s="777" t="str">
        <f t="shared" si="0"/>
        <v/>
      </c>
      <c r="AA27" s="777"/>
      <c r="AB27" s="777"/>
      <c r="AC27" s="777"/>
      <c r="AI27" s="759"/>
      <c r="AJ27" s="759"/>
    </row>
    <row r="28" spans="1:36" ht="15" customHeight="1">
      <c r="A28" s="1314"/>
      <c r="B28" s="1314"/>
      <c r="C28" s="1314"/>
      <c r="D28" s="1314"/>
      <c r="E28" s="1314"/>
      <c r="F28" s="1314"/>
      <c r="G28" s="833"/>
      <c r="H28" s="831"/>
      <c r="I28" s="1314"/>
      <c r="J28" s="1314"/>
      <c r="K28" s="838"/>
      <c r="L28" s="654"/>
      <c r="M28" s="527" t="s">
        <v>24</v>
      </c>
      <c r="N28" s="728"/>
      <c r="O28" s="728"/>
      <c r="P28" s="728"/>
      <c r="Q28" s="728"/>
      <c r="R28" s="728"/>
      <c r="S28" s="728"/>
      <c r="T28" s="728"/>
      <c r="U28" s="728"/>
      <c r="V28" s="725"/>
      <c r="W28" s="1286"/>
      <c r="Y28" s="777"/>
      <c r="Z28" s="777" t="str">
        <f t="shared" si="0"/>
        <v>Добавить вид теплоносителя (параметры теплоносителя)</v>
      </c>
      <c r="AA28" s="777"/>
      <c r="AB28" s="777"/>
      <c r="AC28" s="777"/>
      <c r="AI28" s="759"/>
      <c r="AJ28" s="759"/>
    </row>
    <row r="29" spans="1:36" ht="15" customHeight="1">
      <c r="A29" s="1314"/>
      <c r="B29" s="1314"/>
      <c r="C29" s="1314"/>
      <c r="D29" s="1314"/>
      <c r="E29" s="1314"/>
      <c r="F29" s="833"/>
      <c r="G29" s="833"/>
      <c r="H29" s="831"/>
      <c r="I29" s="1314"/>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14"/>
      <c r="B30" s="1314"/>
      <c r="C30" s="1314"/>
      <c r="D30" s="1314"/>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14"/>
      <c r="B31" s="1314"/>
      <c r="C31" s="1314"/>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14"/>
      <c r="B32" s="1314"/>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14"/>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4"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4"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2:23" ht="105.75" customHeight="1">
      <c r="L36" s="1">
        <v>1</v>
      </c>
      <c r="M36" s="1277" t="s">
        <v>722</v>
      </c>
      <c r="N36" s="1277"/>
      <c r="O36" s="1277"/>
      <c r="P36" s="1277"/>
      <c r="Q36" s="1277"/>
      <c r="R36" s="1277"/>
      <c r="S36" s="1277"/>
      <c r="T36" s="1277"/>
      <c r="U36" s="1277"/>
      <c r="V36" s="1277"/>
      <c r="W36" s="1277"/>
    </row>
  </sheetData>
  <sheetProtection algorithmName="SHA-512" hashValue="QnEXCjBs4WrM4PqGIPaPix1ZTnVxsA9Jb3sJg4GaS4z0g1i6/SL9rWTbaWdoecO67UuvqqAY2trjaYfYuytWXQ==" saltValue="XNpTKwVTv+86T48P7xR11A==" spinCount="100000"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5">
    <dataValidation allowBlank="1" sqref="L28:V3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W29:W34 L65564:W65570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L131100:W131106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L196636:W196642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L262172:W262178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L327708:W327714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L393244:W393250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L458780:W458786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L524316:W524322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L589852:W589858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L655388:W655394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L720924:W720930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L786460:W786466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L851996:W852002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L917532:W917538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L983068:W983074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dataValidation allowBlank="1" sqref="WVT983068:WWE98307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S26 U26 JO26 JQ26 TK26 TM26 ADG26 ADI26 ANC26 ANE26 AWY26 AXA26 BGU26 BGW26 BQQ26 BQS26 CAM26 CAO26 CKI26 CKK26 CUE26 CUG26 DEA26 DEC26 DNW26 DNY26 DXS26 DXU26 EHO26 EHQ26 ERK26 ERM26 FBG26 FBI26 FLC26 FLE26 FUY26 FVA26 GEU26 GEW26 GOQ26 GOS26 GYM26 GYO26 HII26 HIK26 HSE26 HSG26 ICA26 ICC26 ILW26 ILY26 IVS26 IVU26 JFO26 JFQ26 JPK26 JPM26 JZG26 JZI26 KJC26 KJE26 KSY26 KTA26 LCU26 LCW26 LMQ26 LMS26 LWM26 LWO26 MGI26 MGK26 MQE26 MQG26 NAA26 NAC26 NJW26 NJY26 NTS26 NTU26 ODO26 ODQ26 ONK26 ONM26 OXG26 OXI26 PHC26 PHE26 PQY26 PRA26 QAU26 QAW26 QKQ26 QKS26 QUM26 QUO26 REI26 REK26 ROE26 ROG26 RYA26 RYC26 SHW26 SHY26 SRS26 SRU26 TBO26 TBQ26 TLK26 TLM26 TVG26 TVI26 UFC26 UFE26 UOY26 UPA26 UYU26 UYW26 VIQ26 VIS26 VSM26 VSO26 WCI26 WCK26 WME26 WMG26 WWA26 WWC26 S65562 U65562 JO65562 JQ65562 TK65562 TM65562 ADG65562 ADI65562 ANC65562 ANE65562 AWY65562 AXA65562 BGU65562 BGW65562 BQQ65562 BQS65562 CAM65562 CAO65562 CKI65562 CKK65562 CUE65562 CUG65562 DEA65562 DEC65562 DNW65562 DNY65562 DXS65562 DXU65562 EHO65562 EHQ65562 ERK65562 ERM65562 FBG65562 FBI65562 FLC65562 FLE65562 FUY65562 FVA65562 GEU65562 GEW65562 GOQ65562 GOS65562 GYM65562 GYO65562 HII65562 HIK65562 HSE65562 HSG65562 ICA65562 ICC65562 ILW65562 ILY65562 IVS65562 IVU65562 JFO65562 JFQ65562 JPK65562 JPM65562 JZG65562 JZI65562 KJC65562 KJE65562 KSY65562 KTA65562 LCU65562 LCW65562 LMQ65562 LMS65562 LWM65562 LWO65562 MGI65562 MGK65562 MQE65562 MQG65562 NAA65562 NAC65562 NJW65562 NJY65562 NTS65562 NTU65562 ODO65562 ODQ65562 ONK65562 ONM65562 OXG65562 OXI65562 PHC65562 PHE65562 PQY65562 PRA65562 QAU65562 QAW65562 QKQ65562 QKS65562 QUM65562 QUO65562 REI65562 REK65562 ROE65562 ROG65562 RYA65562 RYC65562 SHW65562 SHY65562 SRS65562 SRU65562 TBO65562 TBQ65562 TLK65562 TLM65562 TVG65562 TVI65562 UFC65562 UFE65562 UOY65562 UPA65562 UYU65562 UYW65562 VIQ65562 VIS65562 VSM65562 VSO65562 WCI65562 WCK65562 WME65562 WMG65562 WWA65562 WWC65562 S131098 U131098 JO131098 JQ131098 TK131098 TM131098 ADG131098 ADI131098 ANC131098 ANE131098 AWY131098 AXA131098 BGU131098 BGW131098 BQQ131098 BQS131098 CAM131098 CAO131098 CKI131098 CKK131098 CUE131098 CUG131098 DEA131098 DEC131098 DNW131098 DNY131098 DXS131098 DXU131098 EHO131098 EHQ131098 ERK131098 ERM131098 FBG131098 FBI131098 FLC131098 FLE131098 FUY131098 FVA131098 GEU131098 GEW131098 GOQ131098 GOS131098 GYM131098 GYO131098 HII131098 HIK131098 HSE131098 HSG131098 ICA131098 ICC131098 ILW131098 ILY131098 IVS131098 IVU131098 JFO131098 JFQ131098 JPK131098 JPM131098 JZG131098 JZI131098 KJC131098 KJE131098 KSY131098 KTA131098 LCU131098 LCW131098 LMQ131098 LMS131098 LWM131098 LWO131098 MGI131098 MGK131098 MQE131098 MQG131098 NAA131098 NAC131098 NJW131098 NJY131098 NTS131098 NTU131098 ODO131098 ODQ131098 ONK131098 ONM131098 OXG131098 OXI131098 PHC131098 PHE131098 PQY131098 PRA131098 QAU131098 QAW131098 QKQ131098 QKS131098 QUM131098 QUO131098 REI131098 REK131098 ROE131098 ROG131098 RYA131098 RYC131098 SHW131098 SHY131098 SRS131098 SRU131098 TBO131098 TBQ131098 TLK131098 TLM131098 TVG131098 TVI131098 UFC131098 UFE131098 UOY131098 UPA131098 UYU131098 UYW131098 VIQ131098 VIS131098 VSM131098 VSO131098 WCI131098 WCK131098 WME131098 WMG131098 WWA131098 WWC131098 S196634 U196634 JO196634 JQ196634 TK196634 TM196634 ADG196634 ADI196634 ANC196634 ANE196634 AWY196634 AXA196634 BGU196634 BGW196634 BQQ196634 BQS196634 CAM196634 CAO196634 CKI196634 CKK196634 CUE196634 CUG196634 DEA196634 DEC196634 DNW196634 DNY196634 DXS196634 DXU196634 EHO196634 EHQ196634 ERK196634 ERM196634 FBG196634 FBI196634 FLC196634 FLE196634 FUY196634 FVA196634 GEU196634 GEW196634 GOQ196634 GOS196634 GYM196634 GYO196634 HII196634 HIK196634 HSE196634 HSG196634 ICA196634 ICC196634 ILW196634 ILY196634 IVS196634 IVU196634 JFO196634 JFQ196634 JPK196634 JPM196634 JZG196634 JZI196634 KJC196634 KJE196634 KSY196634 KTA196634 LCU196634 LCW196634 LMQ196634 LMS196634 LWM196634 LWO196634 MGI196634 MGK196634 MQE196634 MQG196634 NAA196634 NAC196634 NJW196634 NJY196634 NTS196634 NTU196634 ODO196634 ODQ196634 ONK196634 ONM196634 OXG196634 OXI196634 PHC196634 PHE196634 PQY196634 PRA196634 QAU196634 QAW196634 QKQ196634 QKS196634 QUM196634 QUO196634 REI196634 REK196634 ROE196634 ROG196634 RYA196634 RYC196634 SHW196634 SHY196634 SRS196634 SRU196634 TBO196634 TBQ196634 TLK196634 TLM196634 TVG196634 TVI196634 UFC196634 UFE196634 UOY196634 UPA196634 UYU196634 UYW196634 VIQ196634 VIS196634 VSM196634 VSO196634 WCI196634 WCK196634 WME196634 WMG196634 WWA196634 WWC196634 S262170 U262170 JO262170 JQ262170 TK262170 TM262170 ADG262170 ADI262170 ANC262170 ANE262170 AWY262170 AXA262170 BGU262170 BGW262170 BQQ262170 BQS262170 CAM262170 CAO262170 CKI262170 CKK262170 CUE262170 CUG262170 DEA262170 DEC262170 DNW262170 DNY262170 DXS262170 DXU262170 EHO262170 EHQ262170 ERK262170 ERM262170 FBG262170 FBI262170 FLC262170 FLE262170 FUY262170 FVA262170 GEU262170 GEW262170 GOQ262170 GOS262170 GYM262170 GYO262170 HII262170 HIK262170 HSE262170 HSG262170 ICA262170 ICC262170 ILW262170 ILY262170 IVS262170 IVU262170 JFO262170 JFQ262170 JPK262170 JPM262170 JZG262170 JZI262170 KJC262170 KJE262170 KSY262170 KTA262170 LCU262170 LCW262170 LMQ262170 LMS262170 LWM262170 LWO262170 MGI262170 MGK262170 MQE262170 MQG262170 NAA262170 NAC262170 NJW262170 NJY262170 NTS262170 NTU262170 ODO262170 ODQ262170 ONK262170 ONM262170 OXG262170 OXI262170 PHC262170 PHE262170 PQY262170 PRA262170 QAU262170 QAW262170 QKQ262170 QKS262170 QUM262170 QUO262170 REI262170 REK262170 ROE262170 ROG262170 RYA262170 RYC262170 SHW262170 SHY262170 SRS262170 SRU262170 TBO262170 TBQ262170 TLK262170 TLM262170 TVG262170 TVI262170 UFC262170 UFE262170 UOY262170 UPA262170 UYU262170 UYW262170 VIQ262170 VIS262170 VSM262170 VSO262170 WCI262170 WCK262170 WME262170 WMG262170 WWA262170 WWC262170 S327706 U327706 JO327706 JQ327706 TK327706 TM327706 ADG327706 ADI327706 ANC327706 ANE327706 AWY327706 AXA327706 BGU327706 BGW327706 BQQ327706 BQS327706 CAM327706 CAO327706 CKI327706 CKK327706 CUE327706 CUG327706 DEA327706 DEC327706 DNW327706 DNY327706 DXS327706 DXU327706 EHO327706 EHQ327706 ERK327706 ERM327706 FBG327706 FBI327706 FLC327706 FLE327706 FUY327706 FVA327706 GEU327706 GEW327706 GOQ327706 GOS327706 GYM327706 GYO327706 HII327706 HIK327706 HSE327706 HSG327706 ICA327706 ICC327706 ILW327706 ILY327706 IVS327706 IVU327706 JFO327706 JFQ327706 JPK327706 JPM327706 JZG327706 JZI327706 KJC327706 KJE327706 KSY327706 KTA327706 LCU327706 LCW327706 LMQ327706 LMS327706 LWM327706 LWO327706 MGI327706 MGK327706 MQE327706 MQG327706 NAA327706 NAC327706 NJW327706 NJY327706 NTS327706 NTU327706 ODO327706 ODQ327706 ONK327706 ONM327706 OXG327706 OXI327706 PHC327706 PHE327706 PQY327706 PRA327706 QAU327706 QAW327706 QKQ327706 QKS327706 QUM327706 QUO327706 REI327706 REK327706 ROE327706 ROG327706 RYA327706 RYC327706 SHW327706 SHY327706 SRS327706 SRU327706 TBO327706 TBQ327706 TLK327706 TLM327706 TVG327706 TVI327706 UFC327706 UFE327706 UOY327706 UPA327706 UYU327706 UYW327706 VIQ327706 VIS327706 VSM327706 VSO327706 WCI327706 WCK327706 WME327706 WMG327706 WWA327706 WWC327706 S393242 U393242 JO393242 JQ393242 TK393242 TM393242 ADG393242 ADI393242 ANC393242 ANE393242 AWY393242 AXA393242 BGU393242 BGW393242 BQQ393242 BQS393242 CAM393242 CAO393242 CKI393242 CKK393242 CUE393242 CUG393242 DEA393242 DEC393242 DNW393242 DNY393242 DXS393242 DXU393242 EHO393242 EHQ393242 ERK393242 ERM393242 FBG393242 FBI393242 FLC393242 FLE393242 FUY393242 FVA393242 GEU393242 GEW393242 GOQ393242 GOS393242 GYM393242 GYO393242 HII393242 HIK393242 HSE393242 HSG393242 ICA393242 ICC393242 ILW393242 ILY393242 IVS393242 IVU393242 JFO393242 JFQ393242 JPK393242 JPM393242 JZG393242 JZI393242 KJC393242 KJE393242 KSY393242 KTA393242 LCU393242 LCW393242 LMQ393242 LMS393242 LWM393242 LWO393242 MGI393242 MGK393242 MQE393242 MQG393242 NAA393242 NAC393242 NJW393242 NJY393242 NTS393242 NTU393242 ODO393242 ODQ393242 ONK393242 ONM393242 OXG393242 OXI393242 PHC393242 PHE393242 PQY393242 PRA393242 QAU393242 QAW393242 QKQ393242 QKS393242 QUM393242 QUO393242 REI393242 REK393242 ROE393242 ROG393242 RYA393242 RYC393242 SHW393242 SHY393242 SRS393242 SRU393242 TBO393242 TBQ393242 TLK393242 TLM393242 TVG393242 TVI393242 UFC393242 UFE393242 UOY393242 UPA393242 UYU393242 UYW393242 VIQ393242 VIS393242 VSM393242 VSO393242 WCI393242 WCK393242 WME393242 WMG393242 WWA393242 WWC393242 S458778 U458778 JO458778 JQ458778 TK458778 TM458778 ADG458778 ADI458778 ANC458778 ANE458778 AWY458778 AXA458778 BGU458778 BGW458778 BQQ458778 BQS458778 CAM458778 CAO458778 CKI458778 CKK458778 CUE458778 CUG458778 DEA458778 DEC458778 DNW458778 DNY458778 DXS458778 DXU458778 EHO458778 EHQ458778 ERK458778 ERM458778 FBG458778 FBI458778 FLC458778 FLE458778 FUY458778 FVA458778 GEU458778 GEW458778 GOQ458778 GOS458778 GYM458778 GYO458778 HII458778 HIK458778 HSE458778 HSG458778 ICA458778 ICC458778 ILW458778 ILY458778 IVS458778 IVU458778 JFO458778 JFQ458778 JPK458778 JPM458778 JZG458778 JZI458778 KJC458778 KJE458778 KSY458778 KTA458778 LCU458778 LCW458778 LMQ458778 LMS458778 LWM458778 LWO458778 MGI458778 MGK458778 MQE458778 MQG458778 NAA458778 NAC458778 NJW458778 NJY458778 NTS458778 NTU458778 ODO458778 ODQ458778 ONK458778 ONM458778 OXG458778 OXI458778 PHC458778 PHE458778 PQY458778 PRA458778 QAU458778 QAW458778 QKQ458778 QKS458778 QUM458778 QUO458778 REI458778 REK458778 ROE458778 ROG458778 RYA458778 RYC458778 SHW458778 SHY458778 SRS458778 SRU458778 TBO458778 TBQ458778 TLK458778 TLM458778 TVG458778 TVI458778 UFC458778 UFE458778 UOY458778 UPA458778 UYU458778 UYW458778 VIQ458778 VIS458778 VSM458778 VSO458778 WCI458778 WCK458778 WME458778 WMG458778 WWA458778 WWC458778"/>
    <dataValidation allowBlank="1" showInputMessage="1" showErrorMessage="1" prompt="Для выбора выполните двойной щелчок левой клавиши мыши по соответствующей ячейке." sqref="S524314 U524314 JO524314 JQ524314 TK524314 TM524314 ADG524314 ADI524314 ANC524314 ANE524314 AWY524314 AXA524314 BGU524314 BGW524314 BQQ524314 BQS524314 CAM524314 CAO524314 CKI524314 CKK524314 CUE524314 CUG524314 DEA524314 DEC524314 DNW524314 DNY524314 DXS524314 DXU524314 EHO524314 EHQ524314 ERK524314 ERM524314 FBG524314 FBI524314 FLC524314 FLE524314 FUY524314 FVA524314 GEU524314 GEW524314 GOQ524314 GOS524314 GYM524314 GYO524314 HII524314 HIK524314 HSE524314 HSG524314 ICA524314 ICC524314 ILW524314 ILY524314 IVS524314 IVU524314 JFO524314 JFQ524314 JPK524314 JPM524314 JZG524314 JZI524314 KJC524314 KJE524314 KSY524314 KTA524314 LCU524314 LCW524314 LMQ524314 LMS524314 LWM524314 LWO524314 MGI524314 MGK524314 MQE524314 MQG524314 NAA524314 NAC524314 NJW524314 NJY524314 NTS524314 NTU524314 ODO524314 ODQ524314 ONK524314 ONM524314 OXG524314 OXI524314 PHC524314 PHE524314 PQY524314 PRA524314 QAU524314 QAW524314 QKQ524314 QKS524314 QUM524314 QUO524314 REI524314 REK524314 ROE524314 ROG524314 RYA524314 RYC524314 SHW524314 SHY524314 SRS524314 SRU524314 TBO524314 TBQ524314 TLK524314 TLM524314 TVG524314 TVI524314 UFC524314 UFE524314 UOY524314 UPA524314 UYU524314 UYW524314 VIQ524314 VIS524314 VSM524314 VSO524314 WCI524314 WCK524314 WME524314 WMG524314 WWA524314 WWC524314 S589850 U589850 JO589850 JQ589850 TK589850 TM589850 ADG589850 ADI589850 ANC589850 ANE589850 AWY589850 AXA589850 BGU589850 BGW589850 BQQ589850 BQS589850 CAM589850 CAO589850 CKI589850 CKK589850 CUE589850 CUG589850 DEA589850 DEC589850 DNW589850 DNY589850 DXS589850 DXU589850 EHO589850 EHQ589850 ERK589850 ERM589850 FBG589850 FBI589850 FLC589850 FLE589850 FUY589850 FVA589850 GEU589850 GEW589850 GOQ589850 GOS589850 GYM589850 GYO589850 HII589850 HIK589850 HSE589850 HSG589850 ICA589850 ICC589850 ILW589850 ILY589850 IVS589850 IVU589850 JFO589850 JFQ589850 JPK589850 JPM589850 JZG589850 JZI589850 KJC589850 KJE589850 KSY589850 KTA589850 LCU589850 LCW589850 LMQ589850 LMS589850 LWM589850 LWO589850 MGI589850 MGK589850 MQE589850 MQG589850 NAA589850 NAC589850 NJW589850 NJY589850 NTS589850 NTU589850 ODO589850 ODQ589850 ONK589850 ONM589850 OXG589850 OXI589850 PHC589850 PHE589850 PQY589850 PRA589850 QAU589850 QAW589850 QKQ589850 QKS589850 QUM589850 QUO589850 REI589850 REK589850 ROE589850 ROG589850 RYA589850 RYC589850 SHW589850 SHY589850 SRS589850 SRU589850 TBO589850 TBQ589850 TLK589850 TLM589850 TVG589850 TVI589850 UFC589850 UFE589850 UOY589850 UPA589850 UYU589850 UYW589850 VIQ589850 VIS589850 VSM589850 VSO589850 WCI589850 WCK589850 WME589850 WMG589850 WWA589850 WWC589850 S655386 U655386 JO655386 JQ655386 TK655386 TM655386 ADG655386 ADI655386 ANC655386 ANE655386 AWY655386 AXA655386 BGU655386 BGW655386 BQQ655386 BQS655386 CAM655386 CAO655386 CKI655386 CKK655386 CUE655386 CUG655386 DEA655386 DEC655386 DNW655386 DNY655386 DXS655386 DXU655386 EHO655386 EHQ655386 ERK655386 ERM655386 FBG655386 FBI655386 FLC655386 FLE655386 FUY655386 FVA655386 GEU655386 GEW655386 GOQ655386 GOS655386 GYM655386 GYO655386 HII655386 HIK655386 HSE655386 HSG655386 ICA655386 ICC655386 ILW655386 ILY655386 IVS655386 IVU655386 JFO655386 JFQ655386 JPK655386 JPM655386 JZG655386 JZI655386 KJC655386 KJE655386 KSY655386 KTA655386 LCU655386 LCW655386 LMQ655386 LMS655386 LWM655386 LWO655386 MGI655386 MGK655386 MQE655386 MQG655386 NAA655386 NAC655386 NJW655386 NJY655386 NTS655386 NTU655386 ODO655386 ODQ655386 ONK655386 ONM655386 OXG655386 OXI655386 PHC655386 PHE655386 PQY655386 PRA655386 QAU655386 QAW655386 QKQ655386 QKS655386 QUM655386 QUO655386 REI655386 REK655386 ROE655386 ROG655386 RYA655386 RYC655386 SHW655386 SHY655386 SRS655386 SRU655386 TBO655386 TBQ655386 TLK655386 TLM655386 TVG655386 TVI655386 UFC655386 UFE655386 UOY655386 UPA655386 UYU655386 UYW655386 VIQ655386 VIS655386 VSM655386 VSO655386 WCI655386 WCK655386 WME655386 WMG655386 WWA655386 WWC655386 S720922 U720922 JO720922 JQ720922 TK720922 TM720922 ADG720922 ADI720922 ANC720922 ANE720922 AWY720922 AXA720922 BGU720922 BGW720922 BQQ720922 BQS720922 CAM720922 CAO720922 CKI720922 CKK720922 CUE720922 CUG720922 DEA720922 DEC720922 DNW720922 DNY720922 DXS720922 DXU720922 EHO720922 EHQ720922 ERK720922 ERM720922 FBG720922 FBI720922 FLC720922 FLE720922 FUY720922 FVA720922 GEU720922 GEW720922 GOQ720922 GOS720922 GYM720922 GYO720922 HII720922 HIK720922 HSE720922 HSG720922 ICA720922 ICC720922 ILW720922 ILY720922 IVS720922 IVU720922 JFO720922 JFQ720922 JPK720922 JPM720922 JZG720922 JZI720922 KJC720922 KJE720922 KSY720922 KTA720922 LCU720922 LCW720922 LMQ720922 LMS720922 LWM720922 LWO720922 MGI720922 MGK720922 MQE720922 MQG720922 NAA720922 NAC720922 NJW720922 NJY720922 NTS720922 NTU720922 ODO720922 ODQ720922 ONK720922 ONM720922 OXG720922 OXI720922 PHC720922 PHE720922 PQY720922 PRA720922 QAU720922 QAW720922 QKQ720922 QKS720922 QUM720922 QUO720922 REI720922 REK720922 ROE720922 ROG720922 RYA720922 RYC720922 SHW720922 SHY720922 SRS720922 SRU720922 TBO720922 TBQ720922 TLK720922 TLM720922 TVG720922 TVI720922 UFC720922 UFE720922 UOY720922 UPA720922 UYU720922 UYW720922 VIQ720922 VIS720922 VSM720922 VSO720922 WCI720922 WCK720922 WME720922 WMG720922 WWA720922 WWC720922 S786458 U786458 JO786458 JQ786458 TK786458 TM786458 ADG786458 ADI786458 ANC786458 ANE786458 AWY786458 AXA786458 BGU786458 BGW786458 BQQ786458 BQS786458 CAM786458 CAO786458 CKI786458 CKK786458 CUE786458 CUG786458 DEA786458 DEC786458 DNW786458 DNY786458 DXS786458 DXU786458 EHO786458 EHQ786458 ERK786458 ERM786458 FBG786458 FBI786458 FLC786458 FLE786458 FUY786458 FVA786458 GEU786458 GEW786458 GOQ786458 GOS786458 GYM786458 GYO786458 HII786458 HIK786458 HSE786458 HSG786458 ICA786458 ICC786458 ILW786458 ILY786458 IVS786458 IVU786458 JFO786458 JFQ786458 JPK786458 JPM786458 JZG786458 JZI786458 KJC786458 KJE786458 KSY786458 KTA786458 LCU786458 LCW786458 LMQ786458 LMS786458 LWM786458 LWO786458 MGI786458 MGK786458 MQE786458 MQG786458 NAA786458 NAC786458 NJW786458 NJY786458 NTS786458 NTU786458 ODO786458 ODQ786458 ONK786458 ONM786458 OXG786458 OXI786458 PHC786458 PHE786458 PQY786458 PRA786458 QAU786458 QAW786458 QKQ786458 QKS786458 QUM786458 QUO786458 REI786458 REK786458 ROE786458 ROG786458 RYA786458 RYC786458 SHW786458 SHY786458 SRS786458 SRU786458 TBO786458 TBQ786458 TLK786458 TLM786458 TVG786458 TVI786458 UFC786458 UFE786458 UOY786458 UPA786458 UYU786458 UYW786458 VIQ786458 VIS786458 VSM786458 VSO786458 WCI786458 WCK786458 WME786458 WMG786458 WWA786458 WWC786458 S851994 U851994 JO851994 JQ851994 TK851994 TM851994 ADG851994 ADI851994 ANC851994 ANE851994 AWY851994 AXA851994 BGU851994 BGW851994 BQQ851994 BQS851994 CAM851994 CAO851994 CKI851994 CKK851994 CUE851994 CUG851994 DEA851994 DEC851994 DNW851994 DNY851994 DXS851994 DXU851994 EHO851994 EHQ851994 ERK851994 ERM851994 FBG851994 FBI851994 FLC851994 FLE851994 FUY851994 FVA851994 GEU851994 GEW851994 GOQ851994 GOS851994 GYM851994 GYO851994 HII851994 HIK851994 HSE851994 HSG851994 ICA851994 ICC851994 ILW851994 ILY851994 IVS851994 IVU851994 JFO851994 JFQ851994 JPK851994 JPM851994 JZG851994 JZI851994 KJC851994 KJE851994 KSY851994 KTA851994 LCU851994 LCW851994 LMQ851994 LMS851994 LWM851994 LWO851994 MGI851994 MGK851994 MQE851994 MQG851994 NAA851994 NAC851994 NJW851994 NJY851994 NTS851994 NTU851994 ODO851994 ODQ851994 ONK851994 ONM851994 OXG851994 OXI851994 PHC851994 PHE851994 PQY851994 PRA851994 QAU851994 QAW851994 QKQ851994 QKS851994 QUM851994 QUO851994 REI851994 REK851994 ROE851994 ROG851994 RYA851994 RYC851994 SHW851994 SHY851994 SRS851994 SRU851994 TBO851994 TBQ851994 TLK851994 TLM851994 TVG851994 TVI851994 UFC851994 UFE851994 UOY851994 UPA851994 UYU851994 UYW851994 VIQ851994 VIS851994 VSM851994 VSO851994 WCI851994 WCK851994 WME851994 WMG851994 WWA851994 WWC851994 S917530 U917530 JO917530 JQ917530 TK917530 TM917530 ADG917530 ADI917530 ANC917530 ANE917530 AWY917530 AXA917530 BGU917530 BGW917530 BQQ917530 BQS917530 CAM917530 CAO917530 CKI917530 CKK917530 CUE917530 CUG917530 DEA917530 DEC917530 DNW917530 DNY917530 DXS917530 DXU917530 EHO917530 EHQ917530 ERK917530 ERM917530 FBG917530 FBI917530 FLC917530 FLE917530 FUY917530 FVA917530 GEU917530 GEW917530 GOQ917530 GOS917530 GYM917530 GYO917530 HII917530 HIK917530 HSE917530 HSG917530 ICA917530 ICC917530 ILW917530 ILY917530 IVS917530 IVU917530 JFO917530 JFQ917530 JPK917530 JPM917530 JZG917530 JZI917530 KJC917530 KJE917530 KSY917530 KTA917530 LCU917530 LCW917530 LMQ917530 LMS917530 LWM917530 LWO917530 MGI917530 MGK917530 MQE917530 MQG917530 NAA917530 NAC917530 NJW917530 NJY917530 NTS917530 NTU917530 ODO917530 ODQ917530 ONK917530 ONM917530 OXG917530 OXI917530 PHC917530 PHE917530 PQY917530 PRA917530 QAU917530 QAW917530 QKQ917530 QKS917530 QUM917530 QUO917530 REI917530 REK917530 ROE917530 ROG917530 RYA917530 RYC917530 SHW917530 SHY917530 SRS917530 SRU917530 TBO917530 TBQ917530 TLK917530 TLM917530 TVG917530 TVI917530 UFC917530 UFE917530 UOY917530 UPA917530 UYU917530 UYW917530 VIQ917530 VIS917530 VSM917530 VSO917530 WCI917530 WCK917530 WME917530 WMG917530 WWA917530 WWC917530 S983066 U983066 JO983066 JQ983066 TK983066 TM983066 ADG983066 ADI983066 ANC983066 ANE983066 AWY983066 AXA983066 BGU983066 BGW983066 BQQ983066 BQS983066 CAM983066 CAO983066 CKI983066 CKK983066 CUE983066 CUG983066 DEA983066 DEC983066 DNW983066 DNY983066 DXS983066 DXU983066 EHO983066 EHQ983066 ERK983066 ERM983066 FBG983066 FBI983066 FLC983066 FLE983066 FUY983066 FVA983066 GEU983066 GEW983066 GOQ983066 GOS983066 GYM983066 GYO983066 HII983066 HIK983066 HSE983066 HSG983066 ICA983066 ICC983066 ILW983066 ILY983066 IVS983066 IVU983066 JFO983066 JFQ983066 JPK983066 JPM983066 JZG983066 JZI983066 KJC983066 KJE983066 KSY983066 KTA983066 LCU983066 LCW983066 LMQ983066 LMS983066 LWM983066 LWO983066 MGI983066 MGK983066 MQE983066 MQG983066 NAA983066 NAC983066 NJW983066 NJY983066 NTS983066 NTU983066 ODO983066 ODQ983066 ONK983066 ONM983066 OXG983066 OXI983066 PHC983066 PHE983066 PQY983066 PRA983066 QAU983066 QAW983066 QKQ983066 QKS983066 QUM983066 QUO983066 REI983066 REK983066 ROE983066 ROG983066 RYA983066 RYC983066 SHW983066 SHY983066 SRS983066 SRU983066 TBO983066 TBQ983066 TLK983066 TLM983066 TVG983066 TVI983066 UFC983066 UFE983066 UOY983066 UPA983066 UYU983066 UYW983066 VIQ983066 VIS983066 VSM983066 VSO983066 WCI983066 WCK983066 WME983066 WMG983066 WWA983066 WWC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T26 JN26 JP26 TJ26 TL26 ADF26 ADH26 ANB26 AND26 AWX26 AWZ26 BGT26 BGV26 BQP26 BQR26 CAL26 CAN26 CKH26 CKJ26 CUD26 CUF26 DDZ26 DEB26 DNV26 DNX26 DXR26 DXT26 EHN26 EHP26 ERJ26 ERL26 FBF26 FBH26 FLB26 FLD26 FUX26 FUZ26 GET26 GEV26 GOP26 GOR26 GYL26 GYN26 HIH26 HIJ26 HSD26 HSF26 IBZ26 ICB26 ILV26 ILX26 IVR26 IVT26 JFN26 JFP26 JPJ26 JPL26 JZF26 JZH26 KJB26 KJD26 KSX26 KSZ26 LCT26 LCV26 LMP26 LMR26 LWL26 LWN26 MGH26 MGJ26 MQD26 MQF26 MZZ26 NAB26 NJV26 NJX26 NTR26 NTT26 ODN26 ODP26 ONJ26 ONL26 OXF26 OXH26 PHB26 PHD26 PQX26 PQZ26 QAT26 QAV26 QKP26 QKR26 QUL26 QUN26 REH26 REJ26 ROD26 ROF26 RXZ26 RYB26 SHV26 SHX26 SRR26 SRT26 TBN26 TBP26 TLJ26 TLL26 TVF26 TVH26 UFB26 UFD26 UOX26 UOZ26 UYT26 UYV26 VIP26 VIR26 VSL26 VSN26 WCH26 WCJ26 WMD26 WMF26 WVZ26 WWB26 R65562 T65562 JN65562 JP65562 TJ65562 TL65562 ADF65562 ADH65562 ANB65562 AND65562 AWX65562 AWZ65562 BGT65562 BGV65562 BQP65562 BQR65562 CAL65562 CAN65562 CKH65562 CKJ65562 CUD65562 CUF65562 DDZ65562 DEB65562 DNV65562 DNX65562 DXR65562 DXT65562 EHN65562 EHP65562 ERJ65562 ERL65562 FBF65562 FBH65562 FLB65562 FLD65562 FUX65562 FUZ65562 GET65562 GEV65562 GOP65562 GOR65562 GYL65562 GYN65562 HIH65562 HIJ65562 HSD65562 HSF65562 IBZ65562 ICB65562 ILV65562 ILX65562 IVR65562 IVT65562 JFN65562 JFP65562 JPJ65562 JPL65562 JZF65562 JZH65562 KJB65562 KJD65562 KSX65562 KSZ65562 LCT65562 LCV65562 LMP65562 LMR65562 LWL65562 LWN65562 MGH65562 MGJ65562 MQD65562 MQF65562 MZZ65562 NAB65562 NJV65562 NJX65562 NTR65562 NTT65562 ODN65562 ODP65562 ONJ65562 ONL65562 OXF65562 OXH65562 PHB65562 PHD65562 PQX65562 PQZ65562 QAT65562 QAV65562 QKP65562 QKR65562 QUL65562 QUN65562 REH65562 REJ65562 ROD65562 ROF65562 RXZ65562 RYB65562 SHV65562 SHX65562 SRR65562 SRT65562 TBN65562 TBP65562 TLJ65562 TLL65562 TVF65562 TVH65562 UFB65562 UFD65562 UOX65562 UOZ65562 UYT65562 UYV65562 VIP65562 VIR65562 VSL65562 VSN65562 WCH65562 WCJ65562 WMD65562 WMF65562 WVZ65562 WWB65562 R131098 T131098 JN131098 JP131098 TJ131098 TL131098 ADF131098 ADH131098 ANB131098 AND131098 AWX131098 AWZ131098 BGT131098 BGV131098 BQP131098 BQR131098 CAL131098 CAN131098 CKH131098 CKJ131098 CUD131098 CUF131098 DDZ131098 DEB131098 DNV131098 DNX131098 DXR131098 DXT131098 EHN131098 EHP131098 ERJ131098 ERL131098 FBF131098 FBH131098 FLB131098 FLD131098 FUX131098 FUZ131098 GET131098 GEV131098 GOP131098 GOR131098 GYL131098 GYN131098 HIH131098 HIJ131098 HSD131098 HSF131098 IBZ131098 ICB131098 ILV131098 ILX131098 IVR131098 IVT131098 JFN131098 JFP131098 JPJ131098 JPL131098 JZF131098 JZH131098 KJB131098 KJD131098 KSX131098 KSZ131098 LCT131098 LCV131098 LMP131098 LMR131098 LWL131098 LWN131098 MGH131098 MGJ131098 MQD131098 MQF131098 MZZ131098 NAB131098 NJV131098 NJX131098 NTR131098 NTT131098 ODN131098 ODP131098 ONJ131098 ONL131098 OXF131098 OXH131098 PHB131098 PHD131098 PQX131098 PQZ131098 QAT131098 QAV131098 QKP131098 QKR131098 QUL131098 QUN131098 REH131098 REJ131098 ROD131098 ROF131098 RXZ131098 RYB131098 SHV131098 SHX131098 SRR131098 SRT131098 TBN131098 TBP131098 TLJ131098 TLL131098 TVF131098 TVH131098 UFB131098 UFD131098 UOX131098 UOZ131098 UYT131098 UYV131098 VIP131098 VIR131098 VSL131098 VSN131098 WCH131098 WCJ131098 WMD131098 WMF131098 WVZ131098 WWB131098 R196634 T196634 JN196634 JP196634 TJ196634 TL196634 ADF196634 ADH196634 ANB196634 AND196634 AWX196634 AWZ196634 BGT196634 BGV196634 BQP196634 BQR196634 CAL196634 CAN196634 CKH196634 CKJ196634 CUD196634 CUF196634 DDZ196634 DEB196634 DNV196634 DNX196634 DXR196634 DXT196634 EHN196634 EHP196634 ERJ196634 ERL196634 FBF196634 FBH196634 FLB196634 FLD196634 FUX196634 FUZ196634 GET196634 GEV196634 GOP196634 GOR196634 GYL196634 GYN196634 HIH196634 HIJ196634 HSD196634 HSF196634 IBZ196634 ICB196634 ILV196634 ILX196634 IVR196634 IVT196634 JFN196634 JFP196634 JPJ196634 JPL196634 JZF196634 JZH196634 KJB196634 KJD196634 KSX196634 KSZ196634 LCT196634 LCV196634 LMP196634 LMR196634 LWL196634 LWN196634 MGH196634 MGJ196634 MQD196634 MQF196634 MZZ196634 NAB196634 NJV196634 NJX196634 NTR196634 NTT196634 ODN196634 ODP196634 ONJ196634 ONL196634 OXF196634 OXH196634 PHB196634 PHD196634 PQX196634 PQZ196634 QAT196634 QAV196634 QKP196634 QKR196634 QUL196634 QUN196634 REH196634 REJ196634 ROD196634 ROF196634 RXZ196634 RYB196634 SHV196634 SHX196634 SRR196634 SRT196634 TBN196634 TBP196634 TLJ196634 TLL196634 TVF196634 TVH196634 UFB196634 UFD196634 UOX196634 UOZ196634 UYT196634 UYV196634 VIP196634 VIR196634 VSL196634 VSN196634 WCH196634 WCJ196634 WMD196634 WMF196634 WVZ196634 WWB196634 R262170 T262170 JN262170 JP262170 TJ262170 TL262170 ADF262170 ADH262170 ANB262170 AND262170 AWX262170 AWZ262170 BGT262170 BGV262170 BQP262170 BQR262170 CAL262170 CAN262170 CKH262170 CKJ262170 CUD262170 CUF262170 DDZ262170 DEB262170 DNV262170 DNX262170 DXR262170 DXT262170 EHN262170 EHP262170 ERJ262170 ERL262170 FBF262170 FBH262170 FLB262170 FLD262170 FUX262170 FUZ262170 GET262170 GEV262170 GOP262170 GOR262170 GYL262170 GYN262170 HIH262170 HIJ262170 HSD262170 HSF262170 IBZ262170 ICB262170 ILV262170 ILX262170 IVR262170 IVT262170 JFN262170 JFP262170 JPJ262170 JPL262170 JZF262170 JZH262170 KJB262170 KJD262170 KSX262170 KSZ262170 LCT262170 LCV262170 LMP262170 LMR262170 LWL262170 LWN262170 MGH262170 MGJ262170 MQD262170 MQF262170 MZZ262170 NAB262170 NJV262170 NJX262170 NTR262170 NTT262170 ODN262170 ODP262170 ONJ262170 ONL262170 OXF262170 OXH262170 PHB262170 PHD262170 PQX262170 PQZ262170 QAT262170 QAV262170 QKP262170 QKR262170 QUL262170 QUN262170 REH262170 REJ262170 ROD262170 ROF262170 RXZ262170 RYB262170 SHV262170 SHX262170 SRR262170 SRT262170 TBN262170 TBP262170 TLJ262170 TLL262170 TVF262170 TVH262170 UFB262170 UFD262170 UOX262170 UOZ262170 UYT262170 UYV262170 VIP262170 VIR262170 VSL262170 VSN262170 WCH262170 WCJ262170 WMD262170 WMF262170 WVZ262170 WWB262170 R327706 T327706 JN327706 JP327706 TJ327706 TL327706 ADF327706 ADH327706 ANB327706 AND327706 AWX327706 AWZ327706 BGT327706 BGV327706 BQP327706 BQR327706 CAL327706 CAN327706 CKH327706 CKJ327706 CUD327706 CUF327706 DDZ327706 DEB327706 DNV327706 DNX327706 DXR327706 DXT327706 EHN327706 EHP327706 ERJ327706 ERL327706 FBF327706 FBH327706 FLB327706 FLD327706 FUX327706 FUZ327706 GET327706 GEV327706 GOP327706 GOR327706 GYL327706 GYN327706 HIH327706 HIJ327706 HSD327706 HSF327706 IBZ327706 ICB327706 ILV327706 ILX327706 IVR327706 IVT327706 JFN327706 JFP327706 JPJ327706 JPL327706 JZF327706 JZH327706 KJB327706 KJD327706 KSX327706 KSZ327706 LCT327706 LCV327706 LMP327706 LMR327706 LWL327706 LWN327706 MGH327706 MGJ327706 MQD327706 MQF327706 MZZ327706 NAB327706 NJV327706 NJX327706 NTR327706 NTT327706 ODN327706 ODP327706 ONJ327706 ONL327706 OXF327706 OXH327706 PHB327706 PHD327706 PQX327706 PQZ327706 QAT327706 QAV327706 QKP327706 QKR327706 QUL327706 QUN327706 REH327706 REJ327706 ROD327706 ROF327706 RXZ327706 RYB327706 SHV327706 SHX327706 SRR327706 SRT327706 TBN327706 TBP327706 TLJ327706 TLL327706 TVF327706 TVH327706 UFB327706 UFD327706 UOX327706 UOZ327706 UYT327706 UYV327706 VIP327706 VIR327706 VSL327706 VSN327706 WCH327706 WCJ327706 WMD327706 WMF327706 WVZ327706 WWB327706 R393242 T393242 JN393242 JP393242 TJ393242 TL393242 ADF393242 ADH393242 ANB393242 AND393242 AWX393242 AWZ393242 BGT393242 BGV393242 BQP393242 BQR393242 CAL393242 CAN393242 CKH393242 CKJ393242 CUD393242 CUF393242 DDZ393242 DEB393242 DNV393242 DNX393242 DXR393242 DXT393242 EHN393242 EHP393242 ERJ393242 ERL393242 FBF393242 FBH393242 FLB393242 FLD393242 FUX393242 FUZ393242 GET393242 GEV393242 GOP393242 GOR393242 GYL393242 GYN393242 HIH393242 HIJ393242 HSD393242 HSF393242 IBZ393242 ICB393242 ILV393242 ILX393242 IVR393242 IVT393242 JFN393242 JFP393242 JPJ393242 JPL393242 JZF393242 JZH393242 KJB393242 KJD393242 KSX393242 KSZ393242 LCT393242 LCV393242 LMP393242 LMR393242 LWL393242 LWN393242 MGH393242 MGJ393242 MQD393242 MQF393242 MZZ393242 NAB393242 NJV393242 NJX393242 NTR393242 NTT393242 ODN393242 ODP393242 ONJ393242 ONL393242 OXF393242 OXH393242 PHB393242 PHD393242 PQX393242 PQZ393242 QAT393242 QAV393242 QKP393242 QKR393242 QUL393242 QUN393242 REH393242 REJ393242 ROD393242 ROF393242 RXZ393242 RYB393242 SHV393242 SHX393242 SRR393242 SRT393242 TBN393242 TBP393242 TLJ393242 TLL393242 TVF393242 TVH393242 UFB393242 UFD393242 UOX393242 UOZ393242 UYT393242 UYV393242 VIP393242 VIR393242 VSL393242 VSN393242 WCH393242 WCJ393242 WMD393242 WMF393242 WVZ393242 WWB393242 R458778 T458778 JN458778 JP458778 TJ458778 TL458778 ADF458778 ADH458778 ANB458778 AND458778 AWX458778 AWZ458778 BGT458778 BGV458778 BQP458778 BQR458778 CAL458778 CAN458778 CKH458778 CKJ458778 CUD458778 CUF458778 DDZ458778 DEB458778 DNV458778 DNX458778 DXR458778 DXT458778 EHN458778 EHP458778 ERJ458778 ERL458778 FBF458778 FBH458778 FLB458778 FLD458778 FUX458778 FUZ458778 GET458778 GEV458778 GOP458778 GOR458778 GYL458778 GYN458778 HIH458778 HIJ458778 HSD458778 HSF458778 IBZ458778 ICB458778 ILV458778 ILX458778 IVR458778 IVT458778 JFN458778 JFP458778 JPJ458778 JPL458778 JZF458778 JZH458778 KJB458778 KJD458778 KSX458778 KSZ458778 LCT458778 LCV458778 LMP458778 LMR458778 LWL458778 LWN458778 MGH458778 MGJ458778 MQD458778 MQF458778 MZZ458778 NAB458778 NJV458778 NJX458778 NTR458778 NTT458778 ODN458778 ODP458778 ONJ458778 ONL458778 OXF458778 OXH458778 PHB458778 PHD458778 PQX458778 PQZ458778 QAT458778 QAV458778 QKP458778 QKR458778 QUL458778 QUN458778 REH458778 REJ458778 ROD458778 ROF458778 RXZ458778 RYB458778 SHV458778 SHX458778 SRR458778 SRT458778 TBN458778 TBP458778 TLJ458778 TLL458778 TVF458778 TVH458778 UFB458778 UFD458778 UOX458778 UOZ458778 UYT458778 UYV458778 VIP458778 VIR458778 VSL458778 VSN458778 WCH458778 WCJ458778 WMD458778 WMF458778 WVZ458778 WWB45877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4 T524314 JN524314 JP524314 TJ524314 TL524314 ADF524314 ADH524314 ANB524314 AND524314 AWX524314 AWZ524314 BGT524314 BGV524314 BQP524314 BQR524314 CAL524314 CAN524314 CKH524314 CKJ524314 CUD524314 CUF524314 DDZ524314 DEB524314 DNV524314 DNX524314 DXR524314 DXT524314 EHN524314 EHP524314 ERJ524314 ERL524314 FBF524314 FBH524314 FLB524314 FLD524314 FUX524314 FUZ524314 GET524314 GEV524314 GOP524314 GOR524314 GYL524314 GYN524314 HIH524314 HIJ524314 HSD524314 HSF524314 IBZ524314 ICB524314 ILV524314 ILX524314 IVR524314 IVT524314 JFN524314 JFP524314 JPJ524314 JPL524314 JZF524314 JZH524314 KJB524314 KJD524314 KSX524314 KSZ524314 LCT524314 LCV524314 LMP524314 LMR524314 LWL524314 LWN524314 MGH524314 MGJ524314 MQD524314 MQF524314 MZZ524314 NAB524314 NJV524314 NJX524314 NTR524314 NTT524314 ODN524314 ODP524314 ONJ524314 ONL524314 OXF524314 OXH524314 PHB524314 PHD524314 PQX524314 PQZ524314 QAT524314 QAV524314 QKP524314 QKR524314 QUL524314 QUN524314 REH524314 REJ524314 ROD524314 ROF524314 RXZ524314 RYB524314 SHV524314 SHX524314 SRR524314 SRT524314 TBN524314 TBP524314 TLJ524314 TLL524314 TVF524314 TVH524314 UFB524314 UFD524314 UOX524314 UOZ524314 UYT524314 UYV524314 VIP524314 VIR524314 VSL524314 VSN524314 WCH524314 WCJ524314 WMD524314 WMF524314 WVZ524314 WWB524314 R589850 T589850 JN589850 JP589850 TJ589850 TL589850 ADF589850 ADH589850 ANB589850 AND589850 AWX589850 AWZ589850 BGT589850 BGV589850 BQP589850 BQR589850 CAL589850 CAN589850 CKH589850 CKJ589850 CUD589850 CUF589850 DDZ589850 DEB589850 DNV589850 DNX589850 DXR589850 DXT589850 EHN589850 EHP589850 ERJ589850 ERL589850 FBF589850 FBH589850 FLB589850 FLD589850 FUX589850 FUZ589850 GET589850 GEV589850 GOP589850 GOR589850 GYL589850 GYN589850 HIH589850 HIJ589850 HSD589850 HSF589850 IBZ589850 ICB589850 ILV589850 ILX589850 IVR589850 IVT589850 JFN589850 JFP589850 JPJ589850 JPL589850 JZF589850 JZH589850 KJB589850 KJD589850 KSX589850 KSZ589850 LCT589850 LCV589850 LMP589850 LMR589850 LWL589850 LWN589850 MGH589850 MGJ589850 MQD589850 MQF589850 MZZ589850 NAB589850 NJV589850 NJX589850 NTR589850 NTT589850 ODN589850 ODP589850 ONJ589850 ONL589850 OXF589850 OXH589850 PHB589850 PHD589850 PQX589850 PQZ589850 QAT589850 QAV589850 QKP589850 QKR589850 QUL589850 QUN589850 REH589850 REJ589850 ROD589850 ROF589850 RXZ589850 RYB589850 SHV589850 SHX589850 SRR589850 SRT589850 TBN589850 TBP589850 TLJ589850 TLL589850 TVF589850 TVH589850 UFB589850 UFD589850 UOX589850 UOZ589850 UYT589850 UYV589850 VIP589850 VIR589850 VSL589850 VSN589850 WCH589850 WCJ589850 WMD589850 WMF589850 WVZ589850 WWB589850 R655386 T655386 JN655386 JP655386 TJ655386 TL655386 ADF655386 ADH655386 ANB655386 AND655386 AWX655386 AWZ655386 BGT655386 BGV655386 BQP655386 BQR655386 CAL655386 CAN655386 CKH655386 CKJ655386 CUD655386 CUF655386 DDZ655386 DEB655386 DNV655386 DNX655386 DXR655386 DXT655386 EHN655386 EHP655386 ERJ655386 ERL655386 FBF655386 FBH655386 FLB655386 FLD655386 FUX655386 FUZ655386 GET655386 GEV655386 GOP655386 GOR655386 GYL655386 GYN655386 HIH655386 HIJ655386 HSD655386 HSF655386 IBZ655386 ICB655386 ILV655386 ILX655386 IVR655386 IVT655386 JFN655386 JFP655386 JPJ655386 JPL655386 JZF655386 JZH655386 KJB655386 KJD655386 KSX655386 KSZ655386 LCT655386 LCV655386 LMP655386 LMR655386 LWL655386 LWN655386 MGH655386 MGJ655386 MQD655386 MQF655386 MZZ655386 NAB655386 NJV655386 NJX655386 NTR655386 NTT655386 ODN655386 ODP655386 ONJ655386 ONL655386 OXF655386 OXH655386 PHB655386 PHD655386 PQX655386 PQZ655386 QAT655386 QAV655386 QKP655386 QKR655386 QUL655386 QUN655386 REH655386 REJ655386 ROD655386 ROF655386 RXZ655386 RYB655386 SHV655386 SHX655386 SRR655386 SRT655386 TBN655386 TBP655386 TLJ655386 TLL655386 TVF655386 TVH655386 UFB655386 UFD655386 UOX655386 UOZ655386 UYT655386 UYV655386 VIP655386 VIR655386 VSL655386 VSN655386 WCH655386 WCJ655386 WMD655386 WMF655386 WVZ655386 WWB655386 R720922 T720922 JN720922 JP720922 TJ720922 TL720922 ADF720922 ADH720922 ANB720922 AND720922 AWX720922 AWZ720922 BGT720922 BGV720922 BQP720922 BQR720922 CAL720922 CAN720922 CKH720922 CKJ720922 CUD720922 CUF720922 DDZ720922 DEB720922 DNV720922 DNX720922 DXR720922 DXT720922 EHN720922 EHP720922 ERJ720922 ERL720922 FBF720922 FBH720922 FLB720922 FLD720922 FUX720922 FUZ720922 GET720922 GEV720922 GOP720922 GOR720922 GYL720922 GYN720922 HIH720922 HIJ720922 HSD720922 HSF720922 IBZ720922 ICB720922 ILV720922 ILX720922 IVR720922 IVT720922 JFN720922 JFP720922 JPJ720922 JPL720922 JZF720922 JZH720922 KJB720922 KJD720922 KSX720922 KSZ720922 LCT720922 LCV720922 LMP720922 LMR720922 LWL720922 LWN720922 MGH720922 MGJ720922 MQD720922 MQF720922 MZZ720922 NAB720922 NJV720922 NJX720922 NTR720922 NTT720922 ODN720922 ODP720922 ONJ720922 ONL720922 OXF720922 OXH720922 PHB720922 PHD720922 PQX720922 PQZ720922 QAT720922 QAV720922 QKP720922 QKR720922 QUL720922 QUN720922 REH720922 REJ720922 ROD720922 ROF720922 RXZ720922 RYB720922 SHV720922 SHX720922 SRR720922 SRT720922 TBN720922 TBP720922 TLJ720922 TLL720922 TVF720922 TVH720922 UFB720922 UFD720922 UOX720922 UOZ720922 UYT720922 UYV720922 VIP720922 VIR720922 VSL720922 VSN720922 WCH720922 WCJ720922 WMD720922 WMF720922 WVZ720922 WWB720922 R786458 T786458 JN786458 JP786458 TJ786458 TL786458 ADF786458 ADH786458 ANB786458 AND786458 AWX786458 AWZ786458 BGT786458 BGV786458 BQP786458 BQR786458 CAL786458 CAN786458 CKH786458 CKJ786458 CUD786458 CUF786458 DDZ786458 DEB786458 DNV786458 DNX786458 DXR786458 DXT786458 EHN786458 EHP786458 ERJ786458 ERL786458 FBF786458 FBH786458 FLB786458 FLD786458 FUX786458 FUZ786458 GET786458 GEV786458 GOP786458 GOR786458 GYL786458 GYN786458 HIH786458 HIJ786458 HSD786458 HSF786458 IBZ786458 ICB786458 ILV786458 ILX786458 IVR786458 IVT786458 JFN786458 JFP786458 JPJ786458 JPL786458 JZF786458 JZH786458 KJB786458 KJD786458 KSX786458 KSZ786458 LCT786458 LCV786458 LMP786458 LMR786458 LWL786458 LWN786458 MGH786458 MGJ786458 MQD786458 MQF786458 MZZ786458 NAB786458 NJV786458 NJX786458 NTR786458 NTT786458 ODN786458 ODP786458 ONJ786458 ONL786458 OXF786458 OXH786458 PHB786458 PHD786458 PQX786458 PQZ786458 QAT786458 QAV786458 QKP786458 QKR786458 QUL786458 QUN786458 REH786458 REJ786458 ROD786458 ROF786458 RXZ786458 RYB786458 SHV786458 SHX786458 SRR786458 SRT786458 TBN786458 TBP786458 TLJ786458 TLL786458 TVF786458 TVH786458 UFB786458 UFD786458 UOX786458 UOZ786458 UYT786458 UYV786458 VIP786458 VIR786458 VSL786458 VSN786458 WCH786458 WCJ786458 WMD786458 WMF786458 WVZ786458 WWB786458 R851994 T851994 JN851994 JP851994 TJ851994 TL851994 ADF851994 ADH851994 ANB851994 AND851994 AWX851994 AWZ851994 BGT851994 BGV851994 BQP851994 BQR851994 CAL851994 CAN851994 CKH851994 CKJ851994 CUD851994 CUF851994 DDZ851994 DEB851994 DNV851994 DNX851994 DXR851994 DXT851994 EHN851994 EHP851994 ERJ851994 ERL851994 FBF851994 FBH851994 FLB851994 FLD851994 FUX851994 FUZ851994 GET851994 GEV851994 GOP851994 GOR851994 GYL851994 GYN851994 HIH851994 HIJ851994 HSD851994 HSF851994 IBZ851994 ICB851994 ILV851994 ILX851994 IVR851994 IVT851994 JFN851994 JFP851994 JPJ851994 JPL851994 JZF851994 JZH851994 KJB851994 KJD851994 KSX851994 KSZ851994 LCT851994 LCV851994 LMP851994 LMR851994 LWL851994 LWN851994 MGH851994 MGJ851994 MQD851994 MQF851994 MZZ851994 NAB851994 NJV851994 NJX851994 NTR851994 NTT851994 ODN851994 ODP851994 ONJ851994 ONL851994 OXF851994 OXH851994 PHB851994 PHD851994 PQX851994 PQZ851994 QAT851994 QAV851994 QKP851994 QKR851994 QUL851994 QUN851994 REH851994 REJ851994 ROD851994 ROF851994 RXZ851994 RYB851994 SHV851994 SHX851994 SRR851994 SRT851994 TBN851994 TBP851994 TLJ851994 TLL851994 TVF851994 TVH851994 UFB851994 UFD851994 UOX851994 UOZ851994 UYT851994 UYV851994 VIP851994 VIR851994 VSL851994 VSN851994 WCH851994 WCJ851994 WMD851994 WMF851994 WVZ851994 WWB851994 R917530 T917530 JN917530 JP917530 TJ917530 TL917530 ADF917530 ADH917530 ANB917530 AND917530 AWX917530 AWZ917530 BGT917530 BGV917530 BQP917530 BQR917530 CAL917530 CAN917530 CKH917530 CKJ917530 CUD917530 CUF917530 DDZ917530 DEB917530 DNV917530 DNX917530 DXR917530 DXT917530 EHN917530 EHP917530 ERJ917530 ERL917530 FBF917530 FBH917530 FLB917530 FLD917530 FUX917530 FUZ917530 GET917530 GEV917530 GOP917530 GOR917530 GYL917530 GYN917530 HIH917530 HIJ917530 HSD917530 HSF917530 IBZ917530 ICB917530 ILV917530 ILX917530 IVR917530 IVT917530 JFN917530 JFP917530 JPJ917530 JPL917530 JZF917530 JZH917530 KJB917530 KJD917530 KSX917530 KSZ917530 LCT917530 LCV917530 LMP917530 LMR917530 LWL917530 LWN917530 MGH917530 MGJ917530 MQD917530 MQF917530 MZZ917530 NAB917530 NJV917530 NJX917530 NTR917530 NTT917530 ODN917530 ODP917530 ONJ917530 ONL917530 OXF917530 OXH917530 PHB917530 PHD917530 PQX917530 PQZ917530 QAT917530 QAV917530 QKP917530 QKR917530 QUL917530 QUN917530 REH917530 REJ917530 ROD917530 ROF917530 RXZ917530 RYB917530 SHV917530 SHX917530 SRR917530 SRT917530 TBN917530 TBP917530 TLJ917530 TLL917530 TVF917530 TVH917530 UFB917530 UFD917530 UOX917530 UOZ917530 UYT917530 UYV917530 VIP917530 VIR917530 VSL917530 VSN917530 WCH917530 WCJ917530 WMD917530 WMF917530 WVZ917530 WWB917530 R983066 T983066 JN983066 JP983066 TJ983066 TL983066 ADF983066 ADH983066 ANB983066 AND983066 AWX983066 AWZ983066 BGT983066 BGV983066 BQP983066 BQR983066 CAL983066 CAN983066 CKH983066 CKJ983066 CUD983066 CUF983066 DDZ983066 DEB983066 DNV983066 DNX983066 DXR983066 DXT983066 EHN983066 EHP983066 ERJ983066 ERL983066 FBF983066 FBH983066 FLB983066 FLD983066 FUX983066 FUZ983066 GET983066 GEV983066 GOP983066 GOR983066 GYL983066 GYN983066 HIH983066 HIJ983066 HSD983066 HSF983066 IBZ983066 ICB983066 ILV983066 ILX983066 IVR983066 IVT983066 JFN983066 JFP983066 JPJ983066 JPL983066 JZF983066 JZH983066 KJB983066 KJD983066 KSX983066 KSZ983066 LCT983066 LCV983066 LMP983066 LMR983066 LWL983066 LWN983066 MGH983066 MGJ983066 MQD983066 MQF983066 MZZ983066 NAB983066 NJV983066 NJX983066 NTR983066 NTT983066 ODN983066 ODP983066 ONJ983066 ONL983066 OXF983066 OXH983066 PHB983066 PHD983066 PQX983066 PQZ983066 QAT983066 QAV983066 QKP983066 QKR983066 QUL983066 QUN983066 REH983066 REJ983066 ROD983066 ROF983066 RXZ983066 RYB983066 SHV983066 SHX983066 SRR983066 SRT983066 TBN983066 TBP983066 TLJ983066 TLL983066 TVF983066 TVH983066 UFB983066 UFD983066 UOX983066 UOZ983066 UYT983066 UYV983066 VIP983066 VIR983066 VSL983066 VSN983066 WCH983066 WCJ983066 WMD983066 WMF983066 WVZ983066 WWB983066"/>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formula1>kind_of_heat_transfer</formula1>
    </dataValidation>
    <dataValidation type="textLength" operator="lessThanOrEqual" allowBlank="1" showInputMessage="1" showErrorMessage="1" errorTitle="Ошибка" error="Допускается ввод не более 900 символов!" sqref="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WMI983060:WMI983067 WWE983060:WWE983067">
      <formula1>900</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O65561:V65561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O131097:V131097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O196633:V196633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O262169:V262169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O327705:V327705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O393241:V393241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O458777:V458777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O524313:V524313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O589849:V589849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O655385:V655385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O720921:V720921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O786457:V786457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O851993:V851993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O917529:V917529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O983065:V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WVW983065:WWD983065">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O7">
      <formula1>900</formula1>
    </dataValidation>
    <dataValidation type="list" allowBlank="1" showInputMessage="1" showErrorMessage="1" prompt="Выберите значение из списка" errorTitle="Ошибка" error="Выберите значение из списка" sqref="O25:V25">
      <formula1>kind_of_cons</formula1>
    </dataValidation>
  </dataValidations>
  <pageMargins left="0.7" right="0.7" top="0.75" bottom="0.75" header="0.3" footer="0.3"/>
  <pageSetup orientation="portrait" paperSize="1"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9cf0c73-be6c-4a30-b4bb-3bdb84116c56}">
  <sheetPr codeName="List05_8">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183</v>
      </c>
    </row>
    <row r="2" spans="6:9" ht="22.5">
      <c r="F2" s="1278" t="s">
        <v>470</v>
      </c>
      <c r="G2" s="1279"/>
      <c r="H2" s="1280"/>
      <c r="I2" s="609"/>
    </row>
    <row r="3" ht="3" customHeight="1"/>
    <row r="4" spans="1:20" s="539" customFormat="1" ht="11.25">
      <c r="A4" s="559"/>
      <c r="B4" s="559"/>
      <c r="C4" s="559"/>
      <c r="D4" s="559"/>
      <c r="F4" s="1239" t="s">
        <v>445</v>
      </c>
      <c r="G4" s="1239"/>
      <c r="H4" s="1239"/>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10.09.2021</v>
      </c>
      <c r="I7" s="550" t="s">
        <v>472</v>
      </c>
      <c r="J7" s="584"/>
      <c r="K7" s="559"/>
      <c r="L7" s="559"/>
      <c r="M7" s="559"/>
      <c r="N7" s="559"/>
      <c r="O7" s="559"/>
      <c r="P7" s="559"/>
      <c r="Q7" s="559"/>
      <c r="R7" s="559"/>
      <c r="S7" s="559"/>
      <c r="T7" s="559"/>
    </row>
    <row r="8" spans="1:20" s="539" customFormat="1" ht="45">
      <c r="A8" s="1282">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82"/>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82"/>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82"/>
      <c r="B12" s="1282"/>
      <c r="C12" s="1282">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2"/>
      <c r="B13" s="1282"/>
      <c r="C13" s="1282"/>
      <c r="D13" s="592">
        <v>1</v>
      </c>
      <c r="F13" s="585" t="str">
        <f>"4."&amp;mergeValue(A13)&amp;"."&amp;mergeValue(B13)&amp;"."&amp;mergeValue(C13)&amp;"."&amp;mergeValue(D13)</f>
        <v>4.1.1.1.1</v>
      </c>
      <c r="G13" s="602" t="s">
        <v>477</v>
      </c>
      <c r="H13" s="573"/>
      <c r="I13" s="1283" t="s">
        <v>569</v>
      </c>
      <c r="J13" s="584"/>
      <c r="K13" s="559"/>
      <c r="L13" s="559"/>
      <c r="M13" s="559"/>
      <c r="N13" s="559"/>
      <c r="O13" s="559"/>
      <c r="P13" s="559"/>
      <c r="Q13" s="559"/>
      <c r="R13" s="559"/>
      <c r="S13" s="559"/>
      <c r="T13" s="559"/>
    </row>
    <row r="14" spans="1:20" s="539" customFormat="1" ht="18.75">
      <c r="A14" s="1282"/>
      <c r="B14" s="1282"/>
      <c r="C14" s="1282"/>
      <c r="D14" s="592"/>
      <c r="F14" s="588"/>
      <c r="G14" s="520" t="s">
        <v>4</v>
      </c>
      <c r="H14" s="593"/>
      <c r="I14" s="1283"/>
      <c r="J14" s="584"/>
      <c r="K14" s="559"/>
      <c r="L14" s="559"/>
      <c r="M14" s="559"/>
      <c r="N14" s="559"/>
      <c r="O14" s="559"/>
      <c r="P14" s="559"/>
      <c r="Q14" s="559"/>
      <c r="R14" s="559"/>
      <c r="S14" s="559"/>
      <c r="T14" s="559"/>
    </row>
    <row r="15" spans="1:20" s="539" customFormat="1" ht="18.75">
      <c r="A15" s="1282"/>
      <c r="B15" s="1282"/>
      <c r="C15" s="592"/>
      <c r="D15" s="592"/>
      <c r="F15" s="603"/>
      <c r="G15" s="546" t="s">
        <v>401</v>
      </c>
      <c r="H15" s="604"/>
      <c r="I15" s="605"/>
      <c r="J15" s="584"/>
      <c r="K15" s="559"/>
      <c r="L15" s="559"/>
      <c r="M15" s="559"/>
      <c r="N15" s="559"/>
      <c r="O15" s="559"/>
      <c r="P15" s="559"/>
      <c r="Q15" s="559"/>
      <c r="R15" s="559"/>
      <c r="S15" s="559"/>
      <c r="T15" s="559"/>
    </row>
    <row r="16" spans="1:20" s="539" customFormat="1" ht="18.75">
      <c r="A16" s="128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7" t="s">
        <v>571</v>
      </c>
      <c r="H19" s="1277"/>
      <c r="I19" s="563"/>
      <c r="J19" s="583"/>
      <c r="K19" s="583"/>
      <c r="L19" s="583"/>
      <c r="M19" s="583"/>
      <c r="N19" s="583"/>
      <c r="O19" s="583"/>
      <c r="P19" s="583"/>
      <c r="Q19" s="583"/>
      <c r="R19" s="583"/>
      <c r="S19" s="583"/>
      <c r="T19" s="583"/>
    </row>
  </sheetData>
  <sheetProtection algorithmName="SHA-512" hashValue="opgHyLVtiRUokdUbw8Vu1WSzQMuyQ5Tfbl/2T3xUziP1NxHOk2Vkko0SAVBxlg95fZ8fHlnI4W4vC8Oelyo/OQ==" saltValue="7GDFvr9VmrYeX4A9XMSjyA=="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a6e2b2b-f756-4bc9-adb7-1035f7a87af8}">
  <sheetPr codeName="List06_8">
    <tabColor rgb="FFEAEBEE"/>
    <pageSetUpPr fitToPage="1"/>
  </sheetPr>
  <dimension ref="A4:AG34"/>
  <sheetViews>
    <sheetView showGridLines="0" workbookViewId="0" topLeftCell="I4">
      <selection pane="topLeft" activeCell="A1" sqref="A1"/>
    </sheetView>
  </sheetViews>
  <sheetFormatPr defaultColWidth="10.5736607142857" defaultRowHeight="14.25"/>
  <cols>
    <col min="1" max="6" width="10.5714285714286" style="179" hidden="1" customWidth="1"/>
    <col min="7" max="8" width="9.14285714285714" style="480" hidden="1" customWidth="1"/>
    <col min="9" max="9" width="3.71428571428571" style="453" customWidth="1"/>
    <col min="10" max="11" width="3.71428571428571" style="452" customWidth="1"/>
    <col min="12" max="12" width="12.7142857142857" style="446" customWidth="1"/>
    <col min="13" max="13" width="44.7142857142857" style="446" customWidth="1"/>
    <col min="14" max="14" width="1.71428571428571" style="446" hidden="1" customWidth="1"/>
    <col min="15" max="15" width="23.7142857142857" style="446" customWidth="1"/>
    <col min="16" max="17" width="1.71428571428571" style="446" hidden="1" customWidth="1"/>
    <col min="18" max="18" width="11.7142857142857" style="446" customWidth="1"/>
    <col min="19" max="19" width="3.71428571428571" style="446" customWidth="1"/>
    <col min="20" max="20" width="11.7142857142857" style="446" customWidth="1"/>
    <col min="21" max="21" width="8.57142857142857" style="446" hidden="1" customWidth="1"/>
    <col min="22" max="22" width="4.71428571428571" style="446" customWidth="1"/>
    <col min="23" max="23" width="115.714285714286" style="446" customWidth="1"/>
    <col min="24" max="33" width="10.5714285714286" style="470"/>
    <col min="34" max="256" width="10.5714285714286" style="446"/>
    <col min="257" max="264" width="0" style="446" hidden="1" customWidth="1"/>
    <col min="265" max="267" width="3.71428571428571" style="446" customWidth="1"/>
    <col min="268" max="268" width="12.7142857142857" style="446" customWidth="1"/>
    <col min="269" max="269" width="51.1428571428571" style="446" customWidth="1"/>
    <col min="270" max="270" width="0" style="446" hidden="1" customWidth="1"/>
    <col min="271" max="271" width="18.7142857142857" style="446" customWidth="1"/>
    <col min="272" max="273" width="0" style="446" hidden="1"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512" width="10.5714285714286" style="446"/>
    <col min="513" max="520" width="0" style="446" hidden="1" customWidth="1"/>
    <col min="521" max="523" width="3.71428571428571" style="446" customWidth="1"/>
    <col min="524" max="524" width="12.7142857142857" style="446" customWidth="1"/>
    <col min="525" max="525" width="51.1428571428571" style="446" customWidth="1"/>
    <col min="526" max="526" width="0" style="446" hidden="1" customWidth="1"/>
    <col min="527" max="527" width="18.7142857142857" style="446" customWidth="1"/>
    <col min="528" max="529" width="0" style="446" hidden="1"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768" width="10.5714285714286" style="446"/>
    <col min="769" max="776" width="0" style="446" hidden="1" customWidth="1"/>
    <col min="777" max="779" width="3.71428571428571" style="446" customWidth="1"/>
    <col min="780" max="780" width="12.7142857142857" style="446" customWidth="1"/>
    <col min="781" max="781" width="51.1428571428571" style="446" customWidth="1"/>
    <col min="782" max="782" width="0" style="446" hidden="1" customWidth="1"/>
    <col min="783" max="783" width="18.7142857142857" style="446" customWidth="1"/>
    <col min="784" max="785" width="0" style="446" hidden="1"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1024" width="10.5714285714286" style="446"/>
    <col min="1025" max="1032" width="0" style="446" hidden="1" customWidth="1"/>
    <col min="1033" max="1035" width="3.71428571428571" style="446" customWidth="1"/>
    <col min="1036" max="1036" width="12.7142857142857" style="446" customWidth="1"/>
    <col min="1037" max="1037" width="51.1428571428571" style="446" customWidth="1"/>
    <col min="1038" max="1038" width="0" style="446" hidden="1" customWidth="1"/>
    <col min="1039" max="1039" width="18.7142857142857" style="446" customWidth="1"/>
    <col min="1040" max="1041" width="0" style="446" hidden="1"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280" width="10.5714285714286" style="446"/>
    <col min="1281" max="1288" width="0" style="446" hidden="1" customWidth="1"/>
    <col min="1289" max="1291" width="3.71428571428571" style="446" customWidth="1"/>
    <col min="1292" max="1292" width="12.7142857142857" style="446" customWidth="1"/>
    <col min="1293" max="1293" width="51.1428571428571" style="446" customWidth="1"/>
    <col min="1294" max="1294" width="0" style="446" hidden="1" customWidth="1"/>
    <col min="1295" max="1295" width="18.7142857142857" style="446" customWidth="1"/>
    <col min="1296" max="1297" width="0" style="446" hidden="1"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536" width="10.5714285714286" style="446"/>
    <col min="1537" max="1544" width="0" style="446" hidden="1" customWidth="1"/>
    <col min="1545" max="1547" width="3.71428571428571" style="446" customWidth="1"/>
    <col min="1548" max="1548" width="12.7142857142857" style="446" customWidth="1"/>
    <col min="1549" max="1549" width="51.1428571428571" style="446" customWidth="1"/>
    <col min="1550" max="1550" width="0" style="446" hidden="1" customWidth="1"/>
    <col min="1551" max="1551" width="18.7142857142857" style="446" customWidth="1"/>
    <col min="1552" max="1553" width="0" style="446" hidden="1"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792" width="10.5714285714286" style="446"/>
    <col min="1793" max="1800" width="0" style="446" hidden="1" customWidth="1"/>
    <col min="1801" max="1803" width="3.71428571428571" style="446" customWidth="1"/>
    <col min="1804" max="1804" width="12.7142857142857" style="446" customWidth="1"/>
    <col min="1805" max="1805" width="51.1428571428571" style="446" customWidth="1"/>
    <col min="1806" max="1806" width="0" style="446" hidden="1" customWidth="1"/>
    <col min="1807" max="1807" width="18.7142857142857" style="446" customWidth="1"/>
    <col min="1808" max="1809" width="0" style="446" hidden="1"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2048" width="10.5714285714286" style="446"/>
    <col min="2049" max="2056" width="0" style="446" hidden="1" customWidth="1"/>
    <col min="2057" max="2059" width="3.71428571428571" style="446" customWidth="1"/>
    <col min="2060" max="2060" width="12.7142857142857" style="446" customWidth="1"/>
    <col min="2061" max="2061" width="51.1428571428571" style="446" customWidth="1"/>
    <col min="2062" max="2062" width="0" style="446" hidden="1" customWidth="1"/>
    <col min="2063" max="2063" width="18.7142857142857" style="446" customWidth="1"/>
    <col min="2064" max="2065" width="0" style="446" hidden="1"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304" width="10.5714285714286" style="446"/>
    <col min="2305" max="2312" width="0" style="446" hidden="1" customWidth="1"/>
    <col min="2313" max="2315" width="3.71428571428571" style="446" customWidth="1"/>
    <col min="2316" max="2316" width="12.7142857142857" style="446" customWidth="1"/>
    <col min="2317" max="2317" width="51.1428571428571" style="446" customWidth="1"/>
    <col min="2318" max="2318" width="0" style="446" hidden="1" customWidth="1"/>
    <col min="2319" max="2319" width="18.7142857142857" style="446" customWidth="1"/>
    <col min="2320" max="2321" width="0" style="446" hidden="1"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560" width="10.5714285714286" style="446"/>
    <col min="2561" max="2568" width="0" style="446" hidden="1" customWidth="1"/>
    <col min="2569" max="2571" width="3.71428571428571" style="446" customWidth="1"/>
    <col min="2572" max="2572" width="12.7142857142857" style="446" customWidth="1"/>
    <col min="2573" max="2573" width="51.1428571428571" style="446" customWidth="1"/>
    <col min="2574" max="2574" width="0" style="446" hidden="1" customWidth="1"/>
    <col min="2575" max="2575" width="18.7142857142857" style="446" customWidth="1"/>
    <col min="2576" max="2577" width="0" style="446" hidden="1"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816" width="10.5714285714286" style="446"/>
    <col min="2817" max="2824" width="0" style="446" hidden="1" customWidth="1"/>
    <col min="2825" max="2827" width="3.71428571428571" style="446" customWidth="1"/>
    <col min="2828" max="2828" width="12.7142857142857" style="446" customWidth="1"/>
    <col min="2829" max="2829" width="51.1428571428571" style="446" customWidth="1"/>
    <col min="2830" max="2830" width="0" style="446" hidden="1" customWidth="1"/>
    <col min="2831" max="2831" width="18.7142857142857" style="446" customWidth="1"/>
    <col min="2832" max="2833" width="0" style="446" hidden="1"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3072" width="10.5714285714286" style="446"/>
    <col min="3073" max="3080" width="0" style="446" hidden="1" customWidth="1"/>
    <col min="3081" max="3083" width="3.71428571428571" style="446" customWidth="1"/>
    <col min="3084" max="3084" width="12.7142857142857" style="446" customWidth="1"/>
    <col min="3085" max="3085" width="51.1428571428571" style="446" customWidth="1"/>
    <col min="3086" max="3086" width="0" style="446" hidden="1" customWidth="1"/>
    <col min="3087" max="3087" width="18.7142857142857" style="446" customWidth="1"/>
    <col min="3088" max="3089" width="0" style="446" hidden="1"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328" width="10.5714285714286" style="446"/>
    <col min="3329" max="3336" width="0" style="446" hidden="1" customWidth="1"/>
    <col min="3337" max="3339" width="3.71428571428571" style="446" customWidth="1"/>
    <col min="3340" max="3340" width="12.7142857142857" style="446" customWidth="1"/>
    <col min="3341" max="3341" width="51.1428571428571" style="446" customWidth="1"/>
    <col min="3342" max="3342" width="0" style="446" hidden="1" customWidth="1"/>
    <col min="3343" max="3343" width="18.7142857142857" style="446" customWidth="1"/>
    <col min="3344" max="3345" width="0" style="446" hidden="1"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584" width="10.5714285714286" style="446"/>
    <col min="3585" max="3592" width="0" style="446" hidden="1" customWidth="1"/>
    <col min="3593" max="3595" width="3.71428571428571" style="446" customWidth="1"/>
    <col min="3596" max="3596" width="12.7142857142857" style="446" customWidth="1"/>
    <col min="3597" max="3597" width="51.1428571428571" style="446" customWidth="1"/>
    <col min="3598" max="3598" width="0" style="446" hidden="1" customWidth="1"/>
    <col min="3599" max="3599" width="18.7142857142857" style="446" customWidth="1"/>
    <col min="3600" max="3601" width="0" style="446" hidden="1"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840" width="10.5714285714286" style="446"/>
    <col min="3841" max="3848" width="0" style="446" hidden="1" customWidth="1"/>
    <col min="3849" max="3851" width="3.71428571428571" style="446" customWidth="1"/>
    <col min="3852" max="3852" width="12.7142857142857" style="446" customWidth="1"/>
    <col min="3853" max="3853" width="51.1428571428571" style="446" customWidth="1"/>
    <col min="3854" max="3854" width="0" style="446" hidden="1" customWidth="1"/>
    <col min="3855" max="3855" width="18.7142857142857" style="446" customWidth="1"/>
    <col min="3856" max="3857" width="0" style="446" hidden="1"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4096" width="10.5714285714286" style="446"/>
    <col min="4097" max="4104" width="0" style="446" hidden="1" customWidth="1"/>
    <col min="4105" max="4107" width="3.71428571428571" style="446" customWidth="1"/>
    <col min="4108" max="4108" width="12.7142857142857" style="446" customWidth="1"/>
    <col min="4109" max="4109" width="51.1428571428571" style="446" customWidth="1"/>
    <col min="4110" max="4110" width="0" style="446" hidden="1" customWidth="1"/>
    <col min="4111" max="4111" width="18.7142857142857" style="446" customWidth="1"/>
    <col min="4112" max="4113" width="0" style="446" hidden="1"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352" width="10.5714285714286" style="446"/>
    <col min="4353" max="4360" width="0" style="446" hidden="1" customWidth="1"/>
    <col min="4361" max="4363" width="3.71428571428571" style="446" customWidth="1"/>
    <col min="4364" max="4364" width="12.7142857142857" style="446" customWidth="1"/>
    <col min="4365" max="4365" width="51.1428571428571" style="446" customWidth="1"/>
    <col min="4366" max="4366" width="0" style="446" hidden="1" customWidth="1"/>
    <col min="4367" max="4367" width="18.7142857142857" style="446" customWidth="1"/>
    <col min="4368" max="4369" width="0" style="446" hidden="1"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608" width="10.5714285714286" style="446"/>
    <col min="4609" max="4616" width="0" style="446" hidden="1" customWidth="1"/>
    <col min="4617" max="4619" width="3.71428571428571" style="446" customWidth="1"/>
    <col min="4620" max="4620" width="12.7142857142857" style="446" customWidth="1"/>
    <col min="4621" max="4621" width="51.1428571428571" style="446" customWidth="1"/>
    <col min="4622" max="4622" width="0" style="446" hidden="1" customWidth="1"/>
    <col min="4623" max="4623" width="18.7142857142857" style="446" customWidth="1"/>
    <col min="4624" max="4625" width="0" style="446" hidden="1"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864" width="10.5714285714286" style="446"/>
    <col min="4865" max="4872" width="0" style="446" hidden="1" customWidth="1"/>
    <col min="4873" max="4875" width="3.71428571428571" style="446" customWidth="1"/>
    <col min="4876" max="4876" width="12.7142857142857" style="446" customWidth="1"/>
    <col min="4877" max="4877" width="51.1428571428571" style="446" customWidth="1"/>
    <col min="4878" max="4878" width="0" style="446" hidden="1" customWidth="1"/>
    <col min="4879" max="4879" width="18.7142857142857" style="446" customWidth="1"/>
    <col min="4880" max="4881" width="0" style="446" hidden="1"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5120" width="10.5714285714286" style="446"/>
    <col min="5121" max="5128" width="0" style="446" hidden="1" customWidth="1"/>
    <col min="5129" max="5131" width="3.71428571428571" style="446" customWidth="1"/>
    <col min="5132" max="5132" width="12.7142857142857" style="446" customWidth="1"/>
    <col min="5133" max="5133" width="51.1428571428571" style="446" customWidth="1"/>
    <col min="5134" max="5134" width="0" style="446" hidden="1" customWidth="1"/>
    <col min="5135" max="5135" width="18.7142857142857" style="446" customWidth="1"/>
    <col min="5136" max="5137" width="0" style="446" hidden="1"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376" width="10.5714285714286" style="446"/>
    <col min="5377" max="5384" width="0" style="446" hidden="1" customWidth="1"/>
    <col min="5385" max="5387" width="3.71428571428571" style="446" customWidth="1"/>
    <col min="5388" max="5388" width="12.7142857142857" style="446" customWidth="1"/>
    <col min="5389" max="5389" width="51.1428571428571" style="446" customWidth="1"/>
    <col min="5390" max="5390" width="0" style="446" hidden="1" customWidth="1"/>
    <col min="5391" max="5391" width="18.7142857142857" style="446" customWidth="1"/>
    <col min="5392" max="5393" width="0" style="446" hidden="1"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632" width="10.5714285714286" style="446"/>
    <col min="5633" max="5640" width="0" style="446" hidden="1" customWidth="1"/>
    <col min="5641" max="5643" width="3.71428571428571" style="446" customWidth="1"/>
    <col min="5644" max="5644" width="12.7142857142857" style="446" customWidth="1"/>
    <col min="5645" max="5645" width="51.1428571428571" style="446" customWidth="1"/>
    <col min="5646" max="5646" width="0" style="446" hidden="1" customWidth="1"/>
    <col min="5647" max="5647" width="18.7142857142857" style="446" customWidth="1"/>
    <col min="5648" max="5649" width="0" style="446" hidden="1"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888" width="10.5714285714286" style="446"/>
    <col min="5889" max="5896" width="0" style="446" hidden="1" customWidth="1"/>
    <col min="5897" max="5899" width="3.71428571428571" style="446" customWidth="1"/>
    <col min="5900" max="5900" width="12.7142857142857" style="446" customWidth="1"/>
    <col min="5901" max="5901" width="51.1428571428571" style="446" customWidth="1"/>
    <col min="5902" max="5902" width="0" style="446" hidden="1" customWidth="1"/>
    <col min="5903" max="5903" width="18.7142857142857" style="446" customWidth="1"/>
    <col min="5904" max="5905" width="0" style="446" hidden="1"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6144" width="10.5714285714286" style="446"/>
    <col min="6145" max="6152" width="0" style="446" hidden="1" customWidth="1"/>
    <col min="6153" max="6155" width="3.71428571428571" style="446" customWidth="1"/>
    <col min="6156" max="6156" width="12.7142857142857" style="446" customWidth="1"/>
    <col min="6157" max="6157" width="51.1428571428571" style="446" customWidth="1"/>
    <col min="6158" max="6158" width="0" style="446" hidden="1" customWidth="1"/>
    <col min="6159" max="6159" width="18.7142857142857" style="446" customWidth="1"/>
    <col min="6160" max="6161" width="0" style="446" hidden="1"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400" width="10.5714285714286" style="446"/>
    <col min="6401" max="6408" width="0" style="446" hidden="1" customWidth="1"/>
    <col min="6409" max="6411" width="3.71428571428571" style="446" customWidth="1"/>
    <col min="6412" max="6412" width="12.7142857142857" style="446" customWidth="1"/>
    <col min="6413" max="6413" width="51.1428571428571" style="446" customWidth="1"/>
    <col min="6414" max="6414" width="0" style="446" hidden="1" customWidth="1"/>
    <col min="6415" max="6415" width="18.7142857142857" style="446" customWidth="1"/>
    <col min="6416" max="6417" width="0" style="446" hidden="1"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656" width="10.5714285714286" style="446"/>
    <col min="6657" max="6664" width="0" style="446" hidden="1" customWidth="1"/>
    <col min="6665" max="6667" width="3.71428571428571" style="446" customWidth="1"/>
    <col min="6668" max="6668" width="12.7142857142857" style="446" customWidth="1"/>
    <col min="6669" max="6669" width="51.1428571428571" style="446" customWidth="1"/>
    <col min="6670" max="6670" width="0" style="446" hidden="1" customWidth="1"/>
    <col min="6671" max="6671" width="18.7142857142857" style="446" customWidth="1"/>
    <col min="6672" max="6673" width="0" style="446" hidden="1"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912" width="10.5714285714286" style="446"/>
    <col min="6913" max="6920" width="0" style="446" hidden="1" customWidth="1"/>
    <col min="6921" max="6923" width="3.71428571428571" style="446" customWidth="1"/>
    <col min="6924" max="6924" width="12.7142857142857" style="446" customWidth="1"/>
    <col min="6925" max="6925" width="51.1428571428571" style="446" customWidth="1"/>
    <col min="6926" max="6926" width="0" style="446" hidden="1" customWidth="1"/>
    <col min="6927" max="6927" width="18.7142857142857" style="446" customWidth="1"/>
    <col min="6928" max="6929" width="0" style="446" hidden="1"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7168" width="10.5714285714286" style="446"/>
    <col min="7169" max="7176" width="0" style="446" hidden="1" customWidth="1"/>
    <col min="7177" max="7179" width="3.71428571428571" style="446" customWidth="1"/>
    <col min="7180" max="7180" width="12.7142857142857" style="446" customWidth="1"/>
    <col min="7181" max="7181" width="51.1428571428571" style="446" customWidth="1"/>
    <col min="7182" max="7182" width="0" style="446" hidden="1" customWidth="1"/>
    <col min="7183" max="7183" width="18.7142857142857" style="446" customWidth="1"/>
    <col min="7184" max="7185" width="0" style="446" hidden="1"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424" width="10.5714285714286" style="446"/>
    <col min="7425" max="7432" width="0" style="446" hidden="1" customWidth="1"/>
    <col min="7433" max="7435" width="3.71428571428571" style="446" customWidth="1"/>
    <col min="7436" max="7436" width="12.7142857142857" style="446" customWidth="1"/>
    <col min="7437" max="7437" width="51.1428571428571" style="446" customWidth="1"/>
    <col min="7438" max="7438" width="0" style="446" hidden="1" customWidth="1"/>
    <col min="7439" max="7439" width="18.7142857142857" style="446" customWidth="1"/>
    <col min="7440" max="7441" width="0" style="446" hidden="1"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680" width="10.5714285714286" style="446"/>
    <col min="7681" max="7688" width="0" style="446" hidden="1" customWidth="1"/>
    <col min="7689" max="7691" width="3.71428571428571" style="446" customWidth="1"/>
    <col min="7692" max="7692" width="12.7142857142857" style="446" customWidth="1"/>
    <col min="7693" max="7693" width="51.1428571428571" style="446" customWidth="1"/>
    <col min="7694" max="7694" width="0" style="446" hidden="1" customWidth="1"/>
    <col min="7695" max="7695" width="18.7142857142857" style="446" customWidth="1"/>
    <col min="7696" max="7697" width="0" style="446" hidden="1"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936" width="10.5714285714286" style="446"/>
    <col min="7937" max="7944" width="0" style="446" hidden="1" customWidth="1"/>
    <col min="7945" max="7947" width="3.71428571428571" style="446" customWidth="1"/>
    <col min="7948" max="7948" width="12.7142857142857" style="446" customWidth="1"/>
    <col min="7949" max="7949" width="51.1428571428571" style="446" customWidth="1"/>
    <col min="7950" max="7950" width="0" style="446" hidden="1" customWidth="1"/>
    <col min="7951" max="7951" width="18.7142857142857" style="446" customWidth="1"/>
    <col min="7952" max="7953" width="0" style="446" hidden="1"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8192" width="10.5714285714286" style="446"/>
    <col min="8193" max="8200" width="0" style="446" hidden="1" customWidth="1"/>
    <col min="8201" max="8203" width="3.71428571428571" style="446" customWidth="1"/>
    <col min="8204" max="8204" width="12.7142857142857" style="446" customWidth="1"/>
    <col min="8205" max="8205" width="51.1428571428571" style="446" customWidth="1"/>
    <col min="8206" max="8206" width="0" style="446" hidden="1" customWidth="1"/>
    <col min="8207" max="8207" width="18.7142857142857" style="446" customWidth="1"/>
    <col min="8208" max="8209" width="0" style="446" hidden="1"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448" width="10.5714285714286" style="446"/>
    <col min="8449" max="8456" width="0" style="446" hidden="1" customWidth="1"/>
    <col min="8457" max="8459" width="3.71428571428571" style="446" customWidth="1"/>
    <col min="8460" max="8460" width="12.7142857142857" style="446" customWidth="1"/>
    <col min="8461" max="8461" width="51.1428571428571" style="446" customWidth="1"/>
    <col min="8462" max="8462" width="0" style="446" hidden="1" customWidth="1"/>
    <col min="8463" max="8463" width="18.7142857142857" style="446" customWidth="1"/>
    <col min="8464" max="8465" width="0" style="446" hidden="1"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704" width="10.5714285714286" style="446"/>
    <col min="8705" max="8712" width="0" style="446" hidden="1" customWidth="1"/>
    <col min="8713" max="8715" width="3.71428571428571" style="446" customWidth="1"/>
    <col min="8716" max="8716" width="12.7142857142857" style="446" customWidth="1"/>
    <col min="8717" max="8717" width="51.1428571428571" style="446" customWidth="1"/>
    <col min="8718" max="8718" width="0" style="446" hidden="1" customWidth="1"/>
    <col min="8719" max="8719" width="18.7142857142857" style="446" customWidth="1"/>
    <col min="8720" max="8721" width="0" style="446" hidden="1"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960" width="10.5714285714286" style="446"/>
    <col min="8961" max="8968" width="0" style="446" hidden="1" customWidth="1"/>
    <col min="8969" max="8971" width="3.71428571428571" style="446" customWidth="1"/>
    <col min="8972" max="8972" width="12.7142857142857" style="446" customWidth="1"/>
    <col min="8973" max="8973" width="51.1428571428571" style="446" customWidth="1"/>
    <col min="8974" max="8974" width="0" style="446" hidden="1" customWidth="1"/>
    <col min="8975" max="8975" width="18.7142857142857" style="446" customWidth="1"/>
    <col min="8976" max="8977" width="0" style="446" hidden="1"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9216" width="10.5714285714286" style="446"/>
    <col min="9217" max="9224" width="0" style="446" hidden="1" customWidth="1"/>
    <col min="9225" max="9227" width="3.71428571428571" style="446" customWidth="1"/>
    <col min="9228" max="9228" width="12.7142857142857" style="446" customWidth="1"/>
    <col min="9229" max="9229" width="51.1428571428571" style="446" customWidth="1"/>
    <col min="9230" max="9230" width="0" style="446" hidden="1" customWidth="1"/>
    <col min="9231" max="9231" width="18.7142857142857" style="446" customWidth="1"/>
    <col min="9232" max="9233" width="0" style="446" hidden="1"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472" width="10.5714285714286" style="446"/>
    <col min="9473" max="9480" width="0" style="446" hidden="1" customWidth="1"/>
    <col min="9481" max="9483" width="3.71428571428571" style="446" customWidth="1"/>
    <col min="9484" max="9484" width="12.7142857142857" style="446" customWidth="1"/>
    <col min="9485" max="9485" width="51.1428571428571" style="446" customWidth="1"/>
    <col min="9486" max="9486" width="0" style="446" hidden="1" customWidth="1"/>
    <col min="9487" max="9487" width="18.7142857142857" style="446" customWidth="1"/>
    <col min="9488" max="9489" width="0" style="446" hidden="1"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728" width="10.5714285714286" style="446"/>
    <col min="9729" max="9736" width="0" style="446" hidden="1" customWidth="1"/>
    <col min="9737" max="9739" width="3.71428571428571" style="446" customWidth="1"/>
    <col min="9740" max="9740" width="12.7142857142857" style="446" customWidth="1"/>
    <col min="9741" max="9741" width="51.1428571428571" style="446" customWidth="1"/>
    <col min="9742" max="9742" width="0" style="446" hidden="1" customWidth="1"/>
    <col min="9743" max="9743" width="18.7142857142857" style="446" customWidth="1"/>
    <col min="9744" max="9745" width="0" style="446" hidden="1"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984" width="10.5714285714286" style="446"/>
    <col min="9985" max="9992" width="0" style="446" hidden="1" customWidth="1"/>
    <col min="9993" max="9995" width="3.71428571428571" style="446" customWidth="1"/>
    <col min="9996" max="9996" width="12.7142857142857" style="446" customWidth="1"/>
    <col min="9997" max="9997" width="51.1428571428571" style="446" customWidth="1"/>
    <col min="9998" max="9998" width="0" style="446" hidden="1" customWidth="1"/>
    <col min="9999" max="9999" width="18.7142857142857" style="446" customWidth="1"/>
    <col min="10000" max="10001" width="0" style="446" hidden="1"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240" width="10.5714285714286" style="446"/>
    <col min="10241" max="10248" width="0" style="446" hidden="1" customWidth="1"/>
    <col min="10249" max="10251" width="3.71428571428571" style="446" customWidth="1"/>
    <col min="10252" max="10252" width="12.7142857142857" style="446" customWidth="1"/>
    <col min="10253" max="10253" width="51.1428571428571" style="446" customWidth="1"/>
    <col min="10254" max="10254" width="0" style="446" hidden="1" customWidth="1"/>
    <col min="10255" max="10255" width="18.7142857142857" style="446" customWidth="1"/>
    <col min="10256" max="10257" width="0" style="446" hidden="1"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496" width="10.5714285714286" style="446"/>
    <col min="10497" max="10504" width="0" style="446" hidden="1" customWidth="1"/>
    <col min="10505" max="10507" width="3.71428571428571" style="446" customWidth="1"/>
    <col min="10508" max="10508" width="12.7142857142857" style="446" customWidth="1"/>
    <col min="10509" max="10509" width="51.1428571428571" style="446" customWidth="1"/>
    <col min="10510" max="10510" width="0" style="446" hidden="1" customWidth="1"/>
    <col min="10511" max="10511" width="18.7142857142857" style="446" customWidth="1"/>
    <col min="10512" max="10513" width="0" style="446" hidden="1"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752" width="10.5714285714286" style="446"/>
    <col min="10753" max="10760" width="0" style="446" hidden="1" customWidth="1"/>
    <col min="10761" max="10763" width="3.71428571428571" style="446" customWidth="1"/>
    <col min="10764" max="10764" width="12.7142857142857" style="446" customWidth="1"/>
    <col min="10765" max="10765" width="51.1428571428571" style="446" customWidth="1"/>
    <col min="10766" max="10766" width="0" style="446" hidden="1" customWidth="1"/>
    <col min="10767" max="10767" width="18.7142857142857" style="446" customWidth="1"/>
    <col min="10768" max="10769" width="0" style="446" hidden="1"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1008" width="10.5714285714286" style="446"/>
    <col min="11009" max="11016" width="0" style="446" hidden="1" customWidth="1"/>
    <col min="11017" max="11019" width="3.71428571428571" style="446" customWidth="1"/>
    <col min="11020" max="11020" width="12.7142857142857" style="446" customWidth="1"/>
    <col min="11021" max="11021" width="51.1428571428571" style="446" customWidth="1"/>
    <col min="11022" max="11022" width="0" style="446" hidden="1" customWidth="1"/>
    <col min="11023" max="11023" width="18.7142857142857" style="446" customWidth="1"/>
    <col min="11024" max="11025" width="0" style="446" hidden="1"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264" width="10.5714285714286" style="446"/>
    <col min="11265" max="11272" width="0" style="446" hidden="1" customWidth="1"/>
    <col min="11273" max="11275" width="3.71428571428571" style="446" customWidth="1"/>
    <col min="11276" max="11276" width="12.7142857142857" style="446" customWidth="1"/>
    <col min="11277" max="11277" width="51.1428571428571" style="446" customWidth="1"/>
    <col min="11278" max="11278" width="0" style="446" hidden="1" customWidth="1"/>
    <col min="11279" max="11279" width="18.7142857142857" style="446" customWidth="1"/>
    <col min="11280" max="11281" width="0" style="446" hidden="1"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520" width="10.5714285714286" style="446"/>
    <col min="11521" max="11528" width="0" style="446" hidden="1" customWidth="1"/>
    <col min="11529" max="11531" width="3.71428571428571" style="446" customWidth="1"/>
    <col min="11532" max="11532" width="12.7142857142857" style="446" customWidth="1"/>
    <col min="11533" max="11533" width="51.1428571428571" style="446" customWidth="1"/>
    <col min="11534" max="11534" width="0" style="446" hidden="1" customWidth="1"/>
    <col min="11535" max="11535" width="18.7142857142857" style="446" customWidth="1"/>
    <col min="11536" max="11537" width="0" style="446" hidden="1"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776" width="10.5714285714286" style="446"/>
    <col min="11777" max="11784" width="0" style="446" hidden="1" customWidth="1"/>
    <col min="11785" max="11787" width="3.71428571428571" style="446" customWidth="1"/>
    <col min="11788" max="11788" width="12.7142857142857" style="446" customWidth="1"/>
    <col min="11789" max="11789" width="51.1428571428571" style="446" customWidth="1"/>
    <col min="11790" max="11790" width="0" style="446" hidden="1" customWidth="1"/>
    <col min="11791" max="11791" width="18.7142857142857" style="446" customWidth="1"/>
    <col min="11792" max="11793" width="0" style="446" hidden="1"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2032" width="10.5714285714286" style="446"/>
    <col min="12033" max="12040" width="0" style="446" hidden="1" customWidth="1"/>
    <col min="12041" max="12043" width="3.71428571428571" style="446" customWidth="1"/>
    <col min="12044" max="12044" width="12.7142857142857" style="446" customWidth="1"/>
    <col min="12045" max="12045" width="51.1428571428571" style="446" customWidth="1"/>
    <col min="12046" max="12046" width="0" style="446" hidden="1" customWidth="1"/>
    <col min="12047" max="12047" width="18.7142857142857" style="446" customWidth="1"/>
    <col min="12048" max="12049" width="0" style="446" hidden="1"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288" width="10.5714285714286" style="446"/>
    <col min="12289" max="12296" width="0" style="446" hidden="1" customWidth="1"/>
    <col min="12297" max="12299" width="3.71428571428571" style="446" customWidth="1"/>
    <col min="12300" max="12300" width="12.7142857142857" style="446" customWidth="1"/>
    <col min="12301" max="12301" width="51.1428571428571" style="446" customWidth="1"/>
    <col min="12302" max="12302" width="0" style="446" hidden="1" customWidth="1"/>
    <col min="12303" max="12303" width="18.7142857142857" style="446" customWidth="1"/>
    <col min="12304" max="12305" width="0" style="446" hidden="1"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544" width="10.5714285714286" style="446"/>
    <col min="12545" max="12552" width="0" style="446" hidden="1" customWidth="1"/>
    <col min="12553" max="12555" width="3.71428571428571" style="446" customWidth="1"/>
    <col min="12556" max="12556" width="12.7142857142857" style="446" customWidth="1"/>
    <col min="12557" max="12557" width="51.1428571428571" style="446" customWidth="1"/>
    <col min="12558" max="12558" width="0" style="446" hidden="1" customWidth="1"/>
    <col min="12559" max="12559" width="18.7142857142857" style="446" customWidth="1"/>
    <col min="12560" max="12561" width="0" style="446" hidden="1"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800" width="10.5714285714286" style="446"/>
    <col min="12801" max="12808" width="0" style="446" hidden="1" customWidth="1"/>
    <col min="12809" max="12811" width="3.71428571428571" style="446" customWidth="1"/>
    <col min="12812" max="12812" width="12.7142857142857" style="446" customWidth="1"/>
    <col min="12813" max="12813" width="51.1428571428571" style="446" customWidth="1"/>
    <col min="12814" max="12814" width="0" style="446" hidden="1" customWidth="1"/>
    <col min="12815" max="12815" width="18.7142857142857" style="446" customWidth="1"/>
    <col min="12816" max="12817" width="0" style="446" hidden="1"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3056" width="10.5714285714286" style="446"/>
    <col min="13057" max="13064" width="0" style="446" hidden="1" customWidth="1"/>
    <col min="13065" max="13067" width="3.71428571428571" style="446" customWidth="1"/>
    <col min="13068" max="13068" width="12.7142857142857" style="446" customWidth="1"/>
    <col min="13069" max="13069" width="51.1428571428571" style="446" customWidth="1"/>
    <col min="13070" max="13070" width="0" style="446" hidden="1" customWidth="1"/>
    <col min="13071" max="13071" width="18.7142857142857" style="446" customWidth="1"/>
    <col min="13072" max="13073" width="0" style="446" hidden="1"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312" width="10.5714285714286" style="446"/>
    <col min="13313" max="13320" width="0" style="446" hidden="1" customWidth="1"/>
    <col min="13321" max="13323" width="3.71428571428571" style="446" customWidth="1"/>
    <col min="13324" max="13324" width="12.7142857142857" style="446" customWidth="1"/>
    <col min="13325" max="13325" width="51.1428571428571" style="446" customWidth="1"/>
    <col min="13326" max="13326" width="0" style="446" hidden="1" customWidth="1"/>
    <col min="13327" max="13327" width="18.7142857142857" style="446" customWidth="1"/>
    <col min="13328" max="13329" width="0" style="446" hidden="1"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568" width="10.5714285714286" style="446"/>
    <col min="13569" max="13576" width="0" style="446" hidden="1" customWidth="1"/>
    <col min="13577" max="13579" width="3.71428571428571" style="446" customWidth="1"/>
    <col min="13580" max="13580" width="12.7142857142857" style="446" customWidth="1"/>
    <col min="13581" max="13581" width="51.1428571428571" style="446" customWidth="1"/>
    <col min="13582" max="13582" width="0" style="446" hidden="1" customWidth="1"/>
    <col min="13583" max="13583" width="18.7142857142857" style="446" customWidth="1"/>
    <col min="13584" max="13585" width="0" style="446" hidden="1"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824" width="10.5714285714286" style="446"/>
    <col min="13825" max="13832" width="0" style="446" hidden="1" customWidth="1"/>
    <col min="13833" max="13835" width="3.71428571428571" style="446" customWidth="1"/>
    <col min="13836" max="13836" width="12.7142857142857" style="446" customWidth="1"/>
    <col min="13837" max="13837" width="51.1428571428571" style="446" customWidth="1"/>
    <col min="13838" max="13838" width="0" style="446" hidden="1" customWidth="1"/>
    <col min="13839" max="13839" width="18.7142857142857" style="446" customWidth="1"/>
    <col min="13840" max="13841" width="0" style="446" hidden="1"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4080" width="10.5714285714286" style="446"/>
    <col min="14081" max="14088" width="0" style="446" hidden="1" customWidth="1"/>
    <col min="14089" max="14091" width="3.71428571428571" style="446" customWidth="1"/>
    <col min="14092" max="14092" width="12.7142857142857" style="446" customWidth="1"/>
    <col min="14093" max="14093" width="51.1428571428571" style="446" customWidth="1"/>
    <col min="14094" max="14094" width="0" style="446" hidden="1" customWidth="1"/>
    <col min="14095" max="14095" width="18.7142857142857" style="446" customWidth="1"/>
    <col min="14096" max="14097" width="0" style="446" hidden="1"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336" width="10.5714285714286" style="446"/>
    <col min="14337" max="14344" width="0" style="446" hidden="1" customWidth="1"/>
    <col min="14345" max="14347" width="3.71428571428571" style="446" customWidth="1"/>
    <col min="14348" max="14348" width="12.7142857142857" style="446" customWidth="1"/>
    <col min="14349" max="14349" width="51.1428571428571" style="446" customWidth="1"/>
    <col min="14350" max="14350" width="0" style="446" hidden="1" customWidth="1"/>
    <col min="14351" max="14351" width="18.7142857142857" style="446" customWidth="1"/>
    <col min="14352" max="14353" width="0" style="446" hidden="1"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592" width="10.5714285714286" style="446"/>
    <col min="14593" max="14600" width="0" style="446" hidden="1" customWidth="1"/>
    <col min="14601" max="14603" width="3.71428571428571" style="446" customWidth="1"/>
    <col min="14604" max="14604" width="12.7142857142857" style="446" customWidth="1"/>
    <col min="14605" max="14605" width="51.1428571428571" style="446" customWidth="1"/>
    <col min="14606" max="14606" width="0" style="446" hidden="1" customWidth="1"/>
    <col min="14607" max="14607" width="18.7142857142857" style="446" customWidth="1"/>
    <col min="14608" max="14609" width="0" style="446" hidden="1"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848" width="10.5714285714286" style="446"/>
    <col min="14849" max="14856" width="0" style="446" hidden="1" customWidth="1"/>
    <col min="14857" max="14859" width="3.71428571428571" style="446" customWidth="1"/>
    <col min="14860" max="14860" width="12.7142857142857" style="446" customWidth="1"/>
    <col min="14861" max="14861" width="51.1428571428571" style="446" customWidth="1"/>
    <col min="14862" max="14862" width="0" style="446" hidden="1" customWidth="1"/>
    <col min="14863" max="14863" width="18.7142857142857" style="446" customWidth="1"/>
    <col min="14864" max="14865" width="0" style="446" hidden="1"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5104" width="10.5714285714286" style="446"/>
    <col min="15105" max="15112" width="0" style="446" hidden="1" customWidth="1"/>
    <col min="15113" max="15115" width="3.71428571428571" style="446" customWidth="1"/>
    <col min="15116" max="15116" width="12.7142857142857" style="446" customWidth="1"/>
    <col min="15117" max="15117" width="51.1428571428571" style="446" customWidth="1"/>
    <col min="15118" max="15118" width="0" style="446" hidden="1" customWidth="1"/>
    <col min="15119" max="15119" width="18.7142857142857" style="446" customWidth="1"/>
    <col min="15120" max="15121" width="0" style="446" hidden="1"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360" width="10.5714285714286" style="446"/>
    <col min="15361" max="15368" width="0" style="446" hidden="1" customWidth="1"/>
    <col min="15369" max="15371" width="3.71428571428571" style="446" customWidth="1"/>
    <col min="15372" max="15372" width="12.7142857142857" style="446" customWidth="1"/>
    <col min="15373" max="15373" width="51.1428571428571" style="446" customWidth="1"/>
    <col min="15374" max="15374" width="0" style="446" hidden="1" customWidth="1"/>
    <col min="15375" max="15375" width="18.7142857142857" style="446" customWidth="1"/>
    <col min="15376" max="15377" width="0" style="446" hidden="1"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616" width="10.5714285714286" style="446"/>
    <col min="15617" max="15624" width="0" style="446" hidden="1" customWidth="1"/>
    <col min="15625" max="15627" width="3.71428571428571" style="446" customWidth="1"/>
    <col min="15628" max="15628" width="12.7142857142857" style="446" customWidth="1"/>
    <col min="15629" max="15629" width="51.1428571428571" style="446" customWidth="1"/>
    <col min="15630" max="15630" width="0" style="446" hidden="1" customWidth="1"/>
    <col min="15631" max="15631" width="18.7142857142857" style="446" customWidth="1"/>
    <col min="15632" max="15633" width="0" style="446" hidden="1"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872" width="10.5714285714286" style="446"/>
    <col min="15873" max="15880" width="0" style="446" hidden="1" customWidth="1"/>
    <col min="15881" max="15883" width="3.71428571428571" style="446" customWidth="1"/>
    <col min="15884" max="15884" width="12.7142857142857" style="446" customWidth="1"/>
    <col min="15885" max="15885" width="51.1428571428571" style="446" customWidth="1"/>
    <col min="15886" max="15886" width="0" style="446" hidden="1" customWidth="1"/>
    <col min="15887" max="15887" width="18.7142857142857" style="446" customWidth="1"/>
    <col min="15888" max="15889" width="0" style="446" hidden="1"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6128" width="10.5714285714286" style="446"/>
    <col min="16129" max="16136" width="0" style="446" hidden="1" customWidth="1"/>
    <col min="16137" max="16139" width="3.71428571428571" style="446" customWidth="1"/>
    <col min="16140" max="16140" width="12.7142857142857" style="446" customWidth="1"/>
    <col min="16141" max="16141" width="51.1428571428571" style="446" customWidth="1"/>
    <col min="16142" max="16142" width="0" style="446" hidden="1" customWidth="1"/>
    <col min="16143" max="16143" width="18.7142857142857" style="446" customWidth="1"/>
    <col min="16144" max="16145" width="0" style="446" hidden="1"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384" width="10.5714285714286" style="446"/>
  </cols>
  <sheetData>
    <row r="1" ht="14.25" hidden="1"/>
    <row r="2" ht="14.25" hidden="1"/>
    <row r="3" ht="14.25" hidden="1"/>
    <row r="4" spans="10:21" ht="3" customHeight="1">
      <c r="J4" s="451"/>
      <c r="K4" s="451"/>
      <c r="L4" s="447"/>
      <c r="M4" s="447"/>
      <c r="N4" s="447"/>
      <c r="O4" s="454"/>
      <c r="P4" s="454"/>
      <c r="Q4" s="454"/>
      <c r="R4" s="454"/>
      <c r="S4" s="454"/>
      <c r="T4" s="454"/>
      <c r="U4" s="447"/>
    </row>
    <row r="5" spans="10:21" ht="26.1" customHeight="1">
      <c r="J5" s="451"/>
      <c r="K5" s="451"/>
      <c r="L5" s="1311" t="s">
        <v>717</v>
      </c>
      <c r="M5" s="1311"/>
      <c r="N5" s="1311"/>
      <c r="O5" s="1311"/>
      <c r="P5" s="1311"/>
      <c r="Q5" s="1311"/>
      <c r="R5" s="1311"/>
      <c r="S5" s="1311"/>
      <c r="T5" s="1311"/>
      <c r="U5" s="467"/>
    </row>
    <row r="6" spans="10:21" ht="3" customHeight="1">
      <c r="J6" s="451"/>
      <c r="K6" s="451"/>
      <c r="L6" s="447"/>
      <c r="M6" s="447"/>
      <c r="N6" s="447"/>
      <c r="O6" s="450"/>
      <c r="P6" s="450"/>
      <c r="Q6" s="450"/>
      <c r="R6" s="450"/>
      <c r="S6" s="450"/>
      <c r="T6" s="450"/>
      <c r="U6" s="447"/>
    </row>
    <row r="7" spans="1:28" s="746" customFormat="1" ht="5.25" hidden="1">
      <c r="A7" s="1123"/>
      <c r="B7" s="1123"/>
      <c r="C7" s="1123"/>
      <c r="D7" s="1123"/>
      <c r="E7" s="1123"/>
      <c r="F7" s="1123"/>
      <c r="G7" s="1123"/>
      <c r="H7" s="1123"/>
      <c r="L7" s="1173"/>
      <c r="M7" s="1046"/>
      <c r="O7" s="1287"/>
      <c r="P7" s="1287"/>
      <c r="Q7" s="1287"/>
      <c r="R7" s="1287"/>
      <c r="S7" s="1287"/>
      <c r="T7" s="1287"/>
      <c r="U7" s="780"/>
      <c r="V7" s="780"/>
      <c r="X7" s="1123"/>
      <c r="Y7" s="1123"/>
      <c r="Z7" s="1123"/>
      <c r="AA7" s="1123"/>
      <c r="AB7" s="1123"/>
    </row>
    <row r="8" spans="1:33" s="461" customFormat="1" ht="18.75">
      <c r="A8" s="481"/>
      <c r="B8" s="481"/>
      <c r="C8" s="481"/>
      <c r="D8" s="481"/>
      <c r="E8" s="481"/>
      <c r="F8" s="481"/>
      <c r="G8" s="481"/>
      <c r="H8" s="481"/>
      <c r="L8" s="469"/>
      <c r="M8" s="586" t="str">
        <f>"Дата подачи заявления об "&amp;IF(datePr_ch="","утверждении","изменении")&amp;" тарифов"</f>
        <v>Дата подачи заявления об утверждении тарифов</v>
      </c>
      <c r="N8" s="1127"/>
      <c r="O8" s="1288" t="str">
        <f>IF(datePr_ch="",IF(datePr="","",datePr),datePr_ch)</f>
        <v>20.04.2021</v>
      </c>
      <c r="P8" s="1288"/>
      <c r="Q8" s="1288"/>
      <c r="R8" s="1288"/>
      <c r="S8" s="1288"/>
      <c r="T8" s="1288"/>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"&amp;IF(numberPr_ch="","утверждении","изменении")&amp;" тарифов"</f>
        <v>Номер подачи заявления об утверждении тарифов</v>
      </c>
      <c r="N9" s="1127"/>
      <c r="O9" s="1288" t="str">
        <f>IF(numberPr_ch="",IF(numberPr="","",numberPr),numberPr_ch)</f>
        <v>01-03/15</v>
      </c>
      <c r="P9" s="1288"/>
      <c r="Q9" s="1288"/>
      <c r="R9" s="1288"/>
      <c r="S9" s="1288"/>
      <c r="T9" s="1288"/>
      <c r="U9" s="551"/>
      <c r="V9" s="551"/>
      <c r="W9" s="489"/>
      <c r="X9" s="475"/>
      <c r="Y9" s="475"/>
      <c r="Z9" s="475"/>
      <c r="AA9" s="475"/>
      <c r="AB9" s="475"/>
      <c r="AC9" s="475"/>
      <c r="AD9" s="475"/>
      <c r="AE9" s="475"/>
      <c r="AF9" s="475"/>
      <c r="AG9" s="475"/>
    </row>
    <row r="10" spans="1:28" s="746" customFormat="1" ht="5.25" hidden="1">
      <c r="A10" s="1123"/>
      <c r="B10" s="1123"/>
      <c r="C10" s="1123"/>
      <c r="D10" s="1123"/>
      <c r="E10" s="1123"/>
      <c r="F10" s="1123"/>
      <c r="G10" s="1123"/>
      <c r="H10" s="1123"/>
      <c r="L10" s="1173"/>
      <c r="M10" s="1046"/>
      <c r="O10" s="1287"/>
      <c r="P10" s="1287"/>
      <c r="Q10" s="1287"/>
      <c r="R10" s="1287"/>
      <c r="S10" s="1287"/>
      <c r="T10" s="1287"/>
      <c r="U10" s="780"/>
      <c r="V10" s="780"/>
      <c r="X10" s="1123"/>
      <c r="Y10" s="1123"/>
      <c r="Z10" s="1123"/>
      <c r="AA10" s="1123"/>
      <c r="AB10" s="1123"/>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8:21" ht="15" customHeight="1">
      <c r="H12" s="480" t="s">
        <v>92</v>
      </c>
      <c r="J12" s="451"/>
      <c r="K12" s="451"/>
      <c r="L12" s="447"/>
      <c r="M12" s="447"/>
      <c r="N12" s="447"/>
      <c r="O12" s="1328"/>
      <c r="P12" s="1328"/>
      <c r="Q12" s="1328"/>
      <c r="R12" s="1328"/>
      <c r="S12" s="1328"/>
      <c r="T12" s="1328"/>
      <c r="U12" s="1328"/>
    </row>
    <row r="13" spans="10:23" ht="14.25">
      <c r="J13" s="451"/>
      <c r="K13" s="451"/>
      <c r="L13" s="1239" t="s">
        <v>445</v>
      </c>
      <c r="M13" s="1239"/>
      <c r="N13" s="1239"/>
      <c r="O13" s="1239"/>
      <c r="P13" s="1239"/>
      <c r="Q13" s="1239"/>
      <c r="R13" s="1239"/>
      <c r="S13" s="1239"/>
      <c r="T13" s="1239"/>
      <c r="U13" s="1239"/>
      <c r="V13" s="1239"/>
      <c r="W13" s="1239" t="s">
        <v>446</v>
      </c>
    </row>
    <row r="14" spans="10:23" ht="14.25" customHeight="1">
      <c r="J14" s="451"/>
      <c r="K14" s="451"/>
      <c r="L14" s="1295" t="s">
        <v>91</v>
      </c>
      <c r="M14" s="1295" t="s">
        <v>602</v>
      </c>
      <c r="N14" s="444"/>
      <c r="O14" s="1296" t="s">
        <v>604</v>
      </c>
      <c r="P14" s="1297"/>
      <c r="Q14" s="1297"/>
      <c r="R14" s="1297"/>
      <c r="S14" s="1297"/>
      <c r="T14" s="1298"/>
      <c r="U14" s="1306" t="s">
        <v>339</v>
      </c>
      <c r="V14" s="1327" t="s">
        <v>274</v>
      </c>
      <c r="W14" s="1239"/>
    </row>
    <row r="15" spans="10:23" ht="14.25" customHeight="1">
      <c r="J15" s="451"/>
      <c r="K15" s="451"/>
      <c r="L15" s="1295"/>
      <c r="M15" s="1295"/>
      <c r="N15" s="443"/>
      <c r="O15" s="1301" t="s">
        <v>603</v>
      </c>
      <c r="P15" s="624"/>
      <c r="Q15" s="624"/>
      <c r="R15" s="1304" t="s">
        <v>615</v>
      </c>
      <c r="S15" s="1304"/>
      <c r="T15" s="1305"/>
      <c r="U15" s="1307"/>
      <c r="V15" s="1327"/>
      <c r="W15" s="1239"/>
    </row>
    <row r="16" spans="10:23" ht="30.75" customHeight="1">
      <c r="J16" s="451"/>
      <c r="K16" s="451"/>
      <c r="L16" s="1295"/>
      <c r="M16" s="1295"/>
      <c r="N16" s="442"/>
      <c r="O16" s="1302"/>
      <c r="P16" s="622"/>
      <c r="Q16" s="623"/>
      <c r="R16" s="506" t="s">
        <v>273</v>
      </c>
      <c r="S16" s="1290" t="s">
        <v>272</v>
      </c>
      <c r="T16" s="1291"/>
      <c r="U16" s="1308"/>
      <c r="V16" s="1327"/>
      <c r="W16" s="1239"/>
    </row>
    <row r="17" spans="10:23" ht="14.25">
      <c r="J17" s="451"/>
      <c r="K17" s="459">
        <v>1</v>
      </c>
      <c r="L17" s="606" t="s">
        <v>92</v>
      </c>
      <c r="M17" s="606" t="s">
        <v>48</v>
      </c>
      <c r="N17" s="479" t="s">
        <v>48</v>
      </c>
      <c r="O17" s="607">
        <f ca="1">OFFSET(O17,0,-1)+1</f>
        <v>3</v>
      </c>
      <c r="P17" s="608">
        <f ca="1">OFFSET(P17,0,-1)</f>
        <v>3</v>
      </c>
      <c r="Q17" s="608">
        <f ca="1">OFFSET(Q17,0,-1)</f>
        <v>3</v>
      </c>
      <c r="R17" s="607">
        <f ca="1">OFFSET(R17,0,-1)+1</f>
        <v>4</v>
      </c>
      <c r="S17" s="1325">
        <f ca="1">OFFSET(S17,0,-1)+1</f>
        <v>5</v>
      </c>
      <c r="T17" s="1325"/>
      <c r="U17" s="607">
        <f ca="1">OFFSET(U17,0,-2)+1</f>
        <v>6</v>
      </c>
      <c r="V17" s="608">
        <f ca="1">OFFSET(V17,0,-1)</f>
        <v>6</v>
      </c>
      <c r="W17" s="607">
        <f ca="1">OFFSET(W17,0,-1)+1</f>
        <v>7</v>
      </c>
    </row>
    <row r="18" spans="1:23" ht="22.5">
      <c r="A18" s="1314">
        <v>1</v>
      </c>
      <c r="B18" s="849"/>
      <c r="C18" s="849"/>
      <c r="D18" s="849"/>
      <c r="E18" s="850"/>
      <c r="F18" s="851"/>
      <c r="G18" s="851"/>
      <c r="H18" s="851"/>
      <c r="I18" s="852"/>
      <c r="J18" s="847"/>
      <c r="K18" s="854"/>
      <c r="L18" s="562">
        <f>mergeValue(A18)</f>
        <v>1</v>
      </c>
      <c r="M18" s="610" t="s">
        <v>19</v>
      </c>
      <c r="N18" s="549"/>
      <c r="O18" s="1326"/>
      <c r="P18" s="1326"/>
      <c r="Q18" s="1326"/>
      <c r="R18" s="1326"/>
      <c r="S18" s="1326"/>
      <c r="T18" s="1326"/>
      <c r="U18" s="1326"/>
      <c r="V18" s="1326"/>
      <c r="W18" s="1131" t="s">
        <v>718</v>
      </c>
    </row>
    <row r="19" spans="1:23" ht="22.5">
      <c r="A19" s="1314"/>
      <c r="B19" s="1314">
        <v>1</v>
      </c>
      <c r="C19" s="849"/>
      <c r="D19" s="849"/>
      <c r="E19" s="851"/>
      <c r="F19" s="851"/>
      <c r="G19" s="851"/>
      <c r="H19" s="851"/>
      <c r="I19" s="846"/>
      <c r="J19" s="845"/>
      <c r="K19" s="848"/>
      <c r="L19" s="562" t="str">
        <f>mergeValue(A19)&amp;"."&amp;mergeValue(B19)</f>
        <v>1.1</v>
      </c>
      <c r="M19" s="516" t="s">
        <v>15</v>
      </c>
      <c r="N19" s="549"/>
      <c r="O19" s="1326"/>
      <c r="P19" s="1326"/>
      <c r="Q19" s="1326"/>
      <c r="R19" s="1326"/>
      <c r="S19" s="1326"/>
      <c r="T19" s="1326"/>
      <c r="U19" s="1326"/>
      <c r="V19" s="1326"/>
      <c r="W19" s="1131" t="s">
        <v>459</v>
      </c>
    </row>
    <row r="20" spans="1:23" ht="22.5">
      <c r="A20" s="1314"/>
      <c r="B20" s="1314"/>
      <c r="C20" s="1314">
        <v>1</v>
      </c>
      <c r="D20" s="849"/>
      <c r="E20" s="851"/>
      <c r="F20" s="851"/>
      <c r="G20" s="851"/>
      <c r="H20" s="851"/>
      <c r="I20" s="853"/>
      <c r="J20" s="845"/>
      <c r="K20" s="848"/>
      <c r="L20" s="562" t="str">
        <f>mergeValue(A20)&amp;"."&amp;mergeValue(B20)&amp;"."&amp;mergeValue(C20)</f>
        <v>1.1.1</v>
      </c>
      <c r="M20" s="517" t="s">
        <v>7</v>
      </c>
      <c r="N20" s="549"/>
      <c r="O20" s="1326"/>
      <c r="P20" s="1326"/>
      <c r="Q20" s="1326"/>
      <c r="R20" s="1326"/>
      <c r="S20" s="1326"/>
      <c r="T20" s="1326"/>
      <c r="U20" s="1326"/>
      <c r="V20" s="1326"/>
      <c r="W20" s="1131" t="s">
        <v>600</v>
      </c>
    </row>
    <row r="21" spans="1:23" ht="22.5">
      <c r="A21" s="1314"/>
      <c r="B21" s="1314"/>
      <c r="C21" s="1314"/>
      <c r="D21" s="1314">
        <v>1</v>
      </c>
      <c r="E21" s="851"/>
      <c r="F21" s="851"/>
      <c r="G21" s="851"/>
      <c r="H21" s="851"/>
      <c r="I21" s="853"/>
      <c r="J21" s="845"/>
      <c r="K21" s="848"/>
      <c r="L21" s="562" t="str">
        <f>mergeValue(A21)&amp;"."&amp;mergeValue(B21)&amp;"."&amp;mergeValue(C21)&amp;"."&amp;mergeValue(D21)</f>
        <v>1.1.1.1</v>
      </c>
      <c r="M21" s="518" t="s">
        <v>21</v>
      </c>
      <c r="N21" s="549"/>
      <c r="O21" s="1326"/>
      <c r="P21" s="1326"/>
      <c r="Q21" s="1326"/>
      <c r="R21" s="1326"/>
      <c r="S21" s="1326"/>
      <c r="T21" s="1326"/>
      <c r="U21" s="1326"/>
      <c r="V21" s="1326"/>
      <c r="W21" s="1131" t="s">
        <v>601</v>
      </c>
    </row>
    <row r="22" spans="1:23" ht="78.75">
      <c r="A22" s="1314"/>
      <c r="B22" s="1314"/>
      <c r="C22" s="1314"/>
      <c r="D22" s="1314"/>
      <c r="E22" s="1314">
        <v>1</v>
      </c>
      <c r="F22" s="851"/>
      <c r="G22" s="851"/>
      <c r="H22" s="849">
        <v>1</v>
      </c>
      <c r="I22" s="1314">
        <v>1</v>
      </c>
      <c r="J22" s="851"/>
      <c r="K22" s="856"/>
      <c r="L22" s="562" t="str">
        <f>mergeValue(A22)&amp;"."&amp;mergeValue(B22)&amp;"."&amp;mergeValue(C22)&amp;"."&amp;mergeValue(D22)&amp;"."&amp;mergeValue(E22)</f>
        <v>1.1.1.1.1</v>
      </c>
      <c r="M22" s="524" t="s">
        <v>8</v>
      </c>
      <c r="N22" s="550"/>
      <c r="O22" s="1316"/>
      <c r="P22" s="1316"/>
      <c r="Q22" s="1316"/>
      <c r="R22" s="1316"/>
      <c r="S22" s="1316"/>
      <c r="T22" s="1316"/>
      <c r="U22" s="1316"/>
      <c r="V22" s="1316"/>
      <c r="W22" s="1131" t="s">
        <v>719</v>
      </c>
    </row>
    <row r="23" spans="1:27" ht="33.75">
      <c r="A23" s="1314"/>
      <c r="B23" s="1314"/>
      <c r="C23" s="1314"/>
      <c r="D23" s="1314"/>
      <c r="E23" s="1314"/>
      <c r="F23" s="1314">
        <v>1</v>
      </c>
      <c r="G23" s="849"/>
      <c r="H23" s="849"/>
      <c r="I23" s="1314"/>
      <c r="J23" s="1314">
        <v>1</v>
      </c>
      <c r="K23" s="857"/>
      <c r="L23" s="562" t="str">
        <f>mergeValue(A23)&amp;"."&amp;mergeValue(B23)&amp;"."&amp;mergeValue(C23)&amp;"."&amp;mergeValue(D23)&amp;"."&amp;mergeValue(E23)&amp;"."&amp;mergeValue(F23)</f>
        <v>1.1.1.1.1.1</v>
      </c>
      <c r="M23" s="525" t="s">
        <v>9</v>
      </c>
      <c r="N23" s="550"/>
      <c r="O23" s="1317"/>
      <c r="P23" s="1318"/>
      <c r="Q23" s="1318"/>
      <c r="R23" s="1318"/>
      <c r="S23" s="1318"/>
      <c r="T23" s="1318"/>
      <c r="U23" s="1318"/>
      <c r="V23" s="1319"/>
      <c r="W23" s="1131" t="s">
        <v>720</v>
      </c>
      <c r="Y23" s="474" t="str">
        <f>strCheckUnique(Z23:Z26)</f>
        <v/>
      </c>
      <c r="AA23" s="474" t="str">
        <f>IF(O23="","",O23&amp;":_")</f>
        <v/>
      </c>
    </row>
    <row r="24" spans="1:29" ht="122.1" customHeight="1">
      <c r="A24" s="1314"/>
      <c r="B24" s="1314"/>
      <c r="C24" s="1314"/>
      <c r="D24" s="1314"/>
      <c r="E24" s="1314"/>
      <c r="F24" s="1314"/>
      <c r="G24" s="849">
        <v>1</v>
      </c>
      <c r="H24" s="849"/>
      <c r="I24" s="1314"/>
      <c r="J24" s="1314"/>
      <c r="K24" s="857">
        <v>1</v>
      </c>
      <c r="L24" s="562" t="str">
        <f>mergeValue(A24)&amp;"."&amp;mergeValue(B24)&amp;"."&amp;mergeValue(C24)&amp;"."&amp;mergeValue(D24)&amp;"."&amp;mergeValue(E24)&amp;"."&amp;mergeValue(F24)&amp;"."&amp;mergeValue(G24)</f>
        <v>1.1.1.1.1.1.1</v>
      </c>
      <c r="M24" s="1090"/>
      <c r="N24" s="555"/>
      <c r="O24" s="1105"/>
      <c r="P24" s="532"/>
      <c r="Q24" s="532"/>
      <c r="R24" s="1320"/>
      <c r="S24" s="1310" t="s">
        <v>83</v>
      </c>
      <c r="T24" s="1320"/>
      <c r="U24" s="1310" t="s">
        <v>84</v>
      </c>
      <c r="V24" s="547"/>
      <c r="W24" s="1284" t="s">
        <v>721</v>
      </c>
      <c r="X24" s="470" t="str">
        <f>strCheckDate(O25:V25)</f>
        <v/>
      </c>
      <c r="Y24" s="474"/>
      <c r="Z24" s="474" t="str">
        <f>IF(M24="","",M24)</f>
        <v/>
      </c>
      <c r="AA24" s="474"/>
      <c r="AB24" s="474"/>
      <c r="AC24" s="474"/>
    </row>
    <row r="25" spans="1:23" ht="11.25" hidden="1">
      <c r="A25" s="1314"/>
      <c r="B25" s="1314"/>
      <c r="C25" s="1314"/>
      <c r="D25" s="1314"/>
      <c r="E25" s="1314"/>
      <c r="F25" s="1314"/>
      <c r="G25" s="849"/>
      <c r="H25" s="849"/>
      <c r="I25" s="1314"/>
      <c r="J25" s="1314"/>
      <c r="K25" s="857"/>
      <c r="L25" s="569"/>
      <c r="M25" s="615"/>
      <c r="N25" s="555"/>
      <c r="O25" s="553"/>
      <c r="P25" s="532"/>
      <c r="Q25" s="553" t="str">
        <f>R24&amp;"-"&amp;T24</f>
        <v>-</v>
      </c>
      <c r="R25" s="1309"/>
      <c r="S25" s="1310"/>
      <c r="T25" s="1309"/>
      <c r="U25" s="1310"/>
      <c r="V25" s="547"/>
      <c r="W25" s="1285"/>
    </row>
    <row r="26" spans="1:33" s="445" customFormat="1" ht="15" customHeight="1">
      <c r="A26" s="1314"/>
      <c r="B26" s="1314"/>
      <c r="C26" s="1314"/>
      <c r="D26" s="1314"/>
      <c r="E26" s="1314"/>
      <c r="F26" s="1314"/>
      <c r="G26" s="851"/>
      <c r="H26" s="849"/>
      <c r="I26" s="1314"/>
      <c r="J26" s="1314"/>
      <c r="K26" s="856"/>
      <c r="L26" s="508"/>
      <c r="M26" s="527" t="s">
        <v>24</v>
      </c>
      <c r="N26" s="521"/>
      <c r="O26" s="515"/>
      <c r="P26" s="515"/>
      <c r="Q26" s="515"/>
      <c r="R26" s="542"/>
      <c r="S26" s="534"/>
      <c r="T26" s="533"/>
      <c r="U26" s="521"/>
      <c r="V26" s="530"/>
      <c r="W26" s="1286"/>
      <c r="X26" s="471"/>
      <c r="Y26" s="471"/>
      <c r="Z26" s="471"/>
      <c r="AA26" s="471"/>
      <c r="AB26" s="471"/>
      <c r="AC26" s="471"/>
      <c r="AD26" s="471"/>
      <c r="AE26" s="471"/>
      <c r="AF26" s="471"/>
      <c r="AG26" s="471"/>
    </row>
    <row r="27" spans="1:33" s="445" customFormat="1" ht="15" customHeight="1">
      <c r="A27" s="1314"/>
      <c r="B27" s="1314"/>
      <c r="C27" s="1314"/>
      <c r="D27" s="1314"/>
      <c r="E27" s="1314"/>
      <c r="F27" s="851"/>
      <c r="G27" s="851"/>
      <c r="H27" s="849"/>
      <c r="I27" s="1314"/>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14"/>
      <c r="B28" s="1314"/>
      <c r="C28" s="1314"/>
      <c r="D28" s="1314"/>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14"/>
      <c r="B29" s="1314"/>
      <c r="C29" s="1314"/>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14"/>
      <c r="B30" s="1314"/>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14"/>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1" ht="3" customHeight="1">
      <c r="L33" s="455"/>
      <c r="M33" s="455"/>
      <c r="N33" s="455"/>
      <c r="O33" s="455"/>
      <c r="P33" s="455"/>
      <c r="Q33" s="455"/>
      <c r="R33" s="455"/>
      <c r="S33" s="455"/>
      <c r="T33" s="455"/>
      <c r="U33" s="455"/>
    </row>
    <row r="34" spans="12:23" ht="133.5" customHeight="1">
      <c r="L34" s="1">
        <v>1</v>
      </c>
      <c r="M34" s="1277" t="s">
        <v>722</v>
      </c>
      <c r="N34" s="1277"/>
      <c r="O34" s="1277"/>
      <c r="P34" s="1277"/>
      <c r="Q34" s="1277"/>
      <c r="R34" s="1277"/>
      <c r="S34" s="1277"/>
      <c r="T34" s="1277"/>
      <c r="U34" s="1277"/>
      <c r="V34" s="1277"/>
      <c r="W34" s="1277"/>
    </row>
  </sheetData>
  <sheetProtection algorithmName="SHA-512" hashValue="C29TOD8HuG74mHwkq4jsqQ5B5ALyUJCGRoF1qeDhKZBWkxk1/p49JaH/HRmyPMfNnBqEX+D4/aA+9kFR06kZ7Q==" saltValue="1RZ8+VkqAMyLq7AgKm9lwg==" spinCount="100000" sheet="1" objects="1" scenarios="1" formatColumns="0" formatRows="0"/>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6">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list" allowBlank="1" showInputMessage="1" prompt="Выберите значение из списка"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type="decimal" allowBlank="1" showErrorMessage="1" errorTitle="Ошибка" error="Допускается ввод только неотрицательных чисел!"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2f7765a-f89a-4ed4-815b-49087f35e377}">
  <sheetPr codeName="List05_4">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50</v>
      </c>
    </row>
    <row r="2" spans="6:9" ht="22.5">
      <c r="F2" s="1278" t="s">
        <v>470</v>
      </c>
      <c r="G2" s="1279"/>
      <c r="H2" s="1280"/>
      <c r="I2" s="609"/>
    </row>
    <row r="3" ht="3" customHeight="1"/>
    <row r="4" spans="1:20" s="539" customFormat="1" ht="11.25">
      <c r="A4" s="559"/>
      <c r="B4" s="559"/>
      <c r="C4" s="559"/>
      <c r="D4" s="559"/>
      <c r="F4" s="1239" t="s">
        <v>445</v>
      </c>
      <c r="G4" s="1239"/>
      <c r="H4" s="1239"/>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10.09.2021</v>
      </c>
      <c r="I7" s="550" t="s">
        <v>472</v>
      </c>
      <c r="J7" s="584"/>
      <c r="K7" s="559"/>
      <c r="L7" s="559"/>
      <c r="M7" s="559"/>
      <c r="N7" s="559"/>
      <c r="O7" s="559"/>
      <c r="P7" s="559"/>
      <c r="Q7" s="559"/>
      <c r="R7" s="559"/>
      <c r="S7" s="559"/>
      <c r="T7" s="559"/>
    </row>
    <row r="8" spans="1:20" s="539" customFormat="1" ht="45">
      <c r="A8" s="1282">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82"/>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82"/>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82"/>
      <c r="B12" s="1282"/>
      <c r="C12" s="1282">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2"/>
      <c r="B13" s="1282"/>
      <c r="C13" s="1282"/>
      <c r="D13" s="592">
        <v>1</v>
      </c>
      <c r="F13" s="585" t="str">
        <f>"4."&amp;mergeValue(A13)&amp;"."&amp;mergeValue(B13)&amp;"."&amp;mergeValue(C13)&amp;"."&amp;mergeValue(D13)</f>
        <v>4.1.1.1.1</v>
      </c>
      <c r="G13" s="602" t="s">
        <v>477</v>
      </c>
      <c r="H13" s="573"/>
      <c r="I13" s="1283" t="s">
        <v>569</v>
      </c>
      <c r="J13" s="584"/>
      <c r="K13" s="559"/>
      <c r="L13" s="559"/>
      <c r="M13" s="559"/>
      <c r="N13" s="559"/>
      <c r="O13" s="559"/>
      <c r="P13" s="559"/>
      <c r="Q13" s="559"/>
      <c r="R13" s="559"/>
      <c r="S13" s="559"/>
      <c r="T13" s="559"/>
    </row>
    <row r="14" spans="1:20" s="539" customFormat="1" ht="18.75">
      <c r="A14" s="1282"/>
      <c r="B14" s="1282"/>
      <c r="C14" s="1282"/>
      <c r="D14" s="592"/>
      <c r="F14" s="588"/>
      <c r="G14" s="520" t="s">
        <v>4</v>
      </c>
      <c r="H14" s="593"/>
      <c r="I14" s="1283"/>
      <c r="J14" s="584"/>
      <c r="K14" s="559"/>
      <c r="L14" s="559"/>
      <c r="M14" s="559"/>
      <c r="N14" s="559"/>
      <c r="O14" s="559"/>
      <c r="P14" s="559"/>
      <c r="Q14" s="559"/>
      <c r="R14" s="559"/>
      <c r="S14" s="559"/>
      <c r="T14" s="559"/>
    </row>
    <row r="15" spans="1:20" s="539" customFormat="1" ht="18.75">
      <c r="A15" s="1282"/>
      <c r="B15" s="1282"/>
      <c r="C15" s="592"/>
      <c r="D15" s="592"/>
      <c r="F15" s="603"/>
      <c r="G15" s="546" t="s">
        <v>401</v>
      </c>
      <c r="H15" s="604"/>
      <c r="I15" s="605"/>
      <c r="J15" s="584"/>
      <c r="K15" s="559"/>
      <c r="L15" s="559"/>
      <c r="M15" s="559"/>
      <c r="N15" s="559"/>
      <c r="O15" s="559"/>
      <c r="P15" s="559"/>
      <c r="Q15" s="559"/>
      <c r="R15" s="559"/>
      <c r="S15" s="559"/>
      <c r="T15" s="559"/>
    </row>
    <row r="16" spans="1:20" s="539" customFormat="1" ht="18.75">
      <c r="A16" s="128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7" t="s">
        <v>571</v>
      </c>
      <c r="H19" s="1277"/>
      <c r="I19" s="563"/>
      <c r="J19" s="583"/>
      <c r="K19" s="583"/>
      <c r="L19" s="583"/>
      <c r="M19" s="583"/>
      <c r="N19" s="583"/>
      <c r="O19" s="583"/>
      <c r="P19" s="583"/>
      <c r="Q19" s="583"/>
      <c r="R19" s="583"/>
      <c r="S19" s="583"/>
      <c r="T19" s="583"/>
    </row>
  </sheetData>
  <sheetProtection algorithmName="SHA-512" hashValue="rU4NOuYbXyJlM7TilxgaS/UoYtFnLEZx1z8TlyTBhF0fZxiMV91MEtMG1WVeQfox+Scit3af/KrYliGeHpHAag==" saltValue="q+j9Bfsq+UM6XzKyGSsHT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5aea648-e8bc-4c4f-be76-4d455116cdc0}">
  <sheetPr codeName="Instruction">
    <tabColor rgb="FFCCCCFF"/>
  </sheetPr>
  <dimension ref="A1:AA113"/>
  <sheetViews>
    <sheetView showGridLines="0" workbookViewId="0" topLeftCell="A1">
      <selection pane="topLeft" activeCell="AB19" sqref="AB19"/>
    </sheetView>
  </sheetViews>
  <sheetFormatPr defaultColWidth="9.14285714285714" defaultRowHeight="11.25"/>
  <cols>
    <col min="1" max="1" width="3.28571428571429" customWidth="1"/>
    <col min="2" max="2" width="8.71428571428571" customWidth="1"/>
    <col min="3" max="3" width="22.2857142857143" customWidth="1"/>
    <col min="4" max="4" width="4.28571428571429" customWidth="1"/>
    <col min="5" max="6" width="4.42857142857143" customWidth="1"/>
    <col min="7" max="7" width="4.57142857142857" customWidth="1"/>
    <col min="8" max="25" width="4.42857142857143" customWidth="1"/>
    <col min="26" max="33" width="9.14285714285714" style="76" customWidth="1"/>
  </cols>
  <sheetData>
    <row r="1" spans="27:27" ht="3" customHeight="1">
      <c r="AA1" s="76" t="s">
        <v>238</v>
      </c>
    </row>
    <row r="2" spans="2:23" ht="16.5" customHeight="1">
      <c r="B2" s="1206" t="str">
        <f>"Код отчёта: "&amp;GetCode()</f>
        <v>Код отчёта: FAS.JKH.OPEN.INFO.REQUEST.WARM</v>
      </c>
      <c r="C2" s="1206"/>
      <c r="D2" s="1206"/>
      <c r="E2" s="1206"/>
      <c r="F2" s="1206"/>
      <c r="G2" s="1206"/>
      <c r="Q2" s="223"/>
      <c r="R2" s="223"/>
      <c r="S2" s="223"/>
      <c r="T2" s="223"/>
      <c r="U2" s="223"/>
      <c r="V2" s="223"/>
      <c r="W2" s="223"/>
    </row>
    <row r="3" spans="2:25" ht="18" customHeight="1">
      <c r="B3" s="1207" t="str">
        <f>"Версия "&amp;GetVersion()</f>
        <v>Версия 1.0.2</v>
      </c>
      <c r="C3" s="1207"/>
      <c r="H3" s="40"/>
      <c r="I3" s="40"/>
      <c r="J3" s="40"/>
      <c r="K3" s="40"/>
      <c r="L3" s="40"/>
      <c r="M3" s="40"/>
      <c r="N3" s="40"/>
      <c r="O3" s="40"/>
      <c r="P3" s="40"/>
      <c r="Q3" s="223"/>
      <c r="R3" s="223"/>
      <c r="S3" s="223"/>
      <c r="T3" s="223"/>
      <c r="U3" s="223"/>
      <c r="V3" s="223"/>
      <c r="W3" s="253"/>
      <c r="X3" s="40"/>
      <c r="Y3" s="40"/>
    </row>
    <row r="4" spans="4:25" ht="3" customHeight="1">
      <c r="D4" s="40"/>
      <c r="E4" s="40"/>
      <c r="F4" s="40"/>
      <c r="G4" s="40"/>
      <c r="H4" s="40"/>
      <c r="I4" s="40"/>
      <c r="J4" s="40"/>
      <c r="K4" s="40"/>
      <c r="L4" s="40"/>
      <c r="M4" s="40"/>
      <c r="N4" s="40"/>
      <c r="O4" s="40"/>
      <c r="P4" s="40"/>
      <c r="Q4" s="40"/>
      <c r="R4" s="40"/>
      <c r="S4" s="40"/>
      <c r="T4" s="40"/>
      <c r="U4" s="40"/>
      <c r="V4" s="40"/>
      <c r="W4" s="40"/>
      <c r="X4" s="40"/>
      <c r="Y4" s="40"/>
    </row>
    <row r="5" spans="2:25" ht="42.75" customHeight="1">
      <c r="B5" s="1211" t="s">
        <v>676</v>
      </c>
      <c r="C5" s="1212"/>
      <c r="D5" s="1212"/>
      <c r="E5" s="1212"/>
      <c r="F5" s="1212"/>
      <c r="G5" s="1212"/>
      <c r="H5" s="1212"/>
      <c r="I5" s="1212"/>
      <c r="J5" s="1212"/>
      <c r="K5" s="1212"/>
      <c r="L5" s="1212"/>
      <c r="M5" s="1212"/>
      <c r="N5" s="1212"/>
      <c r="O5" s="1212"/>
      <c r="P5" s="1212"/>
      <c r="Q5" s="1212"/>
      <c r="R5" s="1212"/>
      <c r="S5" s="1212"/>
      <c r="T5" s="1212"/>
      <c r="U5" s="1212"/>
      <c r="V5" s="1212"/>
      <c r="W5" s="1212"/>
      <c r="X5" s="1212"/>
      <c r="Y5" s="1212"/>
    </row>
    <row r="6" spans="1:25"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5" ht="15" customHeight="1">
      <c r="A7" s="40"/>
      <c r="B7" s="75"/>
      <c r="C7" s="74"/>
      <c r="D7" s="57"/>
      <c r="E7" s="1208" t="s">
        <v>567</v>
      </c>
      <c r="F7" s="1208"/>
      <c r="G7" s="1208"/>
      <c r="H7" s="1208"/>
      <c r="I7" s="1208"/>
      <c r="J7" s="1208"/>
      <c r="K7" s="1208"/>
      <c r="L7" s="1208"/>
      <c r="M7" s="1208"/>
      <c r="N7" s="1208"/>
      <c r="O7" s="1208"/>
      <c r="P7" s="1208"/>
      <c r="Q7" s="1208"/>
      <c r="R7" s="1208"/>
      <c r="S7" s="1208"/>
      <c r="T7" s="1208"/>
      <c r="U7" s="1208"/>
      <c r="V7" s="1208"/>
      <c r="W7" s="1208"/>
      <c r="X7" s="1208"/>
      <c r="Y7" s="56"/>
    </row>
    <row r="8" spans="1:25" ht="15" customHeight="1">
      <c r="A8" s="40"/>
      <c r="B8" s="75"/>
      <c r="C8" s="74"/>
      <c r="D8" s="57"/>
      <c r="E8" s="1208"/>
      <c r="F8" s="1208"/>
      <c r="G8" s="1208"/>
      <c r="H8" s="1208"/>
      <c r="I8" s="1208"/>
      <c r="J8" s="1208"/>
      <c r="K8" s="1208"/>
      <c r="L8" s="1208"/>
      <c r="M8" s="1208"/>
      <c r="N8" s="1208"/>
      <c r="O8" s="1208"/>
      <c r="P8" s="1208"/>
      <c r="Q8" s="1208"/>
      <c r="R8" s="1208"/>
      <c r="S8" s="1208"/>
      <c r="T8" s="1208"/>
      <c r="U8" s="1208"/>
      <c r="V8" s="1208"/>
      <c r="W8" s="1208"/>
      <c r="X8" s="1208"/>
      <c r="Y8" s="56"/>
    </row>
    <row r="9" spans="1:25" ht="15" customHeight="1">
      <c r="A9" s="40"/>
      <c r="B9" s="75"/>
      <c r="C9" s="74"/>
      <c r="D9" s="57"/>
      <c r="E9" s="1208"/>
      <c r="F9" s="1208"/>
      <c r="G9" s="1208"/>
      <c r="H9" s="1208"/>
      <c r="I9" s="1208"/>
      <c r="J9" s="1208"/>
      <c r="K9" s="1208"/>
      <c r="L9" s="1208"/>
      <c r="M9" s="1208"/>
      <c r="N9" s="1208"/>
      <c r="O9" s="1208"/>
      <c r="P9" s="1208"/>
      <c r="Q9" s="1208"/>
      <c r="R9" s="1208"/>
      <c r="S9" s="1208"/>
      <c r="T9" s="1208"/>
      <c r="U9" s="1208"/>
      <c r="V9" s="1208"/>
      <c r="W9" s="1208"/>
      <c r="X9" s="1208"/>
      <c r="Y9" s="56"/>
    </row>
    <row r="10" spans="1:25" ht="10.5" customHeight="1">
      <c r="A10" s="40"/>
      <c r="B10" s="75"/>
      <c r="C10" s="74"/>
      <c r="D10" s="57"/>
      <c r="E10" s="1208"/>
      <c r="F10" s="1208"/>
      <c r="G10" s="1208"/>
      <c r="H10" s="1208"/>
      <c r="I10" s="1208"/>
      <c r="J10" s="1208"/>
      <c r="K10" s="1208"/>
      <c r="L10" s="1208"/>
      <c r="M10" s="1208"/>
      <c r="N10" s="1208"/>
      <c r="O10" s="1208"/>
      <c r="P10" s="1208"/>
      <c r="Q10" s="1208"/>
      <c r="R10" s="1208"/>
      <c r="S10" s="1208"/>
      <c r="T10" s="1208"/>
      <c r="U10" s="1208"/>
      <c r="V10" s="1208"/>
      <c r="W10" s="1208"/>
      <c r="X10" s="1208"/>
      <c r="Y10" s="56"/>
    </row>
    <row r="11" spans="1:25" ht="27" customHeight="1">
      <c r="A11" s="40"/>
      <c r="B11" s="75"/>
      <c r="C11" s="74"/>
      <c r="D11" s="57"/>
      <c r="E11" s="1208"/>
      <c r="F11" s="1208"/>
      <c r="G11" s="1208"/>
      <c r="H11" s="1208"/>
      <c r="I11" s="1208"/>
      <c r="J11" s="1208"/>
      <c r="K11" s="1208"/>
      <c r="L11" s="1208"/>
      <c r="M11" s="1208"/>
      <c r="N11" s="1208"/>
      <c r="O11" s="1208"/>
      <c r="P11" s="1208"/>
      <c r="Q11" s="1208"/>
      <c r="R11" s="1208"/>
      <c r="S11" s="1208"/>
      <c r="T11" s="1208"/>
      <c r="U11" s="1208"/>
      <c r="V11" s="1208"/>
      <c r="W11" s="1208"/>
      <c r="X11" s="1208"/>
      <c r="Y11" s="56"/>
    </row>
    <row r="12" spans="1:25" ht="12" customHeight="1">
      <c r="A12" s="40"/>
      <c r="B12" s="75"/>
      <c r="C12" s="74"/>
      <c r="D12" s="57"/>
      <c r="E12" s="1208"/>
      <c r="F12" s="1208"/>
      <c r="G12" s="1208"/>
      <c r="H12" s="1208"/>
      <c r="I12" s="1208"/>
      <c r="J12" s="1208"/>
      <c r="K12" s="1208"/>
      <c r="L12" s="1208"/>
      <c r="M12" s="1208"/>
      <c r="N12" s="1208"/>
      <c r="O12" s="1208"/>
      <c r="P12" s="1208"/>
      <c r="Q12" s="1208"/>
      <c r="R12" s="1208"/>
      <c r="S12" s="1208"/>
      <c r="T12" s="1208"/>
      <c r="U12" s="1208"/>
      <c r="V12" s="1208"/>
      <c r="W12" s="1208"/>
      <c r="X12" s="1208"/>
      <c r="Y12" s="56"/>
    </row>
    <row r="13" spans="1:25" ht="38.25" customHeight="1">
      <c r="A13" s="40"/>
      <c r="B13" s="75"/>
      <c r="C13" s="74"/>
      <c r="D13" s="57"/>
      <c r="E13" s="1208"/>
      <c r="F13" s="1208"/>
      <c r="G13" s="1208"/>
      <c r="H13" s="1208"/>
      <c r="I13" s="1208"/>
      <c r="J13" s="1208"/>
      <c r="K13" s="1208"/>
      <c r="L13" s="1208"/>
      <c r="M13" s="1208"/>
      <c r="N13" s="1208"/>
      <c r="O13" s="1208"/>
      <c r="P13" s="1208"/>
      <c r="Q13" s="1208"/>
      <c r="R13" s="1208"/>
      <c r="S13" s="1208"/>
      <c r="T13" s="1208"/>
      <c r="U13" s="1208"/>
      <c r="V13" s="1208"/>
      <c r="W13" s="1208"/>
      <c r="X13" s="1208"/>
      <c r="Y13" s="70"/>
    </row>
    <row r="14" spans="1:25" ht="15" customHeight="1">
      <c r="A14" s="40"/>
      <c r="B14" s="75"/>
      <c r="C14" s="74"/>
      <c r="D14" s="57"/>
      <c r="E14" s="1208"/>
      <c r="F14" s="1208"/>
      <c r="G14" s="1208"/>
      <c r="H14" s="1208"/>
      <c r="I14" s="1208"/>
      <c r="J14" s="1208"/>
      <c r="K14" s="1208"/>
      <c r="L14" s="1208"/>
      <c r="M14" s="1208"/>
      <c r="N14" s="1208"/>
      <c r="O14" s="1208"/>
      <c r="P14" s="1208"/>
      <c r="Q14" s="1208"/>
      <c r="R14" s="1208"/>
      <c r="S14" s="1208"/>
      <c r="T14" s="1208"/>
      <c r="U14" s="1208"/>
      <c r="V14" s="1208"/>
      <c r="W14" s="1208"/>
      <c r="X14" s="1208"/>
      <c r="Y14" s="56"/>
    </row>
    <row r="15" spans="1:25" ht="15">
      <c r="A15" s="40"/>
      <c r="B15" s="75"/>
      <c r="C15" s="74"/>
      <c r="D15" s="57"/>
      <c r="E15" s="1208"/>
      <c r="F15" s="1208"/>
      <c r="G15" s="1208"/>
      <c r="H15" s="1208"/>
      <c r="I15" s="1208"/>
      <c r="J15" s="1208"/>
      <c r="K15" s="1208"/>
      <c r="L15" s="1208"/>
      <c r="M15" s="1208"/>
      <c r="N15" s="1208"/>
      <c r="O15" s="1208"/>
      <c r="P15" s="1208"/>
      <c r="Q15" s="1208"/>
      <c r="R15" s="1208"/>
      <c r="S15" s="1208"/>
      <c r="T15" s="1208"/>
      <c r="U15" s="1208"/>
      <c r="V15" s="1208"/>
      <c r="W15" s="1208"/>
      <c r="X15" s="1208"/>
      <c r="Y15" s="56"/>
    </row>
    <row r="16" spans="1:25" ht="15">
      <c r="A16" s="40"/>
      <c r="B16" s="75"/>
      <c r="C16" s="74"/>
      <c r="D16" s="57"/>
      <c r="E16" s="1208"/>
      <c r="F16" s="1208"/>
      <c r="G16" s="1208"/>
      <c r="H16" s="1208"/>
      <c r="I16" s="1208"/>
      <c r="J16" s="1208"/>
      <c r="K16" s="1208"/>
      <c r="L16" s="1208"/>
      <c r="M16" s="1208"/>
      <c r="N16" s="1208"/>
      <c r="O16" s="1208"/>
      <c r="P16" s="1208"/>
      <c r="Q16" s="1208"/>
      <c r="R16" s="1208"/>
      <c r="S16" s="1208"/>
      <c r="T16" s="1208"/>
      <c r="U16" s="1208"/>
      <c r="V16" s="1208"/>
      <c r="W16" s="1208"/>
      <c r="X16" s="1208"/>
      <c r="Y16" s="56"/>
    </row>
    <row r="17" spans="1:25" ht="15" customHeight="1">
      <c r="A17" s="40"/>
      <c r="B17" s="75"/>
      <c r="C17" s="74"/>
      <c r="D17" s="57"/>
      <c r="E17" s="1208"/>
      <c r="F17" s="1208"/>
      <c r="G17" s="1208"/>
      <c r="H17" s="1208"/>
      <c r="I17" s="1208"/>
      <c r="J17" s="1208"/>
      <c r="K17" s="1208"/>
      <c r="L17" s="1208"/>
      <c r="M17" s="1208"/>
      <c r="N17" s="1208"/>
      <c r="O17" s="1208"/>
      <c r="P17" s="1208"/>
      <c r="Q17" s="1208"/>
      <c r="R17" s="1208"/>
      <c r="S17" s="1208"/>
      <c r="T17" s="1208"/>
      <c r="U17" s="1208"/>
      <c r="V17" s="1208"/>
      <c r="W17" s="1208"/>
      <c r="X17" s="1208"/>
      <c r="Y17" s="56"/>
    </row>
    <row r="18" spans="1:25" ht="15">
      <c r="A18" s="40"/>
      <c r="B18" s="75"/>
      <c r="C18" s="74"/>
      <c r="D18" s="57"/>
      <c r="E18" s="1208"/>
      <c r="F18" s="1208"/>
      <c r="G18" s="1208"/>
      <c r="H18" s="1208"/>
      <c r="I18" s="1208"/>
      <c r="J18" s="1208"/>
      <c r="K18" s="1208"/>
      <c r="L18" s="1208"/>
      <c r="M18" s="1208"/>
      <c r="N18" s="1208"/>
      <c r="O18" s="1208"/>
      <c r="P18" s="1208"/>
      <c r="Q18" s="1208"/>
      <c r="R18" s="1208"/>
      <c r="S18" s="1208"/>
      <c r="T18" s="1208"/>
      <c r="U18" s="1208"/>
      <c r="V18" s="1208"/>
      <c r="W18" s="1208"/>
      <c r="X18" s="1208"/>
      <c r="Y18" s="56"/>
    </row>
    <row r="19" spans="1:25" ht="59.25" customHeight="1">
      <c r="A19" s="40"/>
      <c r="B19" s="75"/>
      <c r="C19" s="74"/>
      <c r="D19" s="63"/>
      <c r="E19" s="1208"/>
      <c r="F19" s="1208"/>
      <c r="G19" s="1208"/>
      <c r="H19" s="1208"/>
      <c r="I19" s="1208"/>
      <c r="J19" s="1208"/>
      <c r="K19" s="1208"/>
      <c r="L19" s="1208"/>
      <c r="M19" s="1208"/>
      <c r="N19" s="1208"/>
      <c r="O19" s="1208"/>
      <c r="P19" s="1208"/>
      <c r="Q19" s="1208"/>
      <c r="R19" s="1208"/>
      <c r="S19" s="1208"/>
      <c r="T19" s="1208"/>
      <c r="U19" s="1208"/>
      <c r="V19" s="1208"/>
      <c r="W19" s="1208"/>
      <c r="X19" s="1208"/>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customHeight="1" hidden="1">
      <c r="A21" s="40"/>
      <c r="B21" s="75"/>
      <c r="C21" s="74"/>
      <c r="D21" s="58"/>
      <c r="E21" s="69" t="s">
        <v>236</v>
      </c>
      <c r="F21" s="1214" t="s">
        <v>253</v>
      </c>
      <c r="G21" s="1215"/>
      <c r="H21" s="1215"/>
      <c r="I21" s="1215"/>
      <c r="J21" s="1215"/>
      <c r="K21" s="1215"/>
      <c r="L21" s="1215"/>
      <c r="M21" s="1215"/>
      <c r="N21" s="57"/>
      <c r="O21" s="68" t="s">
        <v>236</v>
      </c>
      <c r="P21" s="1216" t="s">
        <v>237</v>
      </c>
      <c r="Q21" s="1217"/>
      <c r="R21" s="1217"/>
      <c r="S21" s="1217"/>
      <c r="T21" s="1217"/>
      <c r="U21" s="1217"/>
      <c r="V21" s="1217"/>
      <c r="W21" s="1217"/>
      <c r="X21" s="1217"/>
      <c r="Y21" s="56"/>
    </row>
    <row r="22" spans="1:25" ht="14.25" customHeight="1" hidden="1">
      <c r="A22" s="40"/>
      <c r="B22" s="75"/>
      <c r="C22" s="74"/>
      <c r="D22" s="58"/>
      <c r="E22" s="89" t="s">
        <v>236</v>
      </c>
      <c r="F22" s="1214" t="s">
        <v>239</v>
      </c>
      <c r="G22" s="1215"/>
      <c r="H22" s="1215"/>
      <c r="I22" s="1215"/>
      <c r="J22" s="1215"/>
      <c r="K22" s="1215"/>
      <c r="L22" s="1215"/>
      <c r="M22" s="1215"/>
      <c r="N22" s="57"/>
      <c r="O22" s="71" t="s">
        <v>236</v>
      </c>
      <c r="P22" s="1216" t="s">
        <v>565</v>
      </c>
      <c r="Q22" s="1217"/>
      <c r="R22" s="1217"/>
      <c r="S22" s="1217"/>
      <c r="T22" s="1217"/>
      <c r="U22" s="1217"/>
      <c r="V22" s="1217"/>
      <c r="W22" s="1217"/>
      <c r="X22" s="1217"/>
      <c r="Y22" s="56"/>
    </row>
    <row r="23" spans="1:25" ht="27" customHeight="1" hidden="1">
      <c r="A23" s="40"/>
      <c r="B23" s="75"/>
      <c r="C23" s="74"/>
      <c r="D23" s="58"/>
      <c r="E23" s="57"/>
      <c r="F23" s="57"/>
      <c r="G23" s="57"/>
      <c r="H23" s="57"/>
      <c r="I23" s="57"/>
      <c r="J23" s="57"/>
      <c r="K23" s="57"/>
      <c r="L23" s="57"/>
      <c r="M23" s="57"/>
      <c r="N23" s="57"/>
      <c r="O23" s="57"/>
      <c r="P23" s="1209"/>
      <c r="Q23" s="1209"/>
      <c r="R23" s="1209"/>
      <c r="S23" s="1209"/>
      <c r="T23" s="1209"/>
      <c r="U23" s="1209"/>
      <c r="V23" s="1209"/>
      <c r="W23" s="1209"/>
      <c r="X23" s="57"/>
      <c r="Y23" s="56"/>
    </row>
    <row r="24" spans="1:25" ht="10.5" customHeight="1" hidden="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customHeight="1" hidden="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customHeight="1" hidden="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customHeight="1" hidden="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customHeight="1" hidden="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customHeight="1" hidden="1">
      <c r="A35" s="40"/>
      <c r="B35" s="75"/>
      <c r="C35" s="74"/>
      <c r="D35" s="58"/>
      <c r="E35" s="1213" t="s">
        <v>392</v>
      </c>
      <c r="F35" s="1213"/>
      <c r="G35" s="1213"/>
      <c r="H35" s="1213"/>
      <c r="I35" s="1213"/>
      <c r="J35" s="1213"/>
      <c r="K35" s="1213"/>
      <c r="L35" s="1213"/>
      <c r="M35" s="1213"/>
      <c r="N35" s="1213"/>
      <c r="O35" s="1213"/>
      <c r="P35" s="1213"/>
      <c r="Q35" s="1213"/>
      <c r="R35" s="1213"/>
      <c r="S35" s="1213"/>
      <c r="T35" s="1213"/>
      <c r="U35" s="1213"/>
      <c r="V35" s="1213"/>
      <c r="W35" s="1213"/>
      <c r="X35" s="1213"/>
      <c r="Y35" s="56"/>
    </row>
    <row r="36" spans="1:25" ht="38.25" customHeight="1" hidden="1">
      <c r="A36" s="40"/>
      <c r="B36" s="75"/>
      <c r="C36" s="74"/>
      <c r="D36" s="58"/>
      <c r="E36" s="1213"/>
      <c r="F36" s="1213"/>
      <c r="G36" s="1213"/>
      <c r="H36" s="1213"/>
      <c r="I36" s="1213"/>
      <c r="J36" s="1213"/>
      <c r="K36" s="1213"/>
      <c r="L36" s="1213"/>
      <c r="M36" s="1213"/>
      <c r="N36" s="1213"/>
      <c r="O36" s="1213"/>
      <c r="P36" s="1213"/>
      <c r="Q36" s="1213"/>
      <c r="R36" s="1213"/>
      <c r="S36" s="1213"/>
      <c r="T36" s="1213"/>
      <c r="U36" s="1213"/>
      <c r="V36" s="1213"/>
      <c r="W36" s="1213"/>
      <c r="X36" s="1213"/>
      <c r="Y36" s="56"/>
    </row>
    <row r="37" spans="1:25" ht="9.75" customHeight="1" hidden="1">
      <c r="A37" s="40"/>
      <c r="B37" s="75"/>
      <c r="C37" s="74"/>
      <c r="D37" s="58"/>
      <c r="E37" s="1213"/>
      <c r="F37" s="1213"/>
      <c r="G37" s="1213"/>
      <c r="H37" s="1213"/>
      <c r="I37" s="1213"/>
      <c r="J37" s="1213"/>
      <c r="K37" s="1213"/>
      <c r="L37" s="1213"/>
      <c r="M37" s="1213"/>
      <c r="N37" s="1213"/>
      <c r="O37" s="1213"/>
      <c r="P37" s="1213"/>
      <c r="Q37" s="1213"/>
      <c r="R37" s="1213"/>
      <c r="S37" s="1213"/>
      <c r="T37" s="1213"/>
      <c r="U37" s="1213"/>
      <c r="V37" s="1213"/>
      <c r="W37" s="1213"/>
      <c r="X37" s="1213"/>
      <c r="Y37" s="56"/>
    </row>
    <row r="38" spans="1:25" ht="51" customHeight="1" hidden="1">
      <c r="A38" s="40"/>
      <c r="B38" s="75"/>
      <c r="C38" s="74"/>
      <c r="D38" s="58"/>
      <c r="E38" s="1213"/>
      <c r="F38" s="1213"/>
      <c r="G38" s="1213"/>
      <c r="H38" s="1213"/>
      <c r="I38" s="1213"/>
      <c r="J38" s="1213"/>
      <c r="K38" s="1213"/>
      <c r="L38" s="1213"/>
      <c r="M38" s="1213"/>
      <c r="N38" s="1213"/>
      <c r="O38" s="1213"/>
      <c r="P38" s="1213"/>
      <c r="Q38" s="1213"/>
      <c r="R38" s="1213"/>
      <c r="S38" s="1213"/>
      <c r="T38" s="1213"/>
      <c r="U38" s="1213"/>
      <c r="V38" s="1213"/>
      <c r="W38" s="1213"/>
      <c r="X38" s="1213"/>
      <c r="Y38" s="56"/>
    </row>
    <row r="39" spans="1:25" ht="15" customHeight="1" hidden="1">
      <c r="A39" s="40"/>
      <c r="B39" s="75"/>
      <c r="C39" s="74"/>
      <c r="D39" s="58"/>
      <c r="E39" s="1213"/>
      <c r="F39" s="1213"/>
      <c r="G39" s="1213"/>
      <c r="H39" s="1213"/>
      <c r="I39" s="1213"/>
      <c r="J39" s="1213"/>
      <c r="K39" s="1213"/>
      <c r="L39" s="1213"/>
      <c r="M39" s="1213"/>
      <c r="N39" s="1213"/>
      <c r="O39" s="1213"/>
      <c r="P39" s="1213"/>
      <c r="Q39" s="1213"/>
      <c r="R39" s="1213"/>
      <c r="S39" s="1213"/>
      <c r="T39" s="1213"/>
      <c r="U39" s="1213"/>
      <c r="V39" s="1213"/>
      <c r="W39" s="1213"/>
      <c r="X39" s="1213"/>
      <c r="Y39" s="56"/>
    </row>
    <row r="40" spans="1:25" ht="12" customHeight="1" hidden="1">
      <c r="A40" s="40"/>
      <c r="B40" s="75"/>
      <c r="C40" s="74"/>
      <c r="D40" s="58"/>
      <c r="E40" s="1218"/>
      <c r="F40" s="1219"/>
      <c r="G40" s="1219"/>
      <c r="H40" s="1219"/>
      <c r="I40" s="1219"/>
      <c r="J40" s="1219"/>
      <c r="K40" s="1219"/>
      <c r="L40" s="1219"/>
      <c r="M40" s="1219"/>
      <c r="N40" s="1219"/>
      <c r="O40" s="1219"/>
      <c r="P40" s="1219"/>
      <c r="Q40" s="1219"/>
      <c r="R40" s="1219"/>
      <c r="S40" s="1219"/>
      <c r="T40" s="1219"/>
      <c r="U40" s="1219"/>
      <c r="V40" s="1219"/>
      <c r="W40" s="1219"/>
      <c r="X40" s="1219"/>
      <c r="Y40" s="56"/>
    </row>
    <row r="41" spans="1:25" ht="38.25" customHeight="1" hidden="1">
      <c r="A41" s="40"/>
      <c r="B41" s="75"/>
      <c r="C41" s="74"/>
      <c r="D41" s="58"/>
      <c r="E41" s="1213"/>
      <c r="F41" s="1213"/>
      <c r="G41" s="1213"/>
      <c r="H41" s="1213"/>
      <c r="I41" s="1213"/>
      <c r="J41" s="1213"/>
      <c r="K41" s="1213"/>
      <c r="L41" s="1213"/>
      <c r="M41" s="1213"/>
      <c r="N41" s="1213"/>
      <c r="O41" s="1213"/>
      <c r="P41" s="1213"/>
      <c r="Q41" s="1213"/>
      <c r="R41" s="1213"/>
      <c r="S41" s="1213"/>
      <c r="T41" s="1213"/>
      <c r="U41" s="1213"/>
      <c r="V41" s="1213"/>
      <c r="W41" s="1213"/>
      <c r="X41" s="1213"/>
      <c r="Y41" s="56"/>
    </row>
    <row r="42" spans="1:25" ht="15" hidden="1">
      <c r="A42" s="40"/>
      <c r="B42" s="75"/>
      <c r="C42" s="74"/>
      <c r="D42" s="58"/>
      <c r="E42" s="1213"/>
      <c r="F42" s="1213"/>
      <c r="G42" s="1213"/>
      <c r="H42" s="1213"/>
      <c r="I42" s="1213"/>
      <c r="J42" s="1213"/>
      <c r="K42" s="1213"/>
      <c r="L42" s="1213"/>
      <c r="M42" s="1213"/>
      <c r="N42" s="1213"/>
      <c r="O42" s="1213"/>
      <c r="P42" s="1213"/>
      <c r="Q42" s="1213"/>
      <c r="R42" s="1213"/>
      <c r="S42" s="1213"/>
      <c r="T42" s="1213"/>
      <c r="U42" s="1213"/>
      <c r="V42" s="1213"/>
      <c r="W42" s="1213"/>
      <c r="X42" s="1213"/>
      <c r="Y42" s="56"/>
    </row>
    <row r="43" spans="1:25" ht="15" hidden="1">
      <c r="A43" s="40"/>
      <c r="B43" s="75"/>
      <c r="C43" s="74"/>
      <c r="D43" s="58"/>
      <c r="E43" s="1213"/>
      <c r="F43" s="1213"/>
      <c r="G43" s="1213"/>
      <c r="H43" s="1213"/>
      <c r="I43" s="1213"/>
      <c r="J43" s="1213"/>
      <c r="K43" s="1213"/>
      <c r="L43" s="1213"/>
      <c r="M43" s="1213"/>
      <c r="N43" s="1213"/>
      <c r="O43" s="1213"/>
      <c r="P43" s="1213"/>
      <c r="Q43" s="1213"/>
      <c r="R43" s="1213"/>
      <c r="S43" s="1213"/>
      <c r="T43" s="1213"/>
      <c r="U43" s="1213"/>
      <c r="V43" s="1213"/>
      <c r="W43" s="1213"/>
      <c r="X43" s="1213"/>
      <c r="Y43" s="56"/>
    </row>
    <row r="44" spans="1:25" ht="33.75" customHeight="1" hidden="1">
      <c r="A44" s="40"/>
      <c r="B44" s="75"/>
      <c r="C44" s="74"/>
      <c r="D44" s="63"/>
      <c r="E44" s="1213"/>
      <c r="F44" s="1213"/>
      <c r="G44" s="1213"/>
      <c r="H44" s="1213"/>
      <c r="I44" s="1213"/>
      <c r="J44" s="1213"/>
      <c r="K44" s="1213"/>
      <c r="L44" s="1213"/>
      <c r="M44" s="1213"/>
      <c r="N44" s="1213"/>
      <c r="O44" s="1213"/>
      <c r="P44" s="1213"/>
      <c r="Q44" s="1213"/>
      <c r="R44" s="1213"/>
      <c r="S44" s="1213"/>
      <c r="T44" s="1213"/>
      <c r="U44" s="1213"/>
      <c r="V44" s="1213"/>
      <c r="W44" s="1213"/>
      <c r="X44" s="1213"/>
      <c r="Y44" s="56"/>
    </row>
    <row r="45" spans="1:25" ht="15" hidden="1">
      <c r="A45" s="40"/>
      <c r="B45" s="75"/>
      <c r="C45" s="74"/>
      <c r="D45" s="63"/>
      <c r="E45" s="1213"/>
      <c r="F45" s="1213"/>
      <c r="G45" s="1213"/>
      <c r="H45" s="1213"/>
      <c r="I45" s="1213"/>
      <c r="J45" s="1213"/>
      <c r="K45" s="1213"/>
      <c r="L45" s="1213"/>
      <c r="M45" s="1213"/>
      <c r="N45" s="1213"/>
      <c r="O45" s="1213"/>
      <c r="P45" s="1213"/>
      <c r="Q45" s="1213"/>
      <c r="R45" s="1213"/>
      <c r="S45" s="1213"/>
      <c r="T45" s="1213"/>
      <c r="U45" s="1213"/>
      <c r="V45" s="1213"/>
      <c r="W45" s="1213"/>
      <c r="X45" s="1213"/>
      <c r="Y45" s="56"/>
    </row>
    <row r="46" spans="1:25" ht="24" customHeight="1" hidden="1">
      <c r="A46" s="40"/>
      <c r="B46" s="75"/>
      <c r="C46" s="74"/>
      <c r="D46" s="58"/>
      <c r="E46" s="1224" t="s">
        <v>235</v>
      </c>
      <c r="F46" s="1224"/>
      <c r="G46" s="1224"/>
      <c r="H46" s="1224"/>
      <c r="I46" s="1224"/>
      <c r="J46" s="1224"/>
      <c r="K46" s="1224"/>
      <c r="L46" s="1224"/>
      <c r="M46" s="1224"/>
      <c r="N46" s="1224"/>
      <c r="O46" s="1224"/>
      <c r="P46" s="1224"/>
      <c r="Q46" s="1224"/>
      <c r="R46" s="1224"/>
      <c r="S46" s="1224"/>
      <c r="T46" s="1224"/>
      <c r="U46" s="1224"/>
      <c r="V46" s="1224"/>
      <c r="W46" s="1224"/>
      <c r="X46" s="1224"/>
      <c r="Y46" s="56"/>
    </row>
    <row r="47" spans="1:25" ht="37.5" customHeight="1" hidden="1">
      <c r="A47" s="40"/>
      <c r="B47" s="75"/>
      <c r="C47" s="74"/>
      <c r="D47" s="58"/>
      <c r="E47" s="1224"/>
      <c r="F47" s="1224"/>
      <c r="G47" s="1224"/>
      <c r="H47" s="1224"/>
      <c r="I47" s="1224"/>
      <c r="J47" s="1224"/>
      <c r="K47" s="1224"/>
      <c r="L47" s="1224"/>
      <c r="M47" s="1224"/>
      <c r="N47" s="1224"/>
      <c r="O47" s="1224"/>
      <c r="P47" s="1224"/>
      <c r="Q47" s="1224"/>
      <c r="R47" s="1224"/>
      <c r="S47" s="1224"/>
      <c r="T47" s="1224"/>
      <c r="U47" s="1224"/>
      <c r="V47" s="1224"/>
      <c r="W47" s="1224"/>
      <c r="X47" s="1224"/>
      <c r="Y47" s="56"/>
    </row>
    <row r="48" spans="1:25" ht="24" customHeight="1" hidden="1">
      <c r="A48" s="40"/>
      <c r="B48" s="75"/>
      <c r="C48" s="74"/>
      <c r="D48" s="58"/>
      <c r="E48" s="1224"/>
      <c r="F48" s="1224"/>
      <c r="G48" s="1224"/>
      <c r="H48" s="1224"/>
      <c r="I48" s="1224"/>
      <c r="J48" s="1224"/>
      <c r="K48" s="1224"/>
      <c r="L48" s="1224"/>
      <c r="M48" s="1224"/>
      <c r="N48" s="1224"/>
      <c r="O48" s="1224"/>
      <c r="P48" s="1224"/>
      <c r="Q48" s="1224"/>
      <c r="R48" s="1224"/>
      <c r="S48" s="1224"/>
      <c r="T48" s="1224"/>
      <c r="U48" s="1224"/>
      <c r="V48" s="1224"/>
      <c r="W48" s="1224"/>
      <c r="X48" s="1224"/>
      <c r="Y48" s="56"/>
    </row>
    <row r="49" spans="1:25" ht="51" customHeight="1" hidden="1">
      <c r="A49" s="40"/>
      <c r="B49" s="75"/>
      <c r="C49" s="74"/>
      <c r="D49" s="58"/>
      <c r="E49" s="1224"/>
      <c r="F49" s="1224"/>
      <c r="G49" s="1224"/>
      <c r="H49" s="1224"/>
      <c r="I49" s="1224"/>
      <c r="J49" s="1224"/>
      <c r="K49" s="1224"/>
      <c r="L49" s="1224"/>
      <c r="M49" s="1224"/>
      <c r="N49" s="1224"/>
      <c r="O49" s="1224"/>
      <c r="P49" s="1224"/>
      <c r="Q49" s="1224"/>
      <c r="R49" s="1224"/>
      <c r="S49" s="1224"/>
      <c r="T49" s="1224"/>
      <c r="U49" s="1224"/>
      <c r="V49" s="1224"/>
      <c r="W49" s="1224"/>
      <c r="X49" s="1224"/>
      <c r="Y49" s="56"/>
    </row>
    <row r="50" spans="1:25" ht="15" hidden="1">
      <c r="A50" s="40"/>
      <c r="B50" s="75"/>
      <c r="C50" s="74"/>
      <c r="D50" s="58"/>
      <c r="E50" s="1224"/>
      <c r="F50" s="1224"/>
      <c r="G50" s="1224"/>
      <c r="H50" s="1224"/>
      <c r="I50" s="1224"/>
      <c r="J50" s="1224"/>
      <c r="K50" s="1224"/>
      <c r="L50" s="1224"/>
      <c r="M50" s="1224"/>
      <c r="N50" s="1224"/>
      <c r="O50" s="1224"/>
      <c r="P50" s="1224"/>
      <c r="Q50" s="1224"/>
      <c r="R50" s="1224"/>
      <c r="S50" s="1224"/>
      <c r="T50" s="1224"/>
      <c r="U50" s="1224"/>
      <c r="V50" s="1224"/>
      <c r="W50" s="1224"/>
      <c r="X50" s="1224"/>
      <c r="Y50" s="56"/>
    </row>
    <row r="51" spans="1:25" ht="15" hidden="1">
      <c r="A51" s="40"/>
      <c r="B51" s="75"/>
      <c r="C51" s="74"/>
      <c r="D51" s="58"/>
      <c r="E51" s="1224"/>
      <c r="F51" s="1224"/>
      <c r="G51" s="1224"/>
      <c r="H51" s="1224"/>
      <c r="I51" s="1224"/>
      <c r="J51" s="1224"/>
      <c r="K51" s="1224"/>
      <c r="L51" s="1224"/>
      <c r="M51" s="1224"/>
      <c r="N51" s="1224"/>
      <c r="O51" s="1224"/>
      <c r="P51" s="1224"/>
      <c r="Q51" s="1224"/>
      <c r="R51" s="1224"/>
      <c r="S51" s="1224"/>
      <c r="T51" s="1224"/>
      <c r="U51" s="1224"/>
      <c r="V51" s="1224"/>
      <c r="W51" s="1224"/>
      <c r="X51" s="1224"/>
      <c r="Y51" s="56"/>
    </row>
    <row r="52" spans="1:25" ht="15" hidden="1">
      <c r="A52" s="40"/>
      <c r="B52" s="75"/>
      <c r="C52" s="74"/>
      <c r="D52" s="58"/>
      <c r="E52" s="1224"/>
      <c r="F52" s="1224"/>
      <c r="G52" s="1224"/>
      <c r="H52" s="1224"/>
      <c r="I52" s="1224"/>
      <c r="J52" s="1224"/>
      <c r="K52" s="1224"/>
      <c r="L52" s="1224"/>
      <c r="M52" s="1224"/>
      <c r="N52" s="1224"/>
      <c r="O52" s="1224"/>
      <c r="P52" s="1224"/>
      <c r="Q52" s="1224"/>
      <c r="R52" s="1224"/>
      <c r="S52" s="1224"/>
      <c r="T52" s="1224"/>
      <c r="U52" s="1224"/>
      <c r="V52" s="1224"/>
      <c r="W52" s="1224"/>
      <c r="X52" s="1224"/>
      <c r="Y52" s="56"/>
    </row>
    <row r="53" spans="1:25" ht="15" hidden="1">
      <c r="A53" s="40"/>
      <c r="B53" s="75"/>
      <c r="C53" s="74"/>
      <c r="D53" s="58"/>
      <c r="E53" s="1224"/>
      <c r="F53" s="1224"/>
      <c r="G53" s="1224"/>
      <c r="H53" s="1224"/>
      <c r="I53" s="1224"/>
      <c r="J53" s="1224"/>
      <c r="K53" s="1224"/>
      <c r="L53" s="1224"/>
      <c r="M53" s="1224"/>
      <c r="N53" s="1224"/>
      <c r="O53" s="1224"/>
      <c r="P53" s="1224"/>
      <c r="Q53" s="1224"/>
      <c r="R53" s="1224"/>
      <c r="S53" s="1224"/>
      <c r="T53" s="1224"/>
      <c r="U53" s="1224"/>
      <c r="V53" s="1224"/>
      <c r="W53" s="1224"/>
      <c r="X53" s="1224"/>
      <c r="Y53" s="56"/>
    </row>
    <row r="54" spans="1:25" ht="15" hidden="1">
      <c r="A54" s="40"/>
      <c r="B54" s="75"/>
      <c r="C54" s="74"/>
      <c r="D54" s="58"/>
      <c r="E54" s="1224"/>
      <c r="F54" s="1224"/>
      <c r="G54" s="1224"/>
      <c r="H54" s="1224"/>
      <c r="I54" s="1224"/>
      <c r="J54" s="1224"/>
      <c r="K54" s="1224"/>
      <c r="L54" s="1224"/>
      <c r="M54" s="1224"/>
      <c r="N54" s="1224"/>
      <c r="O54" s="1224"/>
      <c r="P54" s="1224"/>
      <c r="Q54" s="1224"/>
      <c r="R54" s="1224"/>
      <c r="S54" s="1224"/>
      <c r="T54" s="1224"/>
      <c r="U54" s="1224"/>
      <c r="V54" s="1224"/>
      <c r="W54" s="1224"/>
      <c r="X54" s="1224"/>
      <c r="Y54" s="56"/>
    </row>
    <row r="55" spans="1:25" ht="15" hidden="1">
      <c r="A55" s="40"/>
      <c r="B55" s="75"/>
      <c r="C55" s="74"/>
      <c r="D55" s="58"/>
      <c r="E55" s="1224"/>
      <c r="F55" s="1224"/>
      <c r="G55" s="1224"/>
      <c r="H55" s="1224"/>
      <c r="I55" s="1224"/>
      <c r="J55" s="1224"/>
      <c r="K55" s="1224"/>
      <c r="L55" s="1224"/>
      <c r="M55" s="1224"/>
      <c r="N55" s="1224"/>
      <c r="O55" s="1224"/>
      <c r="P55" s="1224"/>
      <c r="Q55" s="1224"/>
      <c r="R55" s="1224"/>
      <c r="S55" s="1224"/>
      <c r="T55" s="1224"/>
      <c r="U55" s="1224"/>
      <c r="V55" s="1224"/>
      <c r="W55" s="1224"/>
      <c r="X55" s="1224"/>
      <c r="Y55" s="56"/>
    </row>
    <row r="56" spans="1:25" ht="25.5" customHeight="1" hidden="1">
      <c r="A56" s="40"/>
      <c r="B56" s="75"/>
      <c r="C56" s="74"/>
      <c r="D56" s="63"/>
      <c r="E56" s="1224"/>
      <c r="F56" s="1224"/>
      <c r="G56" s="1224"/>
      <c r="H56" s="1224"/>
      <c r="I56" s="1224"/>
      <c r="J56" s="1224"/>
      <c r="K56" s="1224"/>
      <c r="L56" s="1224"/>
      <c r="M56" s="1224"/>
      <c r="N56" s="1224"/>
      <c r="O56" s="1224"/>
      <c r="P56" s="1224"/>
      <c r="Q56" s="1224"/>
      <c r="R56" s="1224"/>
      <c r="S56" s="1224"/>
      <c r="T56" s="1224"/>
      <c r="U56" s="1224"/>
      <c r="V56" s="1224"/>
      <c r="W56" s="1224"/>
      <c r="X56" s="1224"/>
      <c r="Y56" s="56"/>
    </row>
    <row r="57" spans="1:25" ht="15" hidden="1">
      <c r="A57" s="40"/>
      <c r="B57" s="75"/>
      <c r="C57" s="74"/>
      <c r="D57" s="63"/>
      <c r="E57" s="1224"/>
      <c r="F57" s="1224"/>
      <c r="G57" s="1224"/>
      <c r="H57" s="1224"/>
      <c r="I57" s="1224"/>
      <c r="J57" s="1224"/>
      <c r="K57" s="1224"/>
      <c r="L57" s="1224"/>
      <c r="M57" s="1224"/>
      <c r="N57" s="1224"/>
      <c r="O57" s="1224"/>
      <c r="P57" s="1224"/>
      <c r="Q57" s="1224"/>
      <c r="R57" s="1224"/>
      <c r="S57" s="1224"/>
      <c r="T57" s="1224"/>
      <c r="U57" s="1224"/>
      <c r="V57" s="1224"/>
      <c r="W57" s="1224"/>
      <c r="X57" s="1224"/>
      <c r="Y57" s="56"/>
    </row>
    <row r="58" spans="1:25" ht="15" customHeight="1" hidden="1">
      <c r="A58" s="40"/>
      <c r="B58" s="75"/>
      <c r="C58" s="74"/>
      <c r="D58" s="58"/>
      <c r="E58" s="1210" t="s">
        <v>393</v>
      </c>
      <c r="F58" s="1210"/>
      <c r="G58" s="1210"/>
      <c r="H58" s="1210"/>
      <c r="I58" s="1210"/>
      <c r="J58" s="1210"/>
      <c r="K58" s="1210"/>
      <c r="L58" s="1210"/>
      <c r="M58" s="1210"/>
      <c r="N58" s="1210"/>
      <c r="O58" s="1210"/>
      <c r="P58" s="1210"/>
      <c r="Q58" s="1210"/>
      <c r="R58" s="1210"/>
      <c r="S58" s="1210"/>
      <c r="T58" s="1210"/>
      <c r="U58" s="1210"/>
      <c r="V58" s="223"/>
      <c r="W58" s="223"/>
      <c r="X58" s="223"/>
      <c r="Y58" s="56"/>
    </row>
    <row r="59" spans="1:25" ht="15" customHeight="1" hidden="1">
      <c r="A59" s="40"/>
      <c r="B59" s="75"/>
      <c r="C59" s="74"/>
      <c r="D59" s="58"/>
      <c r="E59" s="1225"/>
      <c r="F59" s="1225"/>
      <c r="G59" s="1225"/>
      <c r="H59" s="1218"/>
      <c r="I59" s="1219"/>
      <c r="J59" s="1219"/>
      <c r="K59" s="1219"/>
      <c r="L59" s="1219"/>
      <c r="M59" s="1219"/>
      <c r="N59" s="1219"/>
      <c r="O59" s="1219"/>
      <c r="P59" s="1219"/>
      <c r="Q59" s="1219"/>
      <c r="R59" s="1219"/>
      <c r="S59" s="1219"/>
      <c r="T59" s="1219"/>
      <c r="U59" s="1219"/>
      <c r="V59" s="1219"/>
      <c r="W59" s="1219"/>
      <c r="X59" s="1219"/>
      <c r="Y59" s="56"/>
    </row>
    <row r="60" spans="1:25" ht="15" customHeight="1" hidden="1">
      <c r="A60" s="40"/>
      <c r="B60" s="75"/>
      <c r="C60" s="74"/>
      <c r="D60" s="58"/>
      <c r="E60" s="1221"/>
      <c r="F60" s="1221"/>
      <c r="G60" s="1221"/>
      <c r="H60" s="1223"/>
      <c r="I60" s="1223"/>
      <c r="J60" s="1223"/>
      <c r="K60" s="1223"/>
      <c r="L60" s="1223"/>
      <c r="M60" s="1223"/>
      <c r="N60" s="1223"/>
      <c r="O60" s="1223"/>
      <c r="P60" s="1223"/>
      <c r="Q60" s="1223"/>
      <c r="R60" s="1223"/>
      <c r="S60" s="1223"/>
      <c r="T60" s="1223"/>
      <c r="U60" s="1223"/>
      <c r="V60" s="1223"/>
      <c r="W60" s="1223"/>
      <c r="X60" s="1223"/>
      <c r="Y60" s="56"/>
    </row>
    <row r="61" spans="1:25" ht="15" hidden="1">
      <c r="A61" s="40"/>
      <c r="B61" s="75"/>
      <c r="C61" s="74"/>
      <c r="D61" s="58"/>
      <c r="E61" s="67"/>
      <c r="F61" s="65"/>
      <c r="G61" s="66"/>
      <c r="H61" s="1223"/>
      <c r="I61" s="1223"/>
      <c r="J61" s="1223"/>
      <c r="K61" s="1223"/>
      <c r="L61" s="1223"/>
      <c r="M61" s="1223"/>
      <c r="N61" s="1223"/>
      <c r="O61" s="1223"/>
      <c r="P61" s="1223"/>
      <c r="Q61" s="1223"/>
      <c r="R61" s="1223"/>
      <c r="S61" s="1223"/>
      <c r="T61" s="1223"/>
      <c r="U61" s="1223"/>
      <c r="V61" s="1223"/>
      <c r="W61" s="1223"/>
      <c r="X61" s="1223"/>
      <c r="Y61" s="56"/>
    </row>
    <row r="62" spans="1:25" ht="27.75" customHeight="1" hidden="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customHeight="1" hidden="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10" t="s">
        <v>394</v>
      </c>
      <c r="F70" s="1210"/>
      <c r="G70" s="1210"/>
      <c r="H70" s="1210"/>
      <c r="I70" s="1210"/>
      <c r="J70" s="1210"/>
      <c r="K70" s="1210"/>
      <c r="L70" s="1210"/>
      <c r="M70" s="1210"/>
      <c r="N70" s="1210"/>
      <c r="O70" s="1210"/>
      <c r="P70" s="1210"/>
      <c r="Q70" s="1210"/>
      <c r="R70" s="1210"/>
      <c r="S70" s="1210"/>
      <c r="T70" s="1210"/>
      <c r="U70" s="418"/>
      <c r="V70" s="418"/>
      <c r="W70" s="418"/>
      <c r="X70" s="418"/>
      <c r="Y70" s="56"/>
    </row>
    <row r="71" spans="1:25" ht="15" hidden="1">
      <c r="A71" s="40"/>
      <c r="B71" s="75"/>
      <c r="C71" s="74"/>
      <c r="D71" s="58"/>
      <c r="E71" s="1210" t="s">
        <v>564</v>
      </c>
      <c r="F71" s="1210"/>
      <c r="G71" s="1210"/>
      <c r="H71" s="1210"/>
      <c r="I71" s="1210"/>
      <c r="J71" s="1210"/>
      <c r="K71" s="1210"/>
      <c r="L71" s="1210"/>
      <c r="M71" s="1210"/>
      <c r="N71" s="1210"/>
      <c r="O71" s="1210"/>
      <c r="P71" s="1210"/>
      <c r="Q71" s="1210"/>
      <c r="R71" s="1210"/>
      <c r="S71" s="1210"/>
      <c r="T71" s="1210"/>
      <c r="U71" s="419"/>
      <c r="V71" s="419"/>
      <c r="W71" s="419"/>
      <c r="X71" s="419"/>
      <c r="Y71" s="56"/>
    </row>
    <row r="72" spans="1:25" ht="40.5" customHeight="1" hidden="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customHeight="1" hidden="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customHeight="1" hidden="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customHeight="1" hidden="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customHeight="1" hidden="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customHeight="1" hidden="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customHeight="1" hidden="1">
      <c r="A80" s="40"/>
      <c r="B80" s="75"/>
      <c r="C80" s="74"/>
      <c r="D80" s="58"/>
      <c r="E80" s="421"/>
      <c r="F80" s="421"/>
      <c r="G80" s="421"/>
      <c r="H80" s="421"/>
      <c r="Y80" s="56"/>
    </row>
    <row r="81" spans="1:25" ht="15" hidden="1">
      <c r="A81" s="40"/>
      <c r="B81" s="75"/>
      <c r="C81" s="74"/>
      <c r="D81" s="58"/>
      <c r="E81" s="1210" t="s">
        <v>393</v>
      </c>
      <c r="F81" s="1210"/>
      <c r="G81" s="1210"/>
      <c r="H81" s="1210"/>
      <c r="I81" s="1210"/>
      <c r="J81" s="1210"/>
      <c r="K81" s="1210"/>
      <c r="L81" s="1210"/>
      <c r="M81" s="1210"/>
      <c r="N81" s="1210"/>
      <c r="O81" s="1210"/>
      <c r="P81" s="1210"/>
      <c r="Q81" s="1210"/>
      <c r="R81" s="1210"/>
      <c r="S81" s="1210"/>
      <c r="T81" s="1210"/>
      <c r="U81" s="1210"/>
      <c r="V81" s="223"/>
      <c r="W81" s="223"/>
      <c r="X81" s="223"/>
      <c r="Y81" s="56"/>
    </row>
    <row r="82" spans="1:25" ht="15" customHeight="1" hidden="1">
      <c r="A82" s="40"/>
      <c r="B82" s="75"/>
      <c r="C82" s="74"/>
      <c r="D82" s="58"/>
      <c r="E82" s="1221"/>
      <c r="F82" s="1221"/>
      <c r="G82" s="1221"/>
      <c r="H82" s="1218"/>
      <c r="I82" s="1219"/>
      <c r="J82" s="1219"/>
      <c r="K82" s="1219"/>
      <c r="L82" s="1219"/>
      <c r="M82" s="1219"/>
      <c r="N82" s="1219"/>
      <c r="O82" s="1219"/>
      <c r="P82" s="1219"/>
      <c r="Q82" s="1219"/>
      <c r="R82" s="1219"/>
      <c r="S82" s="1219"/>
      <c r="T82" s="1219"/>
      <c r="U82" s="1219"/>
      <c r="V82" s="1219"/>
      <c r="W82" s="1219"/>
      <c r="X82" s="1219"/>
      <c r="Y82" s="56"/>
    </row>
    <row r="83" spans="1:25" ht="15" customHeight="1" hidden="1">
      <c r="A83" s="40"/>
      <c r="B83" s="75"/>
      <c r="C83" s="74"/>
      <c r="D83" s="58"/>
      <c r="Y83" s="56"/>
    </row>
    <row r="84" spans="1:25" ht="15" customHeight="1" hidden="1">
      <c r="A84" s="40"/>
      <c r="B84" s="75"/>
      <c r="C84" s="74"/>
      <c r="D84" s="58"/>
      <c r="E84" s="67"/>
      <c r="F84" s="65"/>
      <c r="G84" s="66"/>
      <c r="H84" s="1223"/>
      <c r="I84" s="1223"/>
      <c r="J84" s="1223"/>
      <c r="K84" s="1223"/>
      <c r="L84" s="1223"/>
      <c r="M84" s="1223"/>
      <c r="N84" s="1223"/>
      <c r="O84" s="1223"/>
      <c r="P84" s="1223"/>
      <c r="Q84" s="1223"/>
      <c r="R84" s="1223"/>
      <c r="S84" s="1223"/>
      <c r="T84" s="1223"/>
      <c r="U84" s="1223"/>
      <c r="V84" s="1223"/>
      <c r="W84" s="1223"/>
      <c r="X84" s="1223"/>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customHeight="1" hidden="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5"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5" ht="25.5" customHeight="1" hidden="1">
      <c r="A98" s="40"/>
      <c r="B98" s="75"/>
      <c r="C98" s="74"/>
      <c r="D98" s="58"/>
      <c r="E98" s="1222" t="s">
        <v>234</v>
      </c>
      <c r="F98" s="1222"/>
      <c r="G98" s="1222"/>
      <c r="H98" s="1222"/>
      <c r="I98" s="1222"/>
      <c r="J98" s="1222"/>
      <c r="K98" s="1222"/>
      <c r="L98" s="1222"/>
      <c r="M98" s="1222"/>
      <c r="N98" s="1222"/>
      <c r="O98" s="1222"/>
      <c r="P98" s="1222"/>
      <c r="Q98" s="1222"/>
      <c r="R98" s="1222"/>
      <c r="S98" s="1222"/>
      <c r="T98" s="1222"/>
      <c r="U98" s="1222"/>
      <c r="V98" s="1222"/>
      <c r="W98" s="1222"/>
      <c r="X98" s="1222"/>
      <c r="Y98" s="56"/>
    </row>
    <row r="99" spans="1:25" ht="15" customHeight="1" hidden="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customHeight="1" hidden="1">
      <c r="A100" s="40"/>
      <c r="B100" s="75"/>
      <c r="C100" s="74"/>
      <c r="D100" s="58"/>
      <c r="E100" s="61"/>
      <c r="F100" s="1220" t="s">
        <v>233</v>
      </c>
      <c r="G100" s="1220"/>
      <c r="H100" s="1220"/>
      <c r="I100" s="1220"/>
      <c r="J100" s="1220"/>
      <c r="K100" s="1220"/>
      <c r="L100" s="1220"/>
      <c r="M100" s="1220"/>
      <c r="N100" s="1220"/>
      <c r="O100" s="1220"/>
      <c r="P100" s="1220"/>
      <c r="Q100" s="1220"/>
      <c r="R100" s="1220"/>
      <c r="S100" s="1220"/>
      <c r="T100" s="59"/>
      <c r="U100" s="57"/>
      <c r="V100" s="57"/>
      <c r="W100" s="57"/>
      <c r="X100" s="57"/>
      <c r="Y100" s="56"/>
      <c r="AA100" s="76" t="s">
        <v>231</v>
      </c>
    </row>
    <row r="101" spans="1:25" ht="15" customHeight="1" hidden="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5" ht="15" hidden="1">
      <c r="A102" s="40"/>
      <c r="B102" s="75"/>
      <c r="C102" s="74"/>
      <c r="D102" s="58"/>
      <c r="E102" s="57"/>
      <c r="F102" s="1220" t="s">
        <v>232</v>
      </c>
      <c r="G102" s="1220"/>
      <c r="H102" s="1220"/>
      <c r="I102" s="1220"/>
      <c r="J102" s="1220"/>
      <c r="K102" s="1220"/>
      <c r="L102" s="1220"/>
      <c r="M102" s="1220"/>
      <c r="N102" s="1220"/>
      <c r="O102" s="1220"/>
      <c r="P102" s="1220"/>
      <c r="Q102" s="1220"/>
      <c r="R102" s="1220"/>
      <c r="S102" s="1220"/>
      <c r="T102" s="1220"/>
      <c r="U102" s="1220"/>
      <c r="V102" s="1220"/>
      <c r="W102" s="1220"/>
      <c r="X102" s="1220"/>
      <c r="Y102" s="56"/>
    </row>
    <row r="103" spans="1:25"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5"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5"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5"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5"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5"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5"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5"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5" ht="30" customHeight="1" hidden="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5" ht="31.5" customHeight="1" hidden="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orientation="portrait" paperSize="9" r:id="rId5"/>
  <headerFooter alignWithMargins="0"/>
  <drawing r:id="rId1"/>
  <legacyDrawing r:id="rId4"/>
  <oleObjects>
    <mc:AlternateContent xmlns:mc="http://schemas.openxmlformats.org/markup-compatibility/2006">
      <mc:Choice Requires="x14">
        <oleObject progId="Word.Document.8" shapeId="193537" r:id="rId2">
          <objectPr defaultSize="0" r:id="rId3">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2"/>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413a902-7187-4c99-86d3-5ad0885f980b}">
  <sheetPr codeName="List06_4">
    <tabColor rgb="FFEAEBEE"/>
    <pageSetUpPr fitToPage="1"/>
  </sheetPr>
  <dimension ref="A4:AJ34"/>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3.7142857142857" style="493" customWidth="1"/>
    <col min="16" max="17" width="1.71428571428571"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35" width="10.5714285714286" style="554"/>
    <col min="36" max="256" width="10.5714285714286" style="493"/>
    <col min="257" max="264" width="0" style="493" hidden="1" customWidth="1"/>
    <col min="265" max="267" width="3.71428571428571" style="493" customWidth="1"/>
    <col min="268" max="268" width="12.7142857142857" style="493" customWidth="1"/>
    <col min="269" max="269" width="47.4285714285714" style="493" customWidth="1"/>
    <col min="270" max="273" width="0" style="493" hidden="1" customWidth="1"/>
    <col min="274" max="274" width="11.7142857142857" style="493" customWidth="1"/>
    <col min="275" max="275" width="6.42857142857143" style="493" customWidth="1"/>
    <col min="276" max="276" width="11.7142857142857" style="493" customWidth="1"/>
    <col min="277" max="277" width="0" style="493" hidden="1" customWidth="1"/>
    <col min="278" max="278" width="3.71428571428571" style="493" customWidth="1"/>
    <col min="279" max="279" width="11.1428571428571" style="493" customWidth="1"/>
    <col min="280" max="512" width="10.5714285714286" style="493"/>
    <col min="513" max="520" width="0" style="493" hidden="1" customWidth="1"/>
    <col min="521" max="523" width="3.71428571428571" style="493" customWidth="1"/>
    <col min="524" max="524" width="12.7142857142857" style="493" customWidth="1"/>
    <col min="525" max="525" width="47.4285714285714" style="493" customWidth="1"/>
    <col min="526" max="529" width="0" style="493" hidden="1" customWidth="1"/>
    <col min="530" max="530" width="11.7142857142857" style="493" customWidth="1"/>
    <col min="531" max="531" width="6.42857142857143" style="493" customWidth="1"/>
    <col min="532" max="532" width="11.7142857142857" style="493" customWidth="1"/>
    <col min="533" max="533" width="0" style="493" hidden="1" customWidth="1"/>
    <col min="534" max="534" width="3.71428571428571" style="493" customWidth="1"/>
    <col min="535" max="535" width="11.1428571428571" style="493" customWidth="1"/>
    <col min="536" max="768" width="10.5714285714286" style="493"/>
    <col min="769" max="776" width="0" style="493" hidden="1" customWidth="1"/>
    <col min="777" max="779" width="3.71428571428571" style="493" customWidth="1"/>
    <col min="780" max="780" width="12.7142857142857" style="493" customWidth="1"/>
    <col min="781" max="781" width="47.4285714285714" style="493" customWidth="1"/>
    <col min="782" max="785" width="0" style="493" hidden="1" customWidth="1"/>
    <col min="786" max="786" width="11.7142857142857" style="493" customWidth="1"/>
    <col min="787" max="787" width="6.42857142857143" style="493" customWidth="1"/>
    <col min="788" max="788" width="11.7142857142857" style="493" customWidth="1"/>
    <col min="789" max="789" width="0" style="493" hidden="1" customWidth="1"/>
    <col min="790" max="790" width="3.71428571428571" style="493" customWidth="1"/>
    <col min="791" max="791" width="11.1428571428571" style="493" customWidth="1"/>
    <col min="792" max="1024" width="10.5714285714286" style="493"/>
    <col min="1025" max="1032" width="0" style="493" hidden="1" customWidth="1"/>
    <col min="1033" max="1035" width="3.71428571428571" style="493" customWidth="1"/>
    <col min="1036" max="1036" width="12.7142857142857" style="493" customWidth="1"/>
    <col min="1037" max="1037" width="47.4285714285714" style="493" customWidth="1"/>
    <col min="1038" max="1041" width="0" style="493" hidden="1" customWidth="1"/>
    <col min="1042" max="1042" width="11.7142857142857" style="493" customWidth="1"/>
    <col min="1043" max="1043" width="6.42857142857143" style="493" customWidth="1"/>
    <col min="1044" max="1044" width="11.7142857142857" style="493" customWidth="1"/>
    <col min="1045" max="1045" width="0" style="493" hidden="1" customWidth="1"/>
    <col min="1046" max="1046" width="3.71428571428571" style="493" customWidth="1"/>
    <col min="1047" max="1047" width="11.1428571428571" style="493" customWidth="1"/>
    <col min="1048" max="1280" width="10.5714285714286" style="493"/>
    <col min="1281" max="1288" width="0" style="493" hidden="1" customWidth="1"/>
    <col min="1289" max="1291" width="3.71428571428571" style="493" customWidth="1"/>
    <col min="1292" max="1292" width="12.7142857142857" style="493" customWidth="1"/>
    <col min="1293" max="1293" width="47.4285714285714" style="493" customWidth="1"/>
    <col min="1294" max="1297" width="0" style="493" hidden="1" customWidth="1"/>
    <col min="1298" max="1298" width="11.7142857142857" style="493" customWidth="1"/>
    <col min="1299" max="1299" width="6.42857142857143" style="493" customWidth="1"/>
    <col min="1300" max="1300" width="11.7142857142857" style="493" customWidth="1"/>
    <col min="1301" max="1301" width="0" style="493" hidden="1" customWidth="1"/>
    <col min="1302" max="1302" width="3.71428571428571" style="493" customWidth="1"/>
    <col min="1303" max="1303" width="11.1428571428571" style="493" customWidth="1"/>
    <col min="1304" max="1536" width="10.5714285714286" style="493"/>
    <col min="1537" max="1544" width="0" style="493" hidden="1" customWidth="1"/>
    <col min="1545" max="1547" width="3.71428571428571" style="493" customWidth="1"/>
    <col min="1548" max="1548" width="12.7142857142857" style="493" customWidth="1"/>
    <col min="1549" max="1549" width="47.4285714285714" style="493" customWidth="1"/>
    <col min="1550" max="1553" width="0" style="493" hidden="1" customWidth="1"/>
    <col min="1554" max="1554" width="11.7142857142857" style="493" customWidth="1"/>
    <col min="1555" max="1555" width="6.42857142857143" style="493" customWidth="1"/>
    <col min="1556" max="1556" width="11.7142857142857" style="493" customWidth="1"/>
    <col min="1557" max="1557" width="0" style="493" hidden="1" customWidth="1"/>
    <col min="1558" max="1558" width="3.71428571428571" style="493" customWidth="1"/>
    <col min="1559" max="1559" width="11.1428571428571" style="493" customWidth="1"/>
    <col min="1560" max="1792" width="10.5714285714286" style="493"/>
    <col min="1793" max="1800" width="0" style="493" hidden="1" customWidth="1"/>
    <col min="1801" max="1803" width="3.71428571428571" style="493" customWidth="1"/>
    <col min="1804" max="1804" width="12.7142857142857" style="493" customWidth="1"/>
    <col min="1805" max="1805" width="47.4285714285714" style="493" customWidth="1"/>
    <col min="1806" max="1809" width="0" style="493" hidden="1" customWidth="1"/>
    <col min="1810" max="1810" width="11.7142857142857" style="493" customWidth="1"/>
    <col min="1811" max="1811" width="6.42857142857143" style="493" customWidth="1"/>
    <col min="1812" max="1812" width="11.7142857142857" style="493" customWidth="1"/>
    <col min="1813" max="1813" width="0" style="493" hidden="1" customWidth="1"/>
    <col min="1814" max="1814" width="3.71428571428571" style="493" customWidth="1"/>
    <col min="1815" max="1815" width="11.1428571428571" style="493" customWidth="1"/>
    <col min="1816" max="2048" width="10.5714285714286" style="493"/>
    <col min="2049" max="2056" width="0" style="493" hidden="1" customWidth="1"/>
    <col min="2057" max="2059" width="3.71428571428571" style="493" customWidth="1"/>
    <col min="2060" max="2060" width="12.7142857142857" style="493" customWidth="1"/>
    <col min="2061" max="2061" width="47.4285714285714" style="493" customWidth="1"/>
    <col min="2062" max="2065" width="0" style="493" hidden="1" customWidth="1"/>
    <col min="2066" max="2066" width="11.7142857142857" style="493" customWidth="1"/>
    <col min="2067" max="2067" width="6.42857142857143" style="493" customWidth="1"/>
    <col min="2068" max="2068" width="11.7142857142857" style="493" customWidth="1"/>
    <col min="2069" max="2069" width="0" style="493" hidden="1" customWidth="1"/>
    <col min="2070" max="2070" width="3.71428571428571" style="493" customWidth="1"/>
    <col min="2071" max="2071" width="11.1428571428571" style="493" customWidth="1"/>
    <col min="2072" max="2304" width="10.5714285714286" style="493"/>
    <col min="2305" max="2312" width="0" style="493" hidden="1" customWidth="1"/>
    <col min="2313" max="2315" width="3.71428571428571" style="493" customWidth="1"/>
    <col min="2316" max="2316" width="12.7142857142857" style="493" customWidth="1"/>
    <col min="2317" max="2317" width="47.4285714285714" style="493" customWidth="1"/>
    <col min="2318" max="2321" width="0" style="493" hidden="1" customWidth="1"/>
    <col min="2322" max="2322" width="11.7142857142857" style="493" customWidth="1"/>
    <col min="2323" max="2323" width="6.42857142857143" style="493" customWidth="1"/>
    <col min="2324" max="2324" width="11.7142857142857" style="493" customWidth="1"/>
    <col min="2325" max="2325" width="0" style="493" hidden="1" customWidth="1"/>
    <col min="2326" max="2326" width="3.71428571428571" style="493" customWidth="1"/>
    <col min="2327" max="2327" width="11.1428571428571" style="493" customWidth="1"/>
    <col min="2328" max="2560" width="10.5714285714286" style="493"/>
    <col min="2561" max="2568" width="0" style="493" hidden="1" customWidth="1"/>
    <col min="2569" max="2571" width="3.71428571428571" style="493" customWidth="1"/>
    <col min="2572" max="2572" width="12.7142857142857" style="493" customWidth="1"/>
    <col min="2573" max="2573" width="47.4285714285714" style="493" customWidth="1"/>
    <col min="2574" max="2577" width="0" style="493" hidden="1" customWidth="1"/>
    <col min="2578" max="2578" width="11.7142857142857" style="493" customWidth="1"/>
    <col min="2579" max="2579" width="6.42857142857143" style="493" customWidth="1"/>
    <col min="2580" max="2580" width="11.7142857142857" style="493" customWidth="1"/>
    <col min="2581" max="2581" width="0" style="493" hidden="1" customWidth="1"/>
    <col min="2582" max="2582" width="3.71428571428571" style="493" customWidth="1"/>
    <col min="2583" max="2583" width="11.1428571428571" style="493" customWidth="1"/>
    <col min="2584" max="2816" width="10.5714285714286" style="493"/>
    <col min="2817" max="2824" width="0" style="493" hidden="1" customWidth="1"/>
    <col min="2825" max="2827" width="3.71428571428571" style="493" customWidth="1"/>
    <col min="2828" max="2828" width="12.7142857142857" style="493" customWidth="1"/>
    <col min="2829" max="2829" width="47.4285714285714" style="493" customWidth="1"/>
    <col min="2830" max="2833" width="0" style="493" hidden="1" customWidth="1"/>
    <col min="2834" max="2834" width="11.7142857142857" style="493" customWidth="1"/>
    <col min="2835" max="2835" width="6.42857142857143" style="493" customWidth="1"/>
    <col min="2836" max="2836" width="11.7142857142857" style="493" customWidth="1"/>
    <col min="2837" max="2837" width="0" style="493" hidden="1" customWidth="1"/>
    <col min="2838" max="2838" width="3.71428571428571" style="493" customWidth="1"/>
    <col min="2839" max="2839" width="11.1428571428571" style="493" customWidth="1"/>
    <col min="2840" max="3072" width="10.5714285714286" style="493"/>
    <col min="3073" max="3080" width="0" style="493" hidden="1" customWidth="1"/>
    <col min="3081" max="3083" width="3.71428571428571" style="493" customWidth="1"/>
    <col min="3084" max="3084" width="12.7142857142857" style="493" customWidth="1"/>
    <col min="3085" max="3085" width="47.4285714285714" style="493" customWidth="1"/>
    <col min="3086" max="3089" width="0" style="493" hidden="1" customWidth="1"/>
    <col min="3090" max="3090" width="11.7142857142857" style="493" customWidth="1"/>
    <col min="3091" max="3091" width="6.42857142857143" style="493" customWidth="1"/>
    <col min="3092" max="3092" width="11.7142857142857" style="493" customWidth="1"/>
    <col min="3093" max="3093" width="0" style="493" hidden="1" customWidth="1"/>
    <col min="3094" max="3094" width="3.71428571428571" style="493" customWidth="1"/>
    <col min="3095" max="3095" width="11.1428571428571" style="493" customWidth="1"/>
    <col min="3096" max="3328" width="10.5714285714286" style="493"/>
    <col min="3329" max="3336" width="0" style="493" hidden="1" customWidth="1"/>
    <col min="3337" max="3339" width="3.71428571428571" style="493" customWidth="1"/>
    <col min="3340" max="3340" width="12.7142857142857" style="493" customWidth="1"/>
    <col min="3341" max="3341" width="47.4285714285714" style="493" customWidth="1"/>
    <col min="3342" max="3345" width="0" style="493" hidden="1" customWidth="1"/>
    <col min="3346" max="3346" width="11.7142857142857" style="493" customWidth="1"/>
    <col min="3347" max="3347" width="6.42857142857143" style="493" customWidth="1"/>
    <col min="3348" max="3348" width="11.7142857142857" style="493" customWidth="1"/>
    <col min="3349" max="3349" width="0" style="493" hidden="1" customWidth="1"/>
    <col min="3350" max="3350" width="3.71428571428571" style="493" customWidth="1"/>
    <col min="3351" max="3351" width="11.1428571428571" style="493" customWidth="1"/>
    <col min="3352" max="3584" width="10.5714285714286" style="493"/>
    <col min="3585" max="3592" width="0" style="493" hidden="1" customWidth="1"/>
    <col min="3593" max="3595" width="3.71428571428571" style="493" customWidth="1"/>
    <col min="3596" max="3596" width="12.7142857142857" style="493" customWidth="1"/>
    <col min="3597" max="3597" width="47.4285714285714" style="493" customWidth="1"/>
    <col min="3598" max="3601" width="0" style="493" hidden="1" customWidth="1"/>
    <col min="3602" max="3602" width="11.7142857142857" style="493" customWidth="1"/>
    <col min="3603" max="3603" width="6.42857142857143" style="493" customWidth="1"/>
    <col min="3604" max="3604" width="11.7142857142857" style="493" customWidth="1"/>
    <col min="3605" max="3605" width="0" style="493" hidden="1" customWidth="1"/>
    <col min="3606" max="3606" width="3.71428571428571" style="493" customWidth="1"/>
    <col min="3607" max="3607" width="11.1428571428571" style="493" customWidth="1"/>
    <col min="3608" max="3840" width="10.5714285714286" style="493"/>
    <col min="3841" max="3848" width="0" style="493" hidden="1" customWidth="1"/>
    <col min="3849" max="3851" width="3.71428571428571" style="493" customWidth="1"/>
    <col min="3852" max="3852" width="12.7142857142857" style="493" customWidth="1"/>
    <col min="3853" max="3853" width="47.4285714285714" style="493" customWidth="1"/>
    <col min="3854" max="3857" width="0" style="493" hidden="1" customWidth="1"/>
    <col min="3858" max="3858" width="11.7142857142857" style="493" customWidth="1"/>
    <col min="3859" max="3859" width="6.42857142857143" style="493" customWidth="1"/>
    <col min="3860" max="3860" width="11.7142857142857" style="493" customWidth="1"/>
    <col min="3861" max="3861" width="0" style="493" hidden="1" customWidth="1"/>
    <col min="3862" max="3862" width="3.71428571428571" style="493" customWidth="1"/>
    <col min="3863" max="3863" width="11.1428571428571" style="493" customWidth="1"/>
    <col min="3864" max="4096" width="10.5714285714286" style="493"/>
    <col min="4097" max="4104" width="0" style="493" hidden="1" customWidth="1"/>
    <col min="4105" max="4107" width="3.71428571428571" style="493" customWidth="1"/>
    <col min="4108" max="4108" width="12.7142857142857" style="493" customWidth="1"/>
    <col min="4109" max="4109" width="47.4285714285714" style="493" customWidth="1"/>
    <col min="4110" max="4113" width="0" style="493" hidden="1" customWidth="1"/>
    <col min="4114" max="4114" width="11.7142857142857" style="493" customWidth="1"/>
    <col min="4115" max="4115" width="6.42857142857143" style="493" customWidth="1"/>
    <col min="4116" max="4116" width="11.7142857142857" style="493" customWidth="1"/>
    <col min="4117" max="4117" width="0" style="493" hidden="1" customWidth="1"/>
    <col min="4118" max="4118" width="3.71428571428571" style="493" customWidth="1"/>
    <col min="4119" max="4119" width="11.1428571428571" style="493" customWidth="1"/>
    <col min="4120" max="4352" width="10.5714285714286" style="493"/>
    <col min="4353" max="4360" width="0" style="493" hidden="1" customWidth="1"/>
    <col min="4361" max="4363" width="3.71428571428571" style="493" customWidth="1"/>
    <col min="4364" max="4364" width="12.7142857142857" style="493" customWidth="1"/>
    <col min="4365" max="4365" width="47.4285714285714" style="493" customWidth="1"/>
    <col min="4366" max="4369" width="0" style="493" hidden="1" customWidth="1"/>
    <col min="4370" max="4370" width="11.7142857142857" style="493" customWidth="1"/>
    <col min="4371" max="4371" width="6.42857142857143" style="493" customWidth="1"/>
    <col min="4372" max="4372" width="11.7142857142857" style="493" customWidth="1"/>
    <col min="4373" max="4373" width="0" style="493" hidden="1" customWidth="1"/>
    <col min="4374" max="4374" width="3.71428571428571" style="493" customWidth="1"/>
    <col min="4375" max="4375" width="11.1428571428571" style="493" customWidth="1"/>
    <col min="4376" max="4608" width="10.5714285714286" style="493"/>
    <col min="4609" max="4616" width="0" style="493" hidden="1" customWidth="1"/>
    <col min="4617" max="4619" width="3.71428571428571" style="493" customWidth="1"/>
    <col min="4620" max="4620" width="12.7142857142857" style="493" customWidth="1"/>
    <col min="4621" max="4621" width="47.4285714285714" style="493" customWidth="1"/>
    <col min="4622" max="4625" width="0" style="493" hidden="1" customWidth="1"/>
    <col min="4626" max="4626" width="11.7142857142857" style="493" customWidth="1"/>
    <col min="4627" max="4627" width="6.42857142857143" style="493" customWidth="1"/>
    <col min="4628" max="4628" width="11.7142857142857" style="493" customWidth="1"/>
    <col min="4629" max="4629" width="0" style="493" hidden="1" customWidth="1"/>
    <col min="4630" max="4630" width="3.71428571428571" style="493" customWidth="1"/>
    <col min="4631" max="4631" width="11.1428571428571" style="493" customWidth="1"/>
    <col min="4632" max="4864" width="10.5714285714286" style="493"/>
    <col min="4865" max="4872" width="0" style="493" hidden="1" customWidth="1"/>
    <col min="4873" max="4875" width="3.71428571428571" style="493" customWidth="1"/>
    <col min="4876" max="4876" width="12.7142857142857" style="493" customWidth="1"/>
    <col min="4877" max="4877" width="47.4285714285714" style="493" customWidth="1"/>
    <col min="4878" max="4881" width="0" style="493" hidden="1" customWidth="1"/>
    <col min="4882" max="4882" width="11.7142857142857" style="493" customWidth="1"/>
    <col min="4883" max="4883" width="6.42857142857143" style="493" customWidth="1"/>
    <col min="4884" max="4884" width="11.7142857142857" style="493" customWidth="1"/>
    <col min="4885" max="4885" width="0" style="493" hidden="1" customWidth="1"/>
    <col min="4886" max="4886" width="3.71428571428571" style="493" customWidth="1"/>
    <col min="4887" max="4887" width="11.1428571428571" style="493" customWidth="1"/>
    <col min="4888" max="5120" width="10.5714285714286" style="493"/>
    <col min="5121" max="5128" width="0" style="493" hidden="1" customWidth="1"/>
    <col min="5129" max="5131" width="3.71428571428571" style="493" customWidth="1"/>
    <col min="5132" max="5132" width="12.7142857142857" style="493" customWidth="1"/>
    <col min="5133" max="5133" width="47.4285714285714" style="493" customWidth="1"/>
    <col min="5134" max="5137" width="0" style="493" hidden="1" customWidth="1"/>
    <col min="5138" max="5138" width="11.7142857142857" style="493" customWidth="1"/>
    <col min="5139" max="5139" width="6.42857142857143" style="493" customWidth="1"/>
    <col min="5140" max="5140" width="11.7142857142857" style="493" customWidth="1"/>
    <col min="5141" max="5141" width="0" style="493" hidden="1" customWidth="1"/>
    <col min="5142" max="5142" width="3.71428571428571" style="493" customWidth="1"/>
    <col min="5143" max="5143" width="11.1428571428571" style="493" customWidth="1"/>
    <col min="5144" max="5376" width="10.5714285714286" style="493"/>
    <col min="5377" max="5384" width="0" style="493" hidden="1" customWidth="1"/>
    <col min="5385" max="5387" width="3.71428571428571" style="493" customWidth="1"/>
    <col min="5388" max="5388" width="12.7142857142857" style="493" customWidth="1"/>
    <col min="5389" max="5389" width="47.4285714285714" style="493" customWidth="1"/>
    <col min="5390" max="5393" width="0" style="493" hidden="1" customWidth="1"/>
    <col min="5394" max="5394" width="11.7142857142857" style="493" customWidth="1"/>
    <col min="5395" max="5395" width="6.42857142857143" style="493" customWidth="1"/>
    <col min="5396" max="5396" width="11.7142857142857" style="493" customWidth="1"/>
    <col min="5397" max="5397" width="0" style="493" hidden="1" customWidth="1"/>
    <col min="5398" max="5398" width="3.71428571428571" style="493" customWidth="1"/>
    <col min="5399" max="5399" width="11.1428571428571" style="493" customWidth="1"/>
    <col min="5400" max="5632" width="10.5714285714286" style="493"/>
    <col min="5633" max="5640" width="0" style="493" hidden="1" customWidth="1"/>
    <col min="5641" max="5643" width="3.71428571428571" style="493" customWidth="1"/>
    <col min="5644" max="5644" width="12.7142857142857" style="493" customWidth="1"/>
    <col min="5645" max="5645" width="47.4285714285714" style="493" customWidth="1"/>
    <col min="5646" max="5649" width="0" style="493" hidden="1" customWidth="1"/>
    <col min="5650" max="5650" width="11.7142857142857" style="493" customWidth="1"/>
    <col min="5651" max="5651" width="6.42857142857143" style="493" customWidth="1"/>
    <col min="5652" max="5652" width="11.7142857142857" style="493" customWidth="1"/>
    <col min="5653" max="5653" width="0" style="493" hidden="1" customWidth="1"/>
    <col min="5654" max="5654" width="3.71428571428571" style="493" customWidth="1"/>
    <col min="5655" max="5655" width="11.1428571428571" style="493" customWidth="1"/>
    <col min="5656" max="5888" width="10.5714285714286" style="493"/>
    <col min="5889" max="5896" width="0" style="493" hidden="1" customWidth="1"/>
    <col min="5897" max="5899" width="3.71428571428571" style="493" customWidth="1"/>
    <col min="5900" max="5900" width="12.7142857142857" style="493" customWidth="1"/>
    <col min="5901" max="5901" width="47.4285714285714" style="493" customWidth="1"/>
    <col min="5902" max="5905" width="0" style="493" hidden="1" customWidth="1"/>
    <col min="5906" max="5906" width="11.7142857142857" style="493" customWidth="1"/>
    <col min="5907" max="5907" width="6.42857142857143" style="493" customWidth="1"/>
    <col min="5908" max="5908" width="11.7142857142857" style="493" customWidth="1"/>
    <col min="5909" max="5909" width="0" style="493" hidden="1" customWidth="1"/>
    <col min="5910" max="5910" width="3.71428571428571" style="493" customWidth="1"/>
    <col min="5911" max="5911" width="11.1428571428571" style="493" customWidth="1"/>
    <col min="5912" max="6144" width="10.5714285714286" style="493"/>
    <col min="6145" max="6152" width="0" style="493" hidden="1" customWidth="1"/>
    <col min="6153" max="6155" width="3.71428571428571" style="493" customWidth="1"/>
    <col min="6156" max="6156" width="12.7142857142857" style="493" customWidth="1"/>
    <col min="6157" max="6157" width="47.4285714285714" style="493" customWidth="1"/>
    <col min="6158" max="6161" width="0" style="493" hidden="1" customWidth="1"/>
    <col min="6162" max="6162" width="11.7142857142857" style="493" customWidth="1"/>
    <col min="6163" max="6163" width="6.42857142857143" style="493" customWidth="1"/>
    <col min="6164" max="6164" width="11.7142857142857" style="493" customWidth="1"/>
    <col min="6165" max="6165" width="0" style="493" hidden="1" customWidth="1"/>
    <col min="6166" max="6166" width="3.71428571428571" style="493" customWidth="1"/>
    <col min="6167" max="6167" width="11.1428571428571" style="493" customWidth="1"/>
    <col min="6168" max="6400" width="10.5714285714286" style="493"/>
    <col min="6401" max="6408" width="0" style="493" hidden="1" customWidth="1"/>
    <col min="6409" max="6411" width="3.71428571428571" style="493" customWidth="1"/>
    <col min="6412" max="6412" width="12.7142857142857" style="493" customWidth="1"/>
    <col min="6413" max="6413" width="47.4285714285714" style="493" customWidth="1"/>
    <col min="6414" max="6417" width="0" style="493" hidden="1" customWidth="1"/>
    <col min="6418" max="6418" width="11.7142857142857" style="493" customWidth="1"/>
    <col min="6419" max="6419" width="6.42857142857143" style="493" customWidth="1"/>
    <col min="6420" max="6420" width="11.7142857142857" style="493" customWidth="1"/>
    <col min="6421" max="6421" width="0" style="493" hidden="1" customWidth="1"/>
    <col min="6422" max="6422" width="3.71428571428571" style="493" customWidth="1"/>
    <col min="6423" max="6423" width="11.1428571428571" style="493" customWidth="1"/>
    <col min="6424" max="6656" width="10.5714285714286" style="493"/>
    <col min="6657" max="6664" width="0" style="493" hidden="1" customWidth="1"/>
    <col min="6665" max="6667" width="3.71428571428571" style="493" customWidth="1"/>
    <col min="6668" max="6668" width="12.7142857142857" style="493" customWidth="1"/>
    <col min="6669" max="6669" width="47.4285714285714" style="493" customWidth="1"/>
    <col min="6670" max="6673" width="0" style="493" hidden="1" customWidth="1"/>
    <col min="6674" max="6674" width="11.7142857142857" style="493" customWidth="1"/>
    <col min="6675" max="6675" width="6.42857142857143" style="493" customWidth="1"/>
    <col min="6676" max="6676" width="11.7142857142857" style="493" customWidth="1"/>
    <col min="6677" max="6677" width="0" style="493" hidden="1" customWidth="1"/>
    <col min="6678" max="6678" width="3.71428571428571" style="493" customWidth="1"/>
    <col min="6679" max="6679" width="11.1428571428571" style="493" customWidth="1"/>
    <col min="6680" max="6912" width="10.5714285714286" style="493"/>
    <col min="6913" max="6920" width="0" style="493" hidden="1" customWidth="1"/>
    <col min="6921" max="6923" width="3.71428571428571" style="493" customWidth="1"/>
    <col min="6924" max="6924" width="12.7142857142857" style="493" customWidth="1"/>
    <col min="6925" max="6925" width="47.4285714285714" style="493" customWidth="1"/>
    <col min="6926" max="6929" width="0" style="493" hidden="1" customWidth="1"/>
    <col min="6930" max="6930" width="11.7142857142857" style="493" customWidth="1"/>
    <col min="6931" max="6931" width="6.42857142857143" style="493" customWidth="1"/>
    <col min="6932" max="6932" width="11.7142857142857" style="493" customWidth="1"/>
    <col min="6933" max="6933" width="0" style="493" hidden="1" customWidth="1"/>
    <col min="6934" max="6934" width="3.71428571428571" style="493" customWidth="1"/>
    <col min="6935" max="6935" width="11.1428571428571" style="493" customWidth="1"/>
    <col min="6936" max="7168" width="10.5714285714286" style="493"/>
    <col min="7169" max="7176" width="0" style="493" hidden="1" customWidth="1"/>
    <col min="7177" max="7179" width="3.71428571428571" style="493" customWidth="1"/>
    <col min="7180" max="7180" width="12.7142857142857" style="493" customWidth="1"/>
    <col min="7181" max="7181" width="47.4285714285714" style="493" customWidth="1"/>
    <col min="7182" max="7185" width="0" style="493" hidden="1" customWidth="1"/>
    <col min="7186" max="7186" width="11.7142857142857" style="493" customWidth="1"/>
    <col min="7187" max="7187" width="6.42857142857143" style="493" customWidth="1"/>
    <col min="7188" max="7188" width="11.7142857142857" style="493" customWidth="1"/>
    <col min="7189" max="7189" width="0" style="493" hidden="1" customWidth="1"/>
    <col min="7190" max="7190" width="3.71428571428571" style="493" customWidth="1"/>
    <col min="7191" max="7191" width="11.1428571428571" style="493" customWidth="1"/>
    <col min="7192" max="7424" width="10.5714285714286" style="493"/>
    <col min="7425" max="7432" width="0" style="493" hidden="1" customWidth="1"/>
    <col min="7433" max="7435" width="3.71428571428571" style="493" customWidth="1"/>
    <col min="7436" max="7436" width="12.7142857142857" style="493" customWidth="1"/>
    <col min="7437" max="7437" width="47.4285714285714" style="493" customWidth="1"/>
    <col min="7438" max="7441" width="0" style="493" hidden="1" customWidth="1"/>
    <col min="7442" max="7442" width="11.7142857142857" style="493" customWidth="1"/>
    <col min="7443" max="7443" width="6.42857142857143" style="493" customWidth="1"/>
    <col min="7444" max="7444" width="11.7142857142857" style="493" customWidth="1"/>
    <col min="7445" max="7445" width="0" style="493" hidden="1" customWidth="1"/>
    <col min="7446" max="7446" width="3.71428571428571" style="493" customWidth="1"/>
    <col min="7447" max="7447" width="11.1428571428571" style="493" customWidth="1"/>
    <col min="7448" max="7680" width="10.5714285714286" style="493"/>
    <col min="7681" max="7688" width="0" style="493" hidden="1" customWidth="1"/>
    <col min="7689" max="7691" width="3.71428571428571" style="493" customWidth="1"/>
    <col min="7692" max="7692" width="12.7142857142857" style="493" customWidth="1"/>
    <col min="7693" max="7693" width="47.4285714285714" style="493" customWidth="1"/>
    <col min="7694" max="7697" width="0" style="493" hidden="1" customWidth="1"/>
    <col min="7698" max="7698" width="11.7142857142857" style="493" customWidth="1"/>
    <col min="7699" max="7699" width="6.42857142857143" style="493" customWidth="1"/>
    <col min="7700" max="7700" width="11.7142857142857" style="493" customWidth="1"/>
    <col min="7701" max="7701" width="0" style="493" hidden="1" customWidth="1"/>
    <col min="7702" max="7702" width="3.71428571428571" style="493" customWidth="1"/>
    <col min="7703" max="7703" width="11.1428571428571" style="493" customWidth="1"/>
    <col min="7704" max="7936" width="10.5714285714286" style="493"/>
    <col min="7937" max="7944" width="0" style="493" hidden="1" customWidth="1"/>
    <col min="7945" max="7947" width="3.71428571428571" style="493" customWidth="1"/>
    <col min="7948" max="7948" width="12.7142857142857" style="493" customWidth="1"/>
    <col min="7949" max="7949" width="47.4285714285714" style="493" customWidth="1"/>
    <col min="7950" max="7953" width="0" style="493" hidden="1" customWidth="1"/>
    <col min="7954" max="7954" width="11.7142857142857" style="493" customWidth="1"/>
    <col min="7955" max="7955" width="6.42857142857143" style="493" customWidth="1"/>
    <col min="7956" max="7956" width="11.7142857142857" style="493" customWidth="1"/>
    <col min="7957" max="7957" width="0" style="493" hidden="1" customWidth="1"/>
    <col min="7958" max="7958" width="3.71428571428571" style="493" customWidth="1"/>
    <col min="7959" max="7959" width="11.1428571428571" style="493" customWidth="1"/>
    <col min="7960" max="8192" width="10.5714285714286" style="493"/>
    <col min="8193" max="8200" width="0" style="493" hidden="1" customWidth="1"/>
    <col min="8201" max="8203" width="3.71428571428571" style="493" customWidth="1"/>
    <col min="8204" max="8204" width="12.7142857142857" style="493" customWidth="1"/>
    <col min="8205" max="8205" width="47.4285714285714" style="493" customWidth="1"/>
    <col min="8206" max="8209" width="0" style="493" hidden="1" customWidth="1"/>
    <col min="8210" max="8210" width="11.7142857142857" style="493" customWidth="1"/>
    <col min="8211" max="8211" width="6.42857142857143" style="493" customWidth="1"/>
    <col min="8212" max="8212" width="11.7142857142857" style="493" customWidth="1"/>
    <col min="8213" max="8213" width="0" style="493" hidden="1" customWidth="1"/>
    <col min="8214" max="8214" width="3.71428571428571" style="493" customWidth="1"/>
    <col min="8215" max="8215" width="11.1428571428571" style="493" customWidth="1"/>
    <col min="8216" max="8448" width="10.5714285714286" style="493"/>
    <col min="8449" max="8456" width="0" style="493" hidden="1" customWidth="1"/>
    <col min="8457" max="8459" width="3.71428571428571" style="493" customWidth="1"/>
    <col min="8460" max="8460" width="12.7142857142857" style="493" customWidth="1"/>
    <col min="8461" max="8461" width="47.4285714285714" style="493" customWidth="1"/>
    <col min="8462" max="8465" width="0" style="493" hidden="1" customWidth="1"/>
    <col min="8466" max="8466" width="11.7142857142857" style="493" customWidth="1"/>
    <col min="8467" max="8467" width="6.42857142857143" style="493" customWidth="1"/>
    <col min="8468" max="8468" width="11.7142857142857" style="493" customWidth="1"/>
    <col min="8469" max="8469" width="0" style="493" hidden="1" customWidth="1"/>
    <col min="8470" max="8470" width="3.71428571428571" style="493" customWidth="1"/>
    <col min="8471" max="8471" width="11.1428571428571" style="493" customWidth="1"/>
    <col min="8472" max="8704" width="10.5714285714286" style="493"/>
    <col min="8705" max="8712" width="0" style="493" hidden="1" customWidth="1"/>
    <col min="8713" max="8715" width="3.71428571428571" style="493" customWidth="1"/>
    <col min="8716" max="8716" width="12.7142857142857" style="493" customWidth="1"/>
    <col min="8717" max="8717" width="47.4285714285714" style="493" customWidth="1"/>
    <col min="8718" max="8721" width="0" style="493" hidden="1" customWidth="1"/>
    <col min="8722" max="8722" width="11.7142857142857" style="493" customWidth="1"/>
    <col min="8723" max="8723" width="6.42857142857143" style="493" customWidth="1"/>
    <col min="8724" max="8724" width="11.7142857142857" style="493" customWidth="1"/>
    <col min="8725" max="8725" width="0" style="493" hidden="1" customWidth="1"/>
    <col min="8726" max="8726" width="3.71428571428571" style="493" customWidth="1"/>
    <col min="8727" max="8727" width="11.1428571428571" style="493" customWidth="1"/>
    <col min="8728" max="8960" width="10.5714285714286" style="493"/>
    <col min="8961" max="8968" width="0" style="493" hidden="1" customWidth="1"/>
    <col min="8969" max="8971" width="3.71428571428571" style="493" customWidth="1"/>
    <col min="8972" max="8972" width="12.7142857142857" style="493" customWidth="1"/>
    <col min="8973" max="8973" width="47.4285714285714" style="493" customWidth="1"/>
    <col min="8974" max="8977" width="0" style="493" hidden="1" customWidth="1"/>
    <col min="8978" max="8978" width="11.7142857142857" style="493" customWidth="1"/>
    <col min="8979" max="8979" width="6.42857142857143" style="493" customWidth="1"/>
    <col min="8980" max="8980" width="11.7142857142857" style="493" customWidth="1"/>
    <col min="8981" max="8981" width="0" style="493" hidden="1" customWidth="1"/>
    <col min="8982" max="8982" width="3.71428571428571" style="493" customWidth="1"/>
    <col min="8983" max="8983" width="11.1428571428571" style="493" customWidth="1"/>
    <col min="8984" max="9216" width="10.5714285714286" style="493"/>
    <col min="9217" max="9224" width="0" style="493" hidden="1" customWidth="1"/>
    <col min="9225" max="9227" width="3.71428571428571" style="493" customWidth="1"/>
    <col min="9228" max="9228" width="12.7142857142857" style="493" customWidth="1"/>
    <col min="9229" max="9229" width="47.4285714285714" style="493" customWidth="1"/>
    <col min="9230" max="9233" width="0" style="493" hidden="1" customWidth="1"/>
    <col min="9234" max="9234" width="11.7142857142857" style="493" customWidth="1"/>
    <col min="9235" max="9235" width="6.42857142857143" style="493" customWidth="1"/>
    <col min="9236" max="9236" width="11.7142857142857" style="493" customWidth="1"/>
    <col min="9237" max="9237" width="0" style="493" hidden="1" customWidth="1"/>
    <col min="9238" max="9238" width="3.71428571428571" style="493" customWidth="1"/>
    <col min="9239" max="9239" width="11.1428571428571" style="493" customWidth="1"/>
    <col min="9240" max="9472" width="10.5714285714286" style="493"/>
    <col min="9473" max="9480" width="0" style="493" hidden="1" customWidth="1"/>
    <col min="9481" max="9483" width="3.71428571428571" style="493" customWidth="1"/>
    <col min="9484" max="9484" width="12.7142857142857" style="493" customWidth="1"/>
    <col min="9485" max="9485" width="47.4285714285714" style="493" customWidth="1"/>
    <col min="9486" max="9489" width="0" style="493" hidden="1" customWidth="1"/>
    <col min="9490" max="9490" width="11.7142857142857" style="493" customWidth="1"/>
    <col min="9491" max="9491" width="6.42857142857143" style="493" customWidth="1"/>
    <col min="9492" max="9492" width="11.7142857142857" style="493" customWidth="1"/>
    <col min="9493" max="9493" width="0" style="493" hidden="1" customWidth="1"/>
    <col min="9494" max="9494" width="3.71428571428571" style="493" customWidth="1"/>
    <col min="9495" max="9495" width="11.1428571428571" style="493" customWidth="1"/>
    <col min="9496" max="9728" width="10.5714285714286" style="493"/>
    <col min="9729" max="9736" width="0" style="493" hidden="1" customWidth="1"/>
    <col min="9737" max="9739" width="3.71428571428571" style="493" customWidth="1"/>
    <col min="9740" max="9740" width="12.7142857142857" style="493" customWidth="1"/>
    <col min="9741" max="9741" width="47.4285714285714" style="493" customWidth="1"/>
    <col min="9742" max="9745" width="0" style="493" hidden="1" customWidth="1"/>
    <col min="9746" max="9746" width="11.7142857142857" style="493" customWidth="1"/>
    <col min="9747" max="9747" width="6.42857142857143" style="493" customWidth="1"/>
    <col min="9748" max="9748" width="11.7142857142857" style="493" customWidth="1"/>
    <col min="9749" max="9749" width="0" style="493" hidden="1" customWidth="1"/>
    <col min="9750" max="9750" width="3.71428571428571" style="493" customWidth="1"/>
    <col min="9751" max="9751" width="11.1428571428571" style="493" customWidth="1"/>
    <col min="9752" max="9984" width="10.5714285714286" style="493"/>
    <col min="9985" max="9992" width="0" style="493" hidden="1" customWidth="1"/>
    <col min="9993" max="9995" width="3.71428571428571" style="493" customWidth="1"/>
    <col min="9996" max="9996" width="12.7142857142857" style="493" customWidth="1"/>
    <col min="9997" max="9997" width="47.4285714285714" style="493" customWidth="1"/>
    <col min="9998" max="10001" width="0" style="493" hidden="1" customWidth="1"/>
    <col min="10002" max="10002" width="11.7142857142857" style="493" customWidth="1"/>
    <col min="10003" max="10003" width="6.42857142857143" style="493" customWidth="1"/>
    <col min="10004" max="10004" width="11.7142857142857" style="493" customWidth="1"/>
    <col min="10005" max="10005" width="0" style="493" hidden="1" customWidth="1"/>
    <col min="10006" max="10006" width="3.71428571428571" style="493" customWidth="1"/>
    <col min="10007" max="10007" width="11.1428571428571" style="493" customWidth="1"/>
    <col min="10008" max="10240" width="10.5714285714286" style="493"/>
    <col min="10241" max="10248" width="0" style="493" hidden="1" customWidth="1"/>
    <col min="10249" max="10251" width="3.71428571428571" style="493" customWidth="1"/>
    <col min="10252" max="10252" width="12.7142857142857" style="493" customWidth="1"/>
    <col min="10253" max="10253" width="47.4285714285714" style="493" customWidth="1"/>
    <col min="10254" max="10257" width="0" style="493" hidden="1" customWidth="1"/>
    <col min="10258" max="10258" width="11.7142857142857" style="493" customWidth="1"/>
    <col min="10259" max="10259" width="6.42857142857143" style="493" customWidth="1"/>
    <col min="10260" max="10260" width="11.7142857142857" style="493" customWidth="1"/>
    <col min="10261" max="10261" width="0" style="493" hidden="1" customWidth="1"/>
    <col min="10262" max="10262" width="3.71428571428571" style="493" customWidth="1"/>
    <col min="10263" max="10263" width="11.1428571428571" style="493" customWidth="1"/>
    <col min="10264" max="10496" width="10.5714285714286" style="493"/>
    <col min="10497" max="10504" width="0" style="493" hidden="1" customWidth="1"/>
    <col min="10505" max="10507" width="3.71428571428571" style="493" customWidth="1"/>
    <col min="10508" max="10508" width="12.7142857142857" style="493" customWidth="1"/>
    <col min="10509" max="10509" width="47.4285714285714" style="493" customWidth="1"/>
    <col min="10510" max="10513" width="0" style="493" hidden="1" customWidth="1"/>
    <col min="10514" max="10514" width="11.7142857142857" style="493" customWidth="1"/>
    <col min="10515" max="10515" width="6.42857142857143" style="493" customWidth="1"/>
    <col min="10516" max="10516" width="11.7142857142857" style="493" customWidth="1"/>
    <col min="10517" max="10517" width="0" style="493" hidden="1" customWidth="1"/>
    <col min="10518" max="10518" width="3.71428571428571" style="493" customWidth="1"/>
    <col min="10519" max="10519" width="11.1428571428571" style="493" customWidth="1"/>
    <col min="10520" max="10752" width="10.5714285714286" style="493"/>
    <col min="10753" max="10760" width="0" style="493" hidden="1" customWidth="1"/>
    <col min="10761" max="10763" width="3.71428571428571" style="493" customWidth="1"/>
    <col min="10764" max="10764" width="12.7142857142857" style="493" customWidth="1"/>
    <col min="10765" max="10765" width="47.4285714285714" style="493" customWidth="1"/>
    <col min="10766" max="10769" width="0" style="493" hidden="1" customWidth="1"/>
    <col min="10770" max="10770" width="11.7142857142857" style="493" customWidth="1"/>
    <col min="10771" max="10771" width="6.42857142857143" style="493" customWidth="1"/>
    <col min="10772" max="10772" width="11.7142857142857" style="493" customWidth="1"/>
    <col min="10773" max="10773" width="0" style="493" hidden="1" customWidth="1"/>
    <col min="10774" max="10774" width="3.71428571428571" style="493" customWidth="1"/>
    <col min="10775" max="10775" width="11.1428571428571" style="493" customWidth="1"/>
    <col min="10776" max="11008" width="10.5714285714286" style="493"/>
    <col min="11009" max="11016" width="0" style="493" hidden="1" customWidth="1"/>
    <col min="11017" max="11019" width="3.71428571428571" style="493" customWidth="1"/>
    <col min="11020" max="11020" width="12.7142857142857" style="493" customWidth="1"/>
    <col min="11021" max="11021" width="47.4285714285714" style="493" customWidth="1"/>
    <col min="11022" max="11025" width="0" style="493" hidden="1" customWidth="1"/>
    <col min="11026" max="11026" width="11.7142857142857" style="493" customWidth="1"/>
    <col min="11027" max="11027" width="6.42857142857143" style="493" customWidth="1"/>
    <col min="11028" max="11028" width="11.7142857142857" style="493" customWidth="1"/>
    <col min="11029" max="11029" width="0" style="493" hidden="1" customWidth="1"/>
    <col min="11030" max="11030" width="3.71428571428571" style="493" customWidth="1"/>
    <col min="11031" max="11031" width="11.1428571428571" style="493" customWidth="1"/>
    <col min="11032" max="11264" width="10.5714285714286" style="493"/>
    <col min="11265" max="11272" width="0" style="493" hidden="1" customWidth="1"/>
    <col min="11273" max="11275" width="3.71428571428571" style="493" customWidth="1"/>
    <col min="11276" max="11276" width="12.7142857142857" style="493" customWidth="1"/>
    <col min="11277" max="11277" width="47.4285714285714" style="493" customWidth="1"/>
    <col min="11278" max="11281" width="0" style="493" hidden="1" customWidth="1"/>
    <col min="11282" max="11282" width="11.7142857142857" style="493" customWidth="1"/>
    <col min="11283" max="11283" width="6.42857142857143" style="493" customWidth="1"/>
    <col min="11284" max="11284" width="11.7142857142857" style="493" customWidth="1"/>
    <col min="11285" max="11285" width="0" style="493" hidden="1" customWidth="1"/>
    <col min="11286" max="11286" width="3.71428571428571" style="493" customWidth="1"/>
    <col min="11287" max="11287" width="11.1428571428571" style="493" customWidth="1"/>
    <col min="11288" max="11520" width="10.5714285714286" style="493"/>
    <col min="11521" max="11528" width="0" style="493" hidden="1" customWidth="1"/>
    <col min="11529" max="11531" width="3.71428571428571" style="493" customWidth="1"/>
    <col min="11532" max="11532" width="12.7142857142857" style="493" customWidth="1"/>
    <col min="11533" max="11533" width="47.4285714285714" style="493" customWidth="1"/>
    <col min="11534" max="11537" width="0" style="493" hidden="1" customWidth="1"/>
    <col min="11538" max="11538" width="11.7142857142857" style="493" customWidth="1"/>
    <col min="11539" max="11539" width="6.42857142857143" style="493" customWidth="1"/>
    <col min="11540" max="11540" width="11.7142857142857" style="493" customWidth="1"/>
    <col min="11541" max="11541" width="0" style="493" hidden="1" customWidth="1"/>
    <col min="11542" max="11542" width="3.71428571428571" style="493" customWidth="1"/>
    <col min="11543" max="11543" width="11.1428571428571" style="493" customWidth="1"/>
    <col min="11544" max="11776" width="10.5714285714286" style="493"/>
    <col min="11777" max="11784" width="0" style="493" hidden="1" customWidth="1"/>
    <col min="11785" max="11787" width="3.71428571428571" style="493" customWidth="1"/>
    <col min="11788" max="11788" width="12.7142857142857" style="493" customWidth="1"/>
    <col min="11789" max="11789" width="47.4285714285714" style="493" customWidth="1"/>
    <col min="11790" max="11793" width="0" style="493" hidden="1" customWidth="1"/>
    <col min="11794" max="11794" width="11.7142857142857" style="493" customWidth="1"/>
    <col min="11795" max="11795" width="6.42857142857143" style="493" customWidth="1"/>
    <col min="11796" max="11796" width="11.7142857142857" style="493" customWidth="1"/>
    <col min="11797" max="11797" width="0" style="493" hidden="1" customWidth="1"/>
    <col min="11798" max="11798" width="3.71428571428571" style="493" customWidth="1"/>
    <col min="11799" max="11799" width="11.1428571428571" style="493" customWidth="1"/>
    <col min="11800" max="12032" width="10.5714285714286" style="493"/>
    <col min="12033" max="12040" width="0" style="493" hidden="1" customWidth="1"/>
    <col min="12041" max="12043" width="3.71428571428571" style="493" customWidth="1"/>
    <col min="12044" max="12044" width="12.7142857142857" style="493" customWidth="1"/>
    <col min="12045" max="12045" width="47.4285714285714" style="493" customWidth="1"/>
    <col min="12046" max="12049" width="0" style="493" hidden="1" customWidth="1"/>
    <col min="12050" max="12050" width="11.7142857142857" style="493" customWidth="1"/>
    <col min="12051" max="12051" width="6.42857142857143" style="493" customWidth="1"/>
    <col min="12052" max="12052" width="11.7142857142857" style="493" customWidth="1"/>
    <col min="12053" max="12053" width="0" style="493" hidden="1" customWidth="1"/>
    <col min="12054" max="12054" width="3.71428571428571" style="493" customWidth="1"/>
    <col min="12055" max="12055" width="11.1428571428571" style="493" customWidth="1"/>
    <col min="12056" max="12288" width="10.5714285714286" style="493"/>
    <col min="12289" max="12296" width="0" style="493" hidden="1" customWidth="1"/>
    <col min="12297" max="12299" width="3.71428571428571" style="493" customWidth="1"/>
    <col min="12300" max="12300" width="12.7142857142857" style="493" customWidth="1"/>
    <col min="12301" max="12301" width="47.4285714285714" style="493" customWidth="1"/>
    <col min="12302" max="12305" width="0" style="493" hidden="1" customWidth="1"/>
    <col min="12306" max="12306" width="11.7142857142857" style="493" customWidth="1"/>
    <col min="12307" max="12307" width="6.42857142857143" style="493" customWidth="1"/>
    <col min="12308" max="12308" width="11.7142857142857" style="493" customWidth="1"/>
    <col min="12309" max="12309" width="0" style="493" hidden="1" customWidth="1"/>
    <col min="12310" max="12310" width="3.71428571428571" style="493" customWidth="1"/>
    <col min="12311" max="12311" width="11.1428571428571" style="493" customWidth="1"/>
    <col min="12312" max="12544" width="10.5714285714286" style="493"/>
    <col min="12545" max="12552" width="0" style="493" hidden="1" customWidth="1"/>
    <col min="12553" max="12555" width="3.71428571428571" style="493" customWidth="1"/>
    <col min="12556" max="12556" width="12.7142857142857" style="493" customWidth="1"/>
    <col min="12557" max="12557" width="47.4285714285714" style="493" customWidth="1"/>
    <col min="12558" max="12561" width="0" style="493" hidden="1" customWidth="1"/>
    <col min="12562" max="12562" width="11.7142857142857" style="493" customWidth="1"/>
    <col min="12563" max="12563" width="6.42857142857143" style="493" customWidth="1"/>
    <col min="12564" max="12564" width="11.7142857142857" style="493" customWidth="1"/>
    <col min="12565" max="12565" width="0" style="493" hidden="1" customWidth="1"/>
    <col min="12566" max="12566" width="3.71428571428571" style="493" customWidth="1"/>
    <col min="12567" max="12567" width="11.1428571428571" style="493" customWidth="1"/>
    <col min="12568" max="12800" width="10.5714285714286" style="493"/>
    <col min="12801" max="12808" width="0" style="493" hidden="1" customWidth="1"/>
    <col min="12809" max="12811" width="3.71428571428571" style="493" customWidth="1"/>
    <col min="12812" max="12812" width="12.7142857142857" style="493" customWidth="1"/>
    <col min="12813" max="12813" width="47.4285714285714" style="493" customWidth="1"/>
    <col min="12814" max="12817" width="0" style="493" hidden="1" customWidth="1"/>
    <col min="12818" max="12818" width="11.7142857142857" style="493" customWidth="1"/>
    <col min="12819" max="12819" width="6.42857142857143" style="493" customWidth="1"/>
    <col min="12820" max="12820" width="11.7142857142857" style="493" customWidth="1"/>
    <col min="12821" max="12821" width="0" style="493" hidden="1" customWidth="1"/>
    <col min="12822" max="12822" width="3.71428571428571" style="493" customWidth="1"/>
    <col min="12823" max="12823" width="11.1428571428571" style="493" customWidth="1"/>
    <col min="12824" max="13056" width="10.5714285714286" style="493"/>
    <col min="13057" max="13064" width="0" style="493" hidden="1" customWidth="1"/>
    <col min="13065" max="13067" width="3.71428571428571" style="493" customWidth="1"/>
    <col min="13068" max="13068" width="12.7142857142857" style="493" customWidth="1"/>
    <col min="13069" max="13069" width="47.4285714285714" style="493" customWidth="1"/>
    <col min="13070" max="13073" width="0" style="493" hidden="1" customWidth="1"/>
    <col min="13074" max="13074" width="11.7142857142857" style="493" customWidth="1"/>
    <col min="13075" max="13075" width="6.42857142857143" style="493" customWidth="1"/>
    <col min="13076" max="13076" width="11.7142857142857" style="493" customWidth="1"/>
    <col min="13077" max="13077" width="0" style="493" hidden="1" customWidth="1"/>
    <col min="13078" max="13078" width="3.71428571428571" style="493" customWidth="1"/>
    <col min="13079" max="13079" width="11.1428571428571" style="493" customWidth="1"/>
    <col min="13080" max="13312" width="10.5714285714286" style="493"/>
    <col min="13313" max="13320" width="0" style="493" hidden="1" customWidth="1"/>
    <col min="13321" max="13323" width="3.71428571428571" style="493" customWidth="1"/>
    <col min="13324" max="13324" width="12.7142857142857" style="493" customWidth="1"/>
    <col min="13325" max="13325" width="47.4285714285714" style="493" customWidth="1"/>
    <col min="13326" max="13329" width="0" style="493" hidden="1" customWidth="1"/>
    <col min="13330" max="13330" width="11.7142857142857" style="493" customWidth="1"/>
    <col min="13331" max="13331" width="6.42857142857143" style="493" customWidth="1"/>
    <col min="13332" max="13332" width="11.7142857142857" style="493" customWidth="1"/>
    <col min="13333" max="13333" width="0" style="493" hidden="1" customWidth="1"/>
    <col min="13334" max="13334" width="3.71428571428571" style="493" customWidth="1"/>
    <col min="13335" max="13335" width="11.1428571428571" style="493" customWidth="1"/>
    <col min="13336" max="13568" width="10.5714285714286" style="493"/>
    <col min="13569" max="13576" width="0" style="493" hidden="1" customWidth="1"/>
    <col min="13577" max="13579" width="3.71428571428571" style="493" customWidth="1"/>
    <col min="13580" max="13580" width="12.7142857142857" style="493" customWidth="1"/>
    <col min="13581" max="13581" width="47.4285714285714" style="493" customWidth="1"/>
    <col min="13582" max="13585" width="0" style="493" hidden="1" customWidth="1"/>
    <col min="13586" max="13586" width="11.7142857142857" style="493" customWidth="1"/>
    <col min="13587" max="13587" width="6.42857142857143" style="493" customWidth="1"/>
    <col min="13588" max="13588" width="11.7142857142857" style="493" customWidth="1"/>
    <col min="13589" max="13589" width="0" style="493" hidden="1" customWidth="1"/>
    <col min="13590" max="13590" width="3.71428571428571" style="493" customWidth="1"/>
    <col min="13591" max="13591" width="11.1428571428571" style="493" customWidth="1"/>
    <col min="13592" max="13824" width="10.5714285714286" style="493"/>
    <col min="13825" max="13832" width="0" style="493" hidden="1" customWidth="1"/>
    <col min="13833" max="13835" width="3.71428571428571" style="493" customWidth="1"/>
    <col min="13836" max="13836" width="12.7142857142857" style="493" customWidth="1"/>
    <col min="13837" max="13837" width="47.4285714285714" style="493" customWidth="1"/>
    <col min="13838" max="13841" width="0" style="493" hidden="1" customWidth="1"/>
    <col min="13842" max="13842" width="11.7142857142857" style="493" customWidth="1"/>
    <col min="13843" max="13843" width="6.42857142857143" style="493" customWidth="1"/>
    <col min="13844" max="13844" width="11.7142857142857" style="493" customWidth="1"/>
    <col min="13845" max="13845" width="0" style="493" hidden="1" customWidth="1"/>
    <col min="13846" max="13846" width="3.71428571428571" style="493" customWidth="1"/>
    <col min="13847" max="13847" width="11.1428571428571" style="493" customWidth="1"/>
    <col min="13848" max="14080" width="10.5714285714286" style="493"/>
    <col min="14081" max="14088" width="0" style="493" hidden="1" customWidth="1"/>
    <col min="14089" max="14091" width="3.71428571428571" style="493" customWidth="1"/>
    <col min="14092" max="14092" width="12.7142857142857" style="493" customWidth="1"/>
    <col min="14093" max="14093" width="47.4285714285714" style="493" customWidth="1"/>
    <col min="14094" max="14097" width="0" style="493" hidden="1" customWidth="1"/>
    <col min="14098" max="14098" width="11.7142857142857" style="493" customWidth="1"/>
    <col min="14099" max="14099" width="6.42857142857143" style="493" customWidth="1"/>
    <col min="14100" max="14100" width="11.7142857142857" style="493" customWidth="1"/>
    <col min="14101" max="14101" width="0" style="493" hidden="1" customWidth="1"/>
    <col min="14102" max="14102" width="3.71428571428571" style="493" customWidth="1"/>
    <col min="14103" max="14103" width="11.1428571428571" style="493" customWidth="1"/>
    <col min="14104" max="14336" width="10.5714285714286" style="493"/>
    <col min="14337" max="14344" width="0" style="493" hidden="1" customWidth="1"/>
    <col min="14345" max="14347" width="3.71428571428571" style="493" customWidth="1"/>
    <col min="14348" max="14348" width="12.7142857142857" style="493" customWidth="1"/>
    <col min="14349" max="14349" width="47.4285714285714" style="493" customWidth="1"/>
    <col min="14350" max="14353" width="0" style="493" hidden="1" customWidth="1"/>
    <col min="14354" max="14354" width="11.7142857142857" style="493" customWidth="1"/>
    <col min="14355" max="14355" width="6.42857142857143" style="493" customWidth="1"/>
    <col min="14356" max="14356" width="11.7142857142857" style="493" customWidth="1"/>
    <col min="14357" max="14357" width="0" style="493" hidden="1" customWidth="1"/>
    <col min="14358" max="14358" width="3.71428571428571" style="493" customWidth="1"/>
    <col min="14359" max="14359" width="11.1428571428571" style="493" customWidth="1"/>
    <col min="14360" max="14592" width="10.5714285714286" style="493"/>
    <col min="14593" max="14600" width="0" style="493" hidden="1" customWidth="1"/>
    <col min="14601" max="14603" width="3.71428571428571" style="493" customWidth="1"/>
    <col min="14604" max="14604" width="12.7142857142857" style="493" customWidth="1"/>
    <col min="14605" max="14605" width="47.4285714285714" style="493" customWidth="1"/>
    <col min="14606" max="14609" width="0" style="493" hidden="1" customWidth="1"/>
    <col min="14610" max="14610" width="11.7142857142857" style="493" customWidth="1"/>
    <col min="14611" max="14611" width="6.42857142857143" style="493" customWidth="1"/>
    <col min="14612" max="14612" width="11.7142857142857" style="493" customWidth="1"/>
    <col min="14613" max="14613" width="0" style="493" hidden="1" customWidth="1"/>
    <col min="14614" max="14614" width="3.71428571428571" style="493" customWidth="1"/>
    <col min="14615" max="14615" width="11.1428571428571" style="493" customWidth="1"/>
    <col min="14616" max="14848" width="10.5714285714286" style="493"/>
    <col min="14849" max="14856" width="0" style="493" hidden="1" customWidth="1"/>
    <col min="14857" max="14859" width="3.71428571428571" style="493" customWidth="1"/>
    <col min="14860" max="14860" width="12.7142857142857" style="493" customWidth="1"/>
    <col min="14861" max="14861" width="47.4285714285714" style="493" customWidth="1"/>
    <col min="14862" max="14865" width="0" style="493" hidden="1" customWidth="1"/>
    <col min="14866" max="14866" width="11.7142857142857" style="493" customWidth="1"/>
    <col min="14867" max="14867" width="6.42857142857143" style="493" customWidth="1"/>
    <col min="14868" max="14868" width="11.7142857142857" style="493" customWidth="1"/>
    <col min="14869" max="14869" width="0" style="493" hidden="1" customWidth="1"/>
    <col min="14870" max="14870" width="3.71428571428571" style="493" customWidth="1"/>
    <col min="14871" max="14871" width="11.1428571428571" style="493" customWidth="1"/>
    <col min="14872" max="15104" width="10.5714285714286" style="493"/>
    <col min="15105" max="15112" width="0" style="493" hidden="1" customWidth="1"/>
    <col min="15113" max="15115" width="3.71428571428571" style="493" customWidth="1"/>
    <col min="15116" max="15116" width="12.7142857142857" style="493" customWidth="1"/>
    <col min="15117" max="15117" width="47.4285714285714" style="493" customWidth="1"/>
    <col min="15118" max="15121" width="0" style="493" hidden="1" customWidth="1"/>
    <col min="15122" max="15122" width="11.7142857142857" style="493" customWidth="1"/>
    <col min="15123" max="15123" width="6.42857142857143" style="493" customWidth="1"/>
    <col min="15124" max="15124" width="11.7142857142857" style="493" customWidth="1"/>
    <col min="15125" max="15125" width="0" style="493" hidden="1" customWidth="1"/>
    <col min="15126" max="15126" width="3.71428571428571" style="493" customWidth="1"/>
    <col min="15127" max="15127" width="11.1428571428571" style="493" customWidth="1"/>
    <col min="15128" max="15360" width="10.5714285714286" style="493"/>
    <col min="15361" max="15368" width="0" style="493" hidden="1" customWidth="1"/>
    <col min="15369" max="15371" width="3.71428571428571" style="493" customWidth="1"/>
    <col min="15372" max="15372" width="12.7142857142857" style="493" customWidth="1"/>
    <col min="15373" max="15373" width="47.4285714285714" style="493" customWidth="1"/>
    <col min="15374" max="15377" width="0" style="493" hidden="1" customWidth="1"/>
    <col min="15378" max="15378" width="11.7142857142857" style="493" customWidth="1"/>
    <col min="15379" max="15379" width="6.42857142857143" style="493" customWidth="1"/>
    <col min="15380" max="15380" width="11.7142857142857" style="493" customWidth="1"/>
    <col min="15381" max="15381" width="0" style="493" hidden="1" customWidth="1"/>
    <col min="15382" max="15382" width="3.71428571428571" style="493" customWidth="1"/>
    <col min="15383" max="15383" width="11.1428571428571" style="493" customWidth="1"/>
    <col min="15384" max="15616" width="10.5714285714286" style="493"/>
    <col min="15617" max="15624" width="0" style="493" hidden="1" customWidth="1"/>
    <col min="15625" max="15627" width="3.71428571428571" style="493" customWidth="1"/>
    <col min="15628" max="15628" width="12.7142857142857" style="493" customWidth="1"/>
    <col min="15629" max="15629" width="47.4285714285714" style="493" customWidth="1"/>
    <col min="15630" max="15633" width="0" style="493" hidden="1" customWidth="1"/>
    <col min="15634" max="15634" width="11.7142857142857" style="493" customWidth="1"/>
    <col min="15635" max="15635" width="6.42857142857143" style="493" customWidth="1"/>
    <col min="15636" max="15636" width="11.7142857142857" style="493" customWidth="1"/>
    <col min="15637" max="15637" width="0" style="493" hidden="1" customWidth="1"/>
    <col min="15638" max="15638" width="3.71428571428571" style="493" customWidth="1"/>
    <col min="15639" max="15639" width="11.1428571428571" style="493" customWidth="1"/>
    <col min="15640" max="15872" width="10.5714285714286" style="493"/>
    <col min="15873" max="15880" width="0" style="493" hidden="1" customWidth="1"/>
    <col min="15881" max="15883" width="3.71428571428571" style="493" customWidth="1"/>
    <col min="15884" max="15884" width="12.7142857142857" style="493" customWidth="1"/>
    <col min="15885" max="15885" width="47.4285714285714" style="493" customWidth="1"/>
    <col min="15886" max="15889" width="0" style="493" hidden="1" customWidth="1"/>
    <col min="15890" max="15890" width="11.7142857142857" style="493" customWidth="1"/>
    <col min="15891" max="15891" width="6.42857142857143" style="493" customWidth="1"/>
    <col min="15892" max="15892" width="11.7142857142857" style="493" customWidth="1"/>
    <col min="15893" max="15893" width="0" style="493" hidden="1" customWidth="1"/>
    <col min="15894" max="15894" width="3.71428571428571" style="493" customWidth="1"/>
    <col min="15895" max="15895" width="11.1428571428571" style="493" customWidth="1"/>
    <col min="15896" max="16128" width="10.5714285714286" style="493"/>
    <col min="16129" max="16136" width="0" style="493" hidden="1" customWidth="1"/>
    <col min="16137" max="16139" width="3.71428571428571" style="493" customWidth="1"/>
    <col min="16140" max="16140" width="12.7142857142857" style="493" customWidth="1"/>
    <col min="16141" max="16141" width="47.4285714285714" style="493" customWidth="1"/>
    <col min="16142" max="16145" width="0" style="493" hidden="1" customWidth="1"/>
    <col min="16146" max="16146" width="11.7142857142857" style="493" customWidth="1"/>
    <col min="16147" max="16147" width="6.42857142857143" style="493" customWidth="1"/>
    <col min="16148" max="16148" width="11.7142857142857" style="493" customWidth="1"/>
    <col min="16149" max="16149" width="0" style="493" hidden="1" customWidth="1"/>
    <col min="16150" max="16150" width="3.71428571428571" style="493" customWidth="1"/>
    <col min="16151" max="16151" width="11.1428571428571" style="493" customWidth="1"/>
    <col min="16152" max="16384" width="10.5714285714286" style="493"/>
  </cols>
  <sheetData>
    <row r="1" ht="14.25" customHeight="1" hidden="1"/>
    <row r="2" ht="14.25" customHeight="1" hidden="1"/>
    <row r="3" ht="14.25" customHeight="1" hidden="1"/>
    <row r="4" spans="10:21" ht="3" customHeight="1">
      <c r="J4" s="499"/>
      <c r="K4" s="499"/>
      <c r="L4" s="494"/>
      <c r="M4" s="494"/>
      <c r="N4" s="494"/>
      <c r="O4" s="502"/>
      <c r="P4" s="502"/>
      <c r="Q4" s="502"/>
      <c r="R4" s="502"/>
      <c r="S4" s="502"/>
      <c r="T4" s="502"/>
      <c r="U4" s="494"/>
    </row>
    <row r="5" spans="10:21" ht="22.5" customHeight="1">
      <c r="J5" s="499"/>
      <c r="K5" s="499"/>
      <c r="L5" s="1311" t="s">
        <v>732</v>
      </c>
      <c r="M5" s="1311"/>
      <c r="N5" s="1311"/>
      <c r="O5" s="1311"/>
      <c r="P5" s="1311"/>
      <c r="Q5" s="1311"/>
      <c r="R5" s="1311"/>
      <c r="S5" s="1311"/>
      <c r="T5" s="1311"/>
      <c r="U5" s="548"/>
    </row>
    <row r="6" spans="10:21" ht="3" customHeight="1">
      <c r="J6" s="499"/>
      <c r="K6" s="499"/>
      <c r="L6" s="494"/>
      <c r="M6" s="494"/>
      <c r="N6" s="494"/>
      <c r="O6" s="498"/>
      <c r="P6" s="498"/>
      <c r="Q6" s="498"/>
      <c r="R6" s="498"/>
      <c r="S6" s="498"/>
      <c r="T6" s="498"/>
      <c r="U6" s="494"/>
    </row>
    <row r="7" spans="1:28" s="746" customFormat="1" ht="5.25" hidden="1">
      <c r="A7" s="1123"/>
      <c r="B7" s="1123"/>
      <c r="C7" s="1123"/>
      <c r="D7" s="1123"/>
      <c r="E7" s="1123"/>
      <c r="F7" s="1123"/>
      <c r="G7" s="1123"/>
      <c r="H7" s="1123"/>
      <c r="L7" s="1173"/>
      <c r="M7" s="1046"/>
      <c r="O7" s="1287"/>
      <c r="P7" s="1287"/>
      <c r="Q7" s="1287"/>
      <c r="R7" s="1287"/>
      <c r="S7" s="1287"/>
      <c r="T7" s="1287"/>
      <c r="U7" s="780"/>
      <c r="V7" s="780"/>
      <c r="X7" s="1123"/>
      <c r="Y7" s="1123"/>
      <c r="Z7" s="1123"/>
      <c r="AA7" s="1123"/>
      <c r="AB7" s="1123"/>
    </row>
    <row r="8" spans="1:35"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7"/>
      <c r="O8" s="1288" t="str">
        <f>IF(datePr_ch="",IF(datePr="","",datePr),datePr_ch)</f>
        <v>20.04.2021</v>
      </c>
      <c r="P8" s="1288"/>
      <c r="Q8" s="1288"/>
      <c r="R8" s="1288"/>
      <c r="S8" s="1288"/>
      <c r="T8" s="1288"/>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"&amp;IF(numberPr_ch="","утверждении","изменении")&amp;" тарифов"</f>
        <v>Номер подачи заявления об утверждении тарифов</v>
      </c>
      <c r="N9" s="1127"/>
      <c r="O9" s="1288" t="str">
        <f>IF(numberPr_ch="",IF(numberPr="","",numberPr),numberPr_ch)</f>
        <v>01-03/15</v>
      </c>
      <c r="P9" s="1288"/>
      <c r="Q9" s="1288"/>
      <c r="R9" s="1288"/>
      <c r="S9" s="1288"/>
      <c r="T9" s="1288"/>
      <c r="U9" s="635"/>
      <c r="X9" s="559"/>
      <c r="Y9" s="559"/>
      <c r="Z9" s="559"/>
      <c r="AA9" s="559"/>
      <c r="AB9" s="559"/>
      <c r="AC9" s="559"/>
      <c r="AD9" s="559"/>
      <c r="AE9" s="559"/>
      <c r="AF9" s="559"/>
      <c r="AG9" s="559"/>
      <c r="AH9" s="559"/>
      <c r="AI9" s="559"/>
    </row>
    <row r="10" spans="1:28" s="746" customFormat="1" ht="5.25" hidden="1">
      <c r="A10" s="1123"/>
      <c r="B10" s="1123"/>
      <c r="C10" s="1123"/>
      <c r="D10" s="1123"/>
      <c r="E10" s="1123"/>
      <c r="F10" s="1123"/>
      <c r="G10" s="1123"/>
      <c r="H10" s="1123"/>
      <c r="L10" s="1173"/>
      <c r="M10" s="1046"/>
      <c r="O10" s="1287"/>
      <c r="P10" s="1287"/>
      <c r="Q10" s="1287"/>
      <c r="R10" s="1287"/>
      <c r="S10" s="1287"/>
      <c r="T10" s="1287"/>
      <c r="U10" s="780"/>
      <c r="V10" s="780"/>
      <c r="X10" s="1123"/>
      <c r="Y10" s="1123"/>
      <c r="Z10" s="1123"/>
      <c r="AA10" s="1123"/>
      <c r="AB10" s="1123"/>
    </row>
    <row r="11" spans="1:35" s="539" customFormat="1" ht="11.25" customHeight="1" hidden="1">
      <c r="A11" s="559"/>
      <c r="B11" s="559"/>
      <c r="C11" s="559"/>
      <c r="D11" s="559"/>
      <c r="E11" s="559"/>
      <c r="F11" s="559"/>
      <c r="G11" s="559"/>
      <c r="H11" s="559"/>
      <c r="L11" s="1312"/>
      <c r="M11" s="1312"/>
      <c r="N11" s="536"/>
      <c r="O11" s="1329"/>
      <c r="P11" s="1329"/>
      <c r="Q11" s="1329"/>
      <c r="R11" s="1329"/>
      <c r="S11" s="1329"/>
      <c r="T11" s="1329"/>
      <c r="U11" s="557" t="s">
        <v>371</v>
      </c>
      <c r="X11" s="559"/>
      <c r="Y11" s="559"/>
      <c r="Z11" s="559"/>
      <c r="AA11" s="559"/>
      <c r="AB11" s="559"/>
      <c r="AC11" s="559"/>
      <c r="AD11" s="559"/>
      <c r="AE11" s="559"/>
      <c r="AF11" s="559"/>
      <c r="AG11" s="559"/>
      <c r="AH11" s="559"/>
      <c r="AI11" s="559"/>
    </row>
    <row r="12" spans="10:21" ht="14.25">
      <c r="J12" s="499"/>
      <c r="K12" s="499"/>
      <c r="L12" s="494"/>
      <c r="M12" s="494"/>
      <c r="N12" s="494"/>
      <c r="O12" s="1330"/>
      <c r="P12" s="1330"/>
      <c r="Q12" s="1330"/>
      <c r="R12" s="1330"/>
      <c r="S12" s="1330"/>
      <c r="T12" s="1330"/>
      <c r="U12" s="1330"/>
    </row>
    <row r="13" spans="10:23" ht="14.25" customHeight="1">
      <c r="J13" s="499"/>
      <c r="K13" s="499"/>
      <c r="L13" s="1239" t="s">
        <v>445</v>
      </c>
      <c r="M13" s="1239"/>
      <c r="N13" s="1239"/>
      <c r="O13" s="1239"/>
      <c r="P13" s="1239"/>
      <c r="Q13" s="1239"/>
      <c r="R13" s="1239"/>
      <c r="S13" s="1239"/>
      <c r="T13" s="1239"/>
      <c r="U13" s="1239"/>
      <c r="V13" s="1239"/>
      <c r="W13" s="1239" t="s">
        <v>446</v>
      </c>
    </row>
    <row r="14" spans="10:23" ht="14.25" customHeight="1">
      <c r="J14" s="499"/>
      <c r="K14" s="499"/>
      <c r="L14" s="1295" t="s">
        <v>91</v>
      </c>
      <c r="M14" s="1295" t="s">
        <v>602</v>
      </c>
      <c r="N14" s="491"/>
      <c r="O14" s="1296" t="s">
        <v>604</v>
      </c>
      <c r="P14" s="1297"/>
      <c r="Q14" s="1297"/>
      <c r="R14" s="1297"/>
      <c r="S14" s="1297"/>
      <c r="T14" s="1298"/>
      <c r="U14" s="1306" t="s">
        <v>339</v>
      </c>
      <c r="V14" s="1292" t="s">
        <v>274</v>
      </c>
      <c r="W14" s="1239"/>
    </row>
    <row r="15" spans="10:23" ht="14.25" customHeight="1">
      <c r="J15" s="499"/>
      <c r="K15" s="499"/>
      <c r="L15" s="1295"/>
      <c r="M15" s="1295"/>
      <c r="N15" s="491"/>
      <c r="O15" s="1301" t="s">
        <v>590</v>
      </c>
      <c r="P15" s="1299"/>
      <c r="Q15" s="1300"/>
      <c r="R15" s="1304" t="s">
        <v>615</v>
      </c>
      <c r="S15" s="1304"/>
      <c r="T15" s="1305"/>
      <c r="U15" s="1307"/>
      <c r="V15" s="1293"/>
      <c r="W15" s="1239"/>
    </row>
    <row r="16" spans="10:23" ht="30" customHeight="1">
      <c r="J16" s="499"/>
      <c r="K16" s="499"/>
      <c r="L16" s="1295"/>
      <c r="M16" s="1295"/>
      <c r="N16" s="490"/>
      <c r="O16" s="1302"/>
      <c r="P16" s="505"/>
      <c r="Q16" s="505"/>
      <c r="R16" s="506" t="s">
        <v>273</v>
      </c>
      <c r="S16" s="1290" t="s">
        <v>272</v>
      </c>
      <c r="T16" s="1291"/>
      <c r="U16" s="1308"/>
      <c r="V16" s="1294"/>
      <c r="W16" s="1239"/>
    </row>
    <row r="17" spans="10:23" ht="14.25">
      <c r="J17" s="499"/>
      <c r="K17" s="538">
        <v>1</v>
      </c>
      <c r="L17" s="616" t="s">
        <v>92</v>
      </c>
      <c r="M17" s="616" t="s">
        <v>48</v>
      </c>
      <c r="N17" s="636" t="s">
        <v>48</v>
      </c>
      <c r="O17" s="617">
        <f ca="1">OFFSET(O17,0,-1)+1</f>
        <v>3</v>
      </c>
      <c r="P17" s="618">
        <f ca="1">OFFSET(P17,0,-1)</f>
        <v>3</v>
      </c>
      <c r="Q17" s="618">
        <f ca="1">OFFSET(Q17,0,-1)</f>
        <v>3</v>
      </c>
      <c r="R17" s="617">
        <f ca="1">OFFSET(R17,0,-1)+1</f>
        <v>4</v>
      </c>
      <c r="S17" s="1313">
        <f ca="1">OFFSET(S17,0,-1)+1</f>
        <v>5</v>
      </c>
      <c r="T17" s="1313"/>
      <c r="U17" s="617">
        <f ca="1">OFFSET(U17,0,-2)+1</f>
        <v>6</v>
      </c>
      <c r="V17" s="618">
        <f ca="1">OFFSET(V17,0,-1)</f>
        <v>6</v>
      </c>
      <c r="W17" s="617">
        <f ca="1">OFFSET(W17,0,-1)+1</f>
        <v>7</v>
      </c>
    </row>
    <row r="18" spans="1:23" ht="22.5">
      <c r="A18" s="1314">
        <v>1</v>
      </c>
      <c r="B18" s="867"/>
      <c r="C18" s="867"/>
      <c r="D18" s="867"/>
      <c r="E18" s="868"/>
      <c r="F18" s="869"/>
      <c r="G18" s="867"/>
      <c r="H18" s="867"/>
      <c r="I18" s="870"/>
      <c r="J18" s="865"/>
      <c r="K18" s="874">
        <v>1</v>
      </c>
      <c r="L18" s="562">
        <f>mergeValue(A18)</f>
        <v>1</v>
      </c>
      <c r="M18" s="610" t="s">
        <v>19</v>
      </c>
      <c r="N18" s="549"/>
      <c r="O18" s="1326"/>
      <c r="P18" s="1326"/>
      <c r="Q18" s="1326"/>
      <c r="R18" s="1326"/>
      <c r="S18" s="1326"/>
      <c r="T18" s="1326"/>
      <c r="U18" s="1326"/>
      <c r="V18" s="1326"/>
      <c r="W18" s="599" t="s">
        <v>718</v>
      </c>
    </row>
    <row r="19" spans="1:23" ht="22.5">
      <c r="A19" s="1314"/>
      <c r="B19" s="1314">
        <v>1</v>
      </c>
      <c r="C19" s="867"/>
      <c r="D19" s="867"/>
      <c r="E19" s="869"/>
      <c r="F19" s="869"/>
      <c r="G19" s="867"/>
      <c r="H19" s="867"/>
      <c r="I19" s="864"/>
      <c r="J19" s="863"/>
      <c r="K19" s="874">
        <v>1</v>
      </c>
      <c r="L19" s="562" t="str">
        <f>mergeValue(A19)&amp;"."&amp;mergeValue(B19)</f>
        <v>1.1</v>
      </c>
      <c r="M19" s="516" t="s">
        <v>15</v>
      </c>
      <c r="N19" s="549"/>
      <c r="O19" s="1326"/>
      <c r="P19" s="1326"/>
      <c r="Q19" s="1326"/>
      <c r="R19" s="1326"/>
      <c r="S19" s="1326"/>
      <c r="T19" s="1326"/>
      <c r="U19" s="1326"/>
      <c r="V19" s="1326"/>
      <c r="W19" s="599" t="s">
        <v>459</v>
      </c>
    </row>
    <row r="20" spans="1:23" ht="22.5">
      <c r="A20" s="1314"/>
      <c r="B20" s="1314"/>
      <c r="C20" s="1314">
        <v>1</v>
      </c>
      <c r="D20" s="867"/>
      <c r="E20" s="869"/>
      <c r="F20" s="869"/>
      <c r="G20" s="867"/>
      <c r="H20" s="867"/>
      <c r="I20" s="871"/>
      <c r="J20" s="863"/>
      <c r="K20" s="874">
        <v>1</v>
      </c>
      <c r="L20" s="562" t="str">
        <f>mergeValue(A20)&amp;"."&amp;mergeValue(B20)&amp;"."&amp;mergeValue(C20)</f>
        <v>1.1.1</v>
      </c>
      <c r="M20" s="517" t="s">
        <v>7</v>
      </c>
      <c r="N20" s="549"/>
      <c r="O20" s="1326"/>
      <c r="P20" s="1326"/>
      <c r="Q20" s="1326"/>
      <c r="R20" s="1326"/>
      <c r="S20" s="1326"/>
      <c r="T20" s="1326"/>
      <c r="U20" s="1326"/>
      <c r="V20" s="1326"/>
      <c r="W20" s="599" t="s">
        <v>600</v>
      </c>
    </row>
    <row r="21" spans="1:23" ht="22.5">
      <c r="A21" s="1314"/>
      <c r="B21" s="1314"/>
      <c r="C21" s="1314"/>
      <c r="D21" s="1314">
        <v>1</v>
      </c>
      <c r="E21" s="869"/>
      <c r="F21" s="869"/>
      <c r="G21" s="867"/>
      <c r="H21" s="867"/>
      <c r="I21" s="1314">
        <v>1</v>
      </c>
      <c r="J21" s="863"/>
      <c r="K21" s="874">
        <v>1</v>
      </c>
      <c r="L21" s="562" t="str">
        <f>mergeValue(A21)&amp;"."&amp;mergeValue(B21)&amp;"."&amp;mergeValue(C21)&amp;"."&amp;mergeValue(D21)</f>
        <v>1.1.1.1</v>
      </c>
      <c r="M21" s="518" t="s">
        <v>21</v>
      </c>
      <c r="N21" s="549"/>
      <c r="O21" s="1326"/>
      <c r="P21" s="1326"/>
      <c r="Q21" s="1326"/>
      <c r="R21" s="1326"/>
      <c r="S21" s="1326"/>
      <c r="T21" s="1326"/>
      <c r="U21" s="1326"/>
      <c r="V21" s="1326"/>
      <c r="W21" s="599" t="s">
        <v>601</v>
      </c>
    </row>
    <row r="22" spans="1:23" ht="11.25" customHeight="1" hidden="1">
      <c r="A22" s="1314"/>
      <c r="B22" s="1314"/>
      <c r="C22" s="1314"/>
      <c r="D22" s="1314"/>
      <c r="E22" s="1314">
        <v>1</v>
      </c>
      <c r="F22" s="869"/>
      <c r="G22" s="867"/>
      <c r="H22" s="867"/>
      <c r="I22" s="1314"/>
      <c r="J22" s="869"/>
      <c r="K22" s="874">
        <v>1</v>
      </c>
      <c r="L22" s="562"/>
      <c r="M22" s="524"/>
      <c r="N22" s="550"/>
      <c r="O22" s="600"/>
      <c r="P22" s="600"/>
      <c r="Q22" s="600"/>
      <c r="R22" s="600"/>
      <c r="S22" s="600"/>
      <c r="T22" s="600"/>
      <c r="U22" s="562"/>
      <c r="V22" s="477"/>
      <c r="W22" s="529"/>
    </row>
    <row r="23" spans="1:27" ht="33.75">
      <c r="A23" s="1314"/>
      <c r="B23" s="1314"/>
      <c r="C23" s="1314"/>
      <c r="D23" s="1314"/>
      <c r="E23" s="1314"/>
      <c r="F23" s="1314">
        <v>1</v>
      </c>
      <c r="G23" s="867"/>
      <c r="H23" s="867"/>
      <c r="I23" s="1314"/>
      <c r="J23" s="1331"/>
      <c r="K23" s="874">
        <v>1</v>
      </c>
      <c r="L23" s="562" t="str">
        <f>mergeValue(A23)&amp;"."&amp;mergeValue(B23)&amp;"."&amp;mergeValue(C23)&amp;"."&amp;mergeValue(D23)&amp;"."&amp;mergeValue(F23)</f>
        <v>1.1.1.1.1</v>
      </c>
      <c r="M23" s="524" t="s">
        <v>9</v>
      </c>
      <c r="N23" s="550"/>
      <c r="O23" s="1316"/>
      <c r="P23" s="1316"/>
      <c r="Q23" s="1316"/>
      <c r="R23" s="1316"/>
      <c r="S23" s="1316"/>
      <c r="T23" s="1316"/>
      <c r="U23" s="1316"/>
      <c r="V23" s="1316"/>
      <c r="W23" s="599" t="s">
        <v>720</v>
      </c>
      <c r="Y23" s="558" t="str">
        <f>strCheckUnique(Z23:Z26)</f>
        <v/>
      </c>
      <c r="AA23" s="558"/>
    </row>
    <row r="24" spans="1:29" ht="99" customHeight="1">
      <c r="A24" s="1314"/>
      <c r="B24" s="1314"/>
      <c r="C24" s="1314"/>
      <c r="D24" s="1314"/>
      <c r="E24" s="1314"/>
      <c r="F24" s="1314"/>
      <c r="G24" s="867">
        <v>1</v>
      </c>
      <c r="H24" s="867"/>
      <c r="I24" s="1314"/>
      <c r="J24" s="1331"/>
      <c r="K24" s="866"/>
      <c r="L24" s="562" t="str">
        <f>mergeValue(A24)&amp;"."&amp;mergeValue(B24)&amp;"."&amp;mergeValue(C24)&amp;"."&amp;mergeValue(D24)&amp;"."&amp;mergeValue(F24)&amp;"."&amp;mergeValue(G24)</f>
        <v>1.1.1.1.1.1</v>
      </c>
      <c r="M24" s="1090"/>
      <c r="N24" s="555"/>
      <c r="O24" s="532"/>
      <c r="P24" s="532"/>
      <c r="Q24" s="532"/>
      <c r="R24" s="1320"/>
      <c r="S24" s="1310" t="s">
        <v>83</v>
      </c>
      <c r="T24" s="1320"/>
      <c r="U24" s="1310" t="s">
        <v>84</v>
      </c>
      <c r="V24" s="507"/>
      <c r="W24" s="1284" t="s">
        <v>733</v>
      </c>
      <c r="X24" s="554" t="str">
        <f>strCheckDate(O25:V25)</f>
        <v/>
      </c>
      <c r="Y24" s="558"/>
      <c r="Z24" s="558" t="str">
        <f>IF(M24="","",M24)</f>
        <v/>
      </c>
      <c r="AA24" s="558"/>
      <c r="AB24" s="558"/>
      <c r="AC24" s="558"/>
    </row>
    <row r="25" spans="1:29" ht="11.25" hidden="1">
      <c r="A25" s="1314"/>
      <c r="B25" s="1314"/>
      <c r="C25" s="1314"/>
      <c r="D25" s="1314"/>
      <c r="E25" s="1314"/>
      <c r="F25" s="1314"/>
      <c r="G25" s="867"/>
      <c r="H25" s="867"/>
      <c r="I25" s="1314"/>
      <c r="J25" s="1331"/>
      <c r="K25" s="874">
        <v>1</v>
      </c>
      <c r="L25" s="569"/>
      <c r="M25" s="615"/>
      <c r="N25" s="555"/>
      <c r="O25" s="532"/>
      <c r="P25" s="532"/>
      <c r="Q25" s="553" t="str">
        <f>R24&amp;"-"&amp;T24</f>
        <v>-</v>
      </c>
      <c r="R25" s="1320"/>
      <c r="S25" s="1310"/>
      <c r="T25" s="1320"/>
      <c r="U25" s="1310"/>
      <c r="V25" s="507"/>
      <c r="W25" s="1285"/>
      <c r="Y25" s="558"/>
      <c r="Z25" s="558"/>
      <c r="AA25" s="558"/>
      <c r="AB25" s="558"/>
      <c r="AC25" s="558"/>
    </row>
    <row r="26" spans="1:35" s="492" customFormat="1" ht="15" customHeight="1">
      <c r="A26" s="1314"/>
      <c r="B26" s="1314"/>
      <c r="C26" s="1314"/>
      <c r="D26" s="1314"/>
      <c r="E26" s="1314"/>
      <c r="F26" s="1314"/>
      <c r="G26" s="867"/>
      <c r="H26" s="867"/>
      <c r="I26" s="1314"/>
      <c r="J26" s="1331"/>
      <c r="K26" s="874">
        <v>1</v>
      </c>
      <c r="L26" s="508"/>
      <c r="M26" s="526" t="s">
        <v>24</v>
      </c>
      <c r="N26" s="521"/>
      <c r="O26" s="515"/>
      <c r="P26" s="515"/>
      <c r="Q26" s="515"/>
      <c r="R26" s="542"/>
      <c r="S26" s="534"/>
      <c r="T26" s="533"/>
      <c r="U26" s="521"/>
      <c r="V26" s="530"/>
      <c r="W26" s="1286"/>
      <c r="X26" s="556"/>
      <c r="Y26" s="556"/>
      <c r="Z26" s="556"/>
      <c r="AA26" s="556"/>
      <c r="AB26" s="556"/>
      <c r="AC26" s="556"/>
      <c r="AD26" s="556"/>
      <c r="AE26" s="556"/>
      <c r="AF26" s="556"/>
      <c r="AG26" s="556"/>
      <c r="AH26" s="556"/>
      <c r="AI26" s="556"/>
    </row>
    <row r="27" spans="1:36" s="492" customFormat="1" ht="15" customHeight="1">
      <c r="A27" s="1314"/>
      <c r="B27" s="1314"/>
      <c r="C27" s="1314"/>
      <c r="D27" s="1314"/>
      <c r="E27" s="1314"/>
      <c r="F27" s="869"/>
      <c r="G27" s="869"/>
      <c r="H27" s="867"/>
      <c r="I27" s="1314"/>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customHeight="1" hidden="1">
      <c r="A28" s="1314"/>
      <c r="B28" s="1314"/>
      <c r="C28" s="1314"/>
      <c r="D28" s="1314"/>
      <c r="E28" s="869"/>
      <c r="F28" s="869"/>
      <c r="G28" s="869"/>
      <c r="H28" s="867"/>
      <c r="I28" s="1314"/>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5" s="492" customFormat="1" ht="15" customHeight="1">
      <c r="A29" s="1314"/>
      <c r="B29" s="1314"/>
      <c r="C29" s="1314"/>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5" s="492" customFormat="1" ht="15" customHeight="1">
      <c r="A30" s="1314"/>
      <c r="B30" s="1314"/>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5" s="492" customFormat="1" ht="15" customHeight="1">
      <c r="A31" s="1314"/>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5"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1" ht="3" customHeight="1">
      <c r="L33" s="455"/>
      <c r="M33" s="455"/>
      <c r="N33" s="455"/>
      <c r="O33" s="455"/>
      <c r="P33" s="455"/>
      <c r="Q33" s="455"/>
      <c r="R33" s="455"/>
      <c r="S33" s="455"/>
      <c r="T33" s="455"/>
      <c r="U33" s="455"/>
    </row>
    <row r="34" spans="12:23" ht="106.5" customHeight="1">
      <c r="L34" s="1">
        <v>1</v>
      </c>
      <c r="M34" s="1277" t="s">
        <v>734</v>
      </c>
      <c r="N34" s="1277"/>
      <c r="O34" s="1277"/>
      <c r="P34" s="1277"/>
      <c r="Q34" s="1277"/>
      <c r="R34" s="1277"/>
      <c r="S34" s="1277"/>
      <c r="T34" s="1277"/>
      <c r="U34" s="1277"/>
      <c r="V34" s="1277"/>
      <c r="W34" s="1277"/>
    </row>
  </sheetData>
  <sheetProtection algorithmName="SHA-512" hashValue="jGL2AUm7U6pyB6vSSc70VFAj/FQFwB5krbMwzV3T/rPXLZQchEc8Lt9wGU6i4OS/SauvYCpnvEuSjkCPAr3HEQ==" saltValue="jaGdpXp7FJ3CrZUEplI7jA==" spinCount="100000" sheet="1" objects="1" scenarios="1" formatColumns="0" formatRows="0"/>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14">
    <dataValidation allowBlank="1" sqref="W27:W28 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L65563:W65564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L131099:W131100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L196635:W196636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L262171:W262172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L327707:W327708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L393243:W393244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L458779:W458780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L524315:W524316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L589851:W589852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L655387:W655388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L720923:W720924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L786459:W786460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L851995:W851996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L917531:W917532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L983067:W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VT983067:WWE983068"/>
    <dataValidation allowBlank="1" prompt="Для выбора выполните двойной щелчок левой клавиши мыши по соответствующей ячейке." sqref="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W29:W32 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L65562:W65562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L65565:W65568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L131098:W131098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L131101:W131104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L196634:W196634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L196637:W196640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L262170:W262170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L262173:W262176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L327706:W327706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L327709:W327712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L393242:W393242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L393245:W393248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L458778:W458778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L458781:W458784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L524314:W524314"/>
    <dataValidation allowBlank="1" prompt="Для выбора выполните двойной щелчок левой клавиши мыши по соответствующей ячейке." sqref="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L524317:W524320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L589850:W589850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L589853:W589856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L655386:W655386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L655389:W655392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L720922:W720922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L720925:W720928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L786458:W786458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L786461:W786464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L851994:W851994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L851997:W852000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L917530:W917530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L917533:W917536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L983066:W983066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VT983066:WWE983066 L983069:W983072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showInputMessage="1" showErrorMessage="1" prompt="Для выбора выполните двойной щелчок левой клавиши мыши по соответствующей ячейке." sqref="S24:S25 U24:U25 JO24:JO25 JQ24:JQ25 TK24:TK25 TM24:TM25 ADG24:ADG25 ADI24:ADI25 ANC24:ANC25 ANE24:ANE25 AWY24:AWY25 AXA24:AXA25 BGU24:BGU25 BGW24:BGW25 BQQ24:BQQ25 BQS24:BQS25 CAM24:CAM25 CAO24:CAO25 CKI24:CKI25 CKK24:CKK25 CUE24:CUE25 CUG24:CUG25 DEA24:DEA25 DEC24:DEC25 DNW24:DNW25 DNY24:DNY25 DXS24:DXS25 DXU24:DXU25 EHO24:EHO25 EHQ24:EHQ25 ERK24:ERK25 ERM24:ERM25 FBG24:FBG25 FBI24:FBI25 FLC24:FLC25 FLE24:FLE25 FUY24:FUY25 FVA24:FVA25 GEU24:GEU25 GEW24:GEW25 GOQ24:GOQ25 GOS24:GOS25 GYM24:GYM25 GYO24:GYO25 HII24:HII25 HIK24:HIK25 HSE24:HSE25 HSG24:HSG25 ICA24:ICA25 ICC24:ICC25 ILW24:ILW25 ILY24:ILY25 IVS24:IVS25 IVU24:IVU25 JFO24:JFO25 JFQ24:JFQ25 JPK24:JPK25 JPM24:JPM25 JZG24:JZG25 JZI24:JZI25 KJC24:KJC25 KJE24:KJE25 KSY24:KSY25 KTA24:KTA25 LCU24:LCU25 LCW24:LCW25 LMQ24:LMQ25 LMS24:LMS25 LWM24:LWM25 LWO24:LWO25 MGI24:MGI25 MGK24:MGK25 MQE24:MQE25 MQG24:MQG25 NAA24:NAA25 NAC24:NAC25 NJW24:NJW25 NJY24:NJY25 NTS24:NTS25 NTU24:NTU25 ODO24:ODO25 ODQ24:ODQ25 ONK24:ONK25 ONM24:ONM25 OXG24:OXG25 OXI24:OXI25 PHC24:PHC25 PHE24:PHE25 PQY24:PQY25 PRA24:PRA25 QAU24:QAU25 QAW24:QAW25 QKQ24:QKQ25 QKS24:QKS25 QUM24:QUM25 QUO24:QUO25 REI24:REI25 REK24:REK25 ROE24:ROE25 ROG24:ROG25 RYA24:RYA25 RYC24:RYC25 SHW24:SHW25 SHY24:SHY25 SRS24:SRS25 SRU24:SRU25 TBO24:TBO25 TBQ24:TBQ25 TLK24:TLK25 TLM24:TLM25 TVG24:TVG25 TVI24:TVI25 UFC24:UFC25 UFE24:UFE25 UOY24:UOY25 UPA24:UPA25 UYU24:UYU25 UYW24:UYW25 VIQ24:VIQ25 VIS24:VIS25 VSM24:VSM25 VSO24:VSO25 WCI24:WCI25 WCK24:WCK25 WME24:WME25 WMG24:WMG25 WWA24:WWA25 WWC24:WWC25 S65560:S65561 U65560:U65561 JO65560:JO65561 JQ65560:JQ65561 TK65560:TK65561 TM65560:TM65561 ADG65560:ADG65561 ADI65560:ADI65561 ANC65560:ANC65561 ANE65560:ANE65561 AWY65560:AWY65561 AXA65560:AXA65561 BGU65560:BGU65561 BGW65560:BGW65561 BQQ65560:BQQ65561 BQS65560:BQS65561 CAM65560:CAM65561 CAO65560:CAO65561 CKI65560:CKI65561 CKK65560:CKK65561 CUE65560:CUE65561 CUG65560:CUG65561 DEA65560:DEA65561 DEC65560:DEC65561 DNW65560:DNW65561 DNY65560:DNY65561 DXS65560:DXS65561 DXU65560:DXU65561 EHO65560:EHO65561 EHQ65560:EHQ65561 ERK65560:ERK65561 ERM65560:ERM65561 FBG65560:FBG65561 FBI65560:FBI65561 FLC65560:FLC65561 FLE65560:FLE65561 FUY65560:FUY65561 FVA65560:FVA65561 GEU65560:GEU65561 GEW65560:GEW65561 GOQ65560:GOQ65561 GOS65560:GOS65561 GYM65560:GYM65561 GYO65560:GYO65561 HII65560:HII65561 HIK65560:HIK65561 HSE65560:HSE65561 HSG65560:HSG65561 ICA65560:ICA65561 ICC65560:ICC65561 ILW65560:ILW65561 ILY65560:ILY65561 IVS65560:IVS65561 IVU65560:IVU65561 JFO65560:JFO65561 JFQ65560:JFQ65561 JPK65560:JPK65561 JPM65560:JPM65561 JZG65560:JZG65561 JZI65560:JZI65561 KJC65560:KJC65561 KJE65560:KJE65561 KSY65560:KSY65561 KTA65560:KTA65561 LCU65560:LCU65561 LCW65560:LCW65561 LMQ65560:LMQ65561 LMS65560:LMS65561 LWM65560:LWM65561 LWO65560:LWO65561 MGI65560:MGI65561 MGK65560:MGK65561 MQE65560:MQE65561 MQG65560:MQG65561 NAA65560:NAA65561 NAC65560:NAC65561 NJW65560:NJW65561 NJY65560:NJY65561 NTS65560:NTS65561 NTU65560:NTU65561 ODO65560:ODO65561 ODQ65560:ODQ65561 ONK65560:ONK65561 ONM65560:ONM65561 OXG65560:OXG65561 OXI65560:OXI65561 PHC65560:PHC65561 PHE65560:PHE65561 PQY65560:PQY65561 PRA65560:PRA65561 QAU65560:QAU65561 QAW65560:QAW65561 QKQ65560:QKQ65561 QKS65560:QKS65561 QUM65560:QUM65561 QUO65560:QUO65561 REI65560:REI65561 REK65560:REK65561 ROE65560:ROE65561 ROG65560:ROG65561 RYA65560:RYA65561 RYC65560:RYC65561 SHW65560:SHW65561 SHY65560:SHY65561 SRS65560:SRS65561 SRU65560:SRU65561 TBO65560:TBO65561 TBQ65560:TBQ65561 TLK65560:TLK65561 TLM65560:TLM65561 TVG65560:TVG65561 TVI65560:TVI65561 UFC65560:UFC65561 UFE65560:UFE65561 UOY65560:UOY65561 UPA65560:UPA65561 UYU65560:UYU65561 UYW65560:UYW65561 VIQ65560:VIQ65561 VIS65560:VIS65561 VSM65560:VSM65561 VSO65560:VSO65561 WCI65560:WCI65561 WCK65560:WCK65561 WME65560:WME65561 WMG65560:WMG65561 WWA65560:WWA65561 WWC65560:WWC65561 S131096:S131097 U131096:U131097 JO131096:JO131097 JQ131096:JQ131097 TK131096:TK131097 TM131096:TM131097 ADG131096:ADG131097 ADI131096:ADI131097 ANC131096:ANC131097 ANE131096:ANE131097 AWY131096:AWY131097 AXA131096:AXA131097 BGU131096:BGU131097 BGW131096:BGW131097 BQQ131096:BQQ131097 BQS131096:BQS131097 CAM131096:CAM131097 CAO131096:CAO131097 CKI131096:CKI131097 CKK131096:CKK131097 CUE131096:CUE131097 CUG131096:CUG131097 DEA131096:DEA131097 DEC131096:DEC131097 DNW131096:DNW131097 DNY131096:DNY131097 DXS131096:DXS131097 DXU131096:DXU131097 EHO131096:EHO131097 EHQ131096:EHQ131097 ERK131096:ERK131097 ERM131096:ERM131097 FBG131096:FBG131097 FBI131096:FBI131097 FLC131096:FLC131097 FLE131096:FLE131097 FUY131096:FUY131097 FVA131096:FVA131097 GEU131096:GEU131097 GEW131096:GEW131097 GOQ131096:GOQ131097 GOS131096:GOS131097 GYM131096:GYM131097 GYO131096:GYO131097 HII131096:HII131097 HIK131096:HIK131097 HSE131096:HSE131097 HSG131096:HSG131097 ICA131096:ICA131097 ICC131096:ICC131097 ILW131096:ILW131097 ILY131096:ILY131097 IVS131096:IVS131097 IVU131096:IVU131097 JFO131096:JFO131097 JFQ131096:JFQ131097 JPK131096:JPK131097 JPM131096:JPM131097 JZG131096:JZG131097 JZI131096:JZI131097 KJC131096:KJC131097 KJE131096:KJE131097 KSY131096:KSY131097 KTA131096:KTA131097 LCU131096:LCU131097 LCW131096:LCW131097 LMQ131096:LMQ131097 LMS131096:LMS131097 LWM131096:LWM131097 LWO131096:LWO131097 MGI131096:MGI131097 MGK131096:MGK131097 MQE131096:MQE131097 MQG131096:MQG131097 NAA131096:NAA131097 NAC131096:NAC131097 NJW131096:NJW131097 NJY131096:NJY131097 NTS131096:NTS131097 NTU131096:NTU131097 ODO131096:ODO131097 ODQ131096:ODQ131097 ONK131096:ONK131097 ONM131096:ONM131097 OXG131096:OXG131097 OXI131096:OXI131097 PHC131096:PHC131097 PHE131096:PHE131097 PQY131096:PQY131097 PRA131096:PRA131097 QAU131096:QAU131097 QAW131096:QAW131097 QKQ131096:QKQ131097 QKS131096:QKS131097 QUM131096:QUM131097 QUO131096:QUO131097 REI131096:REI131097 REK131096:REK131097 ROE131096:ROE131097 ROG131096:ROG131097 RYA131096:RYA131097 RYC131096:RYC131097 SHW131096:SHW131097 SHY131096:SHY131097 SRS131096:SRS131097 SRU131096:SRU131097 TBO131096:TBO131097 TBQ131096:TBQ131097 TLK131096:TLK131097 TLM131096:TLM131097 TVG131096:TVG131097 TVI131096:TVI131097 UFC131096:UFC131097 UFE131096:UFE131097 UOY131096:UOY131097 UPA131096:UPA131097 UYU131096:UYU131097 UYW131096:UYW131097 VIQ131096:VIQ131097 VIS131096:VIS131097 VSM131096:VSM131097 VSO131096:VSO131097 WCI131096:WCI131097 WCK131096:WCK131097 WME131096:WME131097 WMG131096:WMG131097 WWA131096:WWA131097 WWC131096:WWC131097 S196632:S196633 U196632:U196633 JO196632:JO196633 JQ196632:JQ196633 TK196632:TK196633 TM196632:TM196633 ADG196632:ADG196633 ADI196632:ADI196633 ANC196632:ANC196633 ANE196632:ANE196633 AWY196632:AWY196633 AXA196632:AXA196633 BGU196632:BGU196633 BGW196632:BGW196633 BQQ196632:BQQ196633 BQS196632:BQS196633 CAM196632:CAM196633 CAO196632:CAO196633 CKI196632:CKI196633 CKK196632:CKK196633 CUE196632:CUE196633 CUG196632:CUG196633 DEA196632:DEA196633 DEC196632:DEC196633 DNW196632:DNW196633 DNY196632:DNY196633 DXS196632:DXS196633 DXU196632:DXU196633 EHO196632:EHO196633 EHQ196632:EHQ196633 ERK196632:ERK196633 ERM196632:ERM196633 FBG196632:FBG196633 FBI196632:FBI196633 FLC196632:FLC196633 FLE196632:FLE196633 FUY196632:FUY196633 FVA196632:FVA196633 GEU196632:GEU196633 GEW196632:GEW196633 GOQ196632:GOQ196633 GOS196632:GOS196633 GYM196632:GYM196633 GYO196632:GYO196633 HII196632:HII196633 HIK196632:HIK196633 HSE196632:HSE196633 HSG196632:HSG196633 ICA196632:ICA196633 ICC196632:ICC196633 ILW196632:ILW196633 ILY196632:ILY196633 IVS196632:IVS196633 IVU196632:IVU196633 JFO196632:JFO196633 JFQ196632:JFQ196633 JPK196632:JPK196633 JPM196632:JPM196633 JZG196632:JZG196633 JZI196632:JZI196633 KJC196632:KJC196633 KJE196632:KJE196633 KSY196632:KSY196633 KTA196632:KTA196633 LCU196632:LCU196633 LCW196632:LCW196633 LMQ196632:LMQ196633 LMS196632:LMS196633 LWM196632:LWM196633 LWO196632:LWO196633 MGI196632:MGI196633 MGK196632:MGK196633 MQE196632:MQE196633 MQG196632:MQG196633 NAA196632:NAA196633 NAC196632:NAC196633 NJW196632:NJW196633 NJY196632:NJY196633 NTS196632:NTS196633 NTU196632:NTU196633 ODO196632:ODO196633 ODQ196632:ODQ196633 ONK196632:ONK196633 ONM196632:ONM196633 OXG196632:OXG196633 OXI196632:OXI196633 PHC196632:PHC196633 PHE196632:PHE196633 PQY196632:PQY196633 PRA196632:PRA196633 QAU196632:QAU196633 QAW196632:QAW196633 QKQ196632:QKQ196633 QKS196632:QKS196633 QUM196632:QUM196633 QUO196632:QUO196633 REI196632:REI196633 REK196632:REK196633 ROE196632:ROE196633 ROG196632:ROG196633 RYA196632:RYA196633 RYC196632:RYC196633 SHW196632:SHW196633 SHY196632:SHY196633 SRS196632:SRS196633 SRU196632:SRU196633 TBO196632:TBO196633 TBQ196632:TBQ196633 TLK196632:TLK196633 TLM196632:TLM196633 TVG196632:TVG196633 TVI196632:TVI196633 UFC196632:UFC196633 UFE196632:UFE196633 UOY196632:UOY196633 UPA196632:UPA196633 UYU196632:UYU196633 UYW196632:UYW196633 VIQ196632:VIQ196633 VIS196632:VIS196633 VSM196632:VSM196633 VSO196632:VSO196633 WCI196632:WCI196633 WCK196632:WCK196633 WME196632:WME196633 WMG196632:WMG196633 WWA196632:WWA196633 WWC196632:WWC196633 S262168:S262169 U262168:U262169 JO262168:JO262169 JQ262168:JQ262169 TK262168:TK262169 TM262168:TM262169 ADG262168:ADG262169 ADI262168:ADI262169 ANC262168:ANC262169 ANE262168:ANE262169 AWY262168:AWY262169 AXA262168:AXA262169 BGU262168:BGU262169 BGW262168:BGW262169 BQQ262168:BQQ262169 BQS262168:BQS262169 CAM262168:CAM262169 CAO262168:CAO262169 CKI262168:CKI262169 CKK262168:CKK262169 CUE262168:CUE262169 CUG262168:CUG262169 DEA262168:DEA262169 DEC262168:DEC262169 DNW262168:DNW262169 DNY262168:DNY262169 DXS262168:DXS262169 DXU262168:DXU262169 EHO262168:EHO262169 EHQ262168:EHQ262169 ERK262168:ERK262169 ERM262168:ERM262169 FBG262168:FBG262169 FBI262168:FBI262169 FLC262168:FLC262169 FLE262168:FLE262169 FUY262168:FUY262169 FVA262168:FVA262169 GEU262168:GEU262169 GEW262168:GEW262169 GOQ262168:GOQ262169 GOS262168:GOS262169 GYM262168:GYM262169 GYO262168:GYO262169 HII262168:HII262169 HIK262168:HIK262169 HSE262168:HSE262169 HSG262168:HSG262169 ICA262168:ICA262169 ICC262168:ICC262169 ILW262168:ILW262169 ILY262168:ILY262169 IVS262168:IVS262169 IVU262168:IVU262169 JFO262168:JFO262169 JFQ262168:JFQ262169 JPK262168:JPK262169 JPM262168:JPM262169 JZG262168:JZG262169 JZI262168:JZI262169 KJC262168:KJC262169 KJE262168:KJE262169 KSY262168:KSY262169 KTA262168:KTA262169 LCU262168:LCU262169 LCW262168:LCW262169 LMQ262168:LMQ262169 LMS262168:LMS262169 LWM262168:LWM262169 LWO262168:LWO262169 MGI262168:MGI262169 MGK262168:MGK262169 MQE262168:MQE262169 MQG262168:MQG262169 NAA262168:NAA262169 NAC262168:NAC262169 NJW262168:NJW262169 NJY262168:NJY262169 NTS262168:NTS262169 NTU262168:NTU262169 ODO262168:ODO262169 ODQ262168:ODQ262169 ONK262168:ONK262169 ONM262168:ONM262169 OXG262168:OXG262169 OXI262168:OXI262169 PHC262168:PHC262169 PHE262168:PHE262169 PQY262168:PQY262169 PRA262168:PRA262169 QAU262168:QAU262169 QAW262168:QAW262169 QKQ262168:QKQ262169 QKS262168:QKS262169 QUM262168:QUM262169 QUO262168:QUO262169 REI262168:REI262169 REK262168:REK262169 ROE262168:ROE262169 ROG262168:ROG262169 RYA262168:RYA262169 RYC262168:RYC262169 SHW262168:SHW262169 SHY262168:SHY262169 SRS262168:SRS262169 SRU262168:SRU262169 TBO262168:TBO262169 TBQ262168:TBQ262169 TLK262168:TLK262169 TLM262168:TLM262169 TVG262168:TVG262169 TVI262168:TVI262169 UFC262168:UFC262169 UFE262168:UFE262169 UOY262168:UOY262169 UPA262168:UPA262169 UYU262168:UYU262169 UYW262168:UYW262169 VIQ262168:VIQ262169 VIS262168:VIS262169 VSM262168:VSM262169 VSO262168:VSO262169 WCI262168:WCI262169 WCK262168:WCK262169 WME262168:WME262169 WMG262168:WMG262169 WWA262168:WWA262169 WWC262168:WWC262169 S327704:S327705 U327704:U327705 JO327704:JO327705 JQ327704:JQ327705 TK327704:TK327705 TM327704:TM327705 ADG327704:ADG327705 ADI327704:ADI327705 ANC327704:ANC327705 ANE327704:ANE327705 AWY327704:AWY327705 AXA327704:AXA327705 BGU327704:BGU327705 BGW327704:BGW327705 BQQ327704:BQQ327705 BQS327704:BQS327705 CAM327704:CAM327705 CAO327704:CAO327705 CKI327704:CKI327705 CKK327704:CKK327705 CUE327704:CUE327705 CUG327704:CUG327705 DEA327704:DEA327705 DEC327704:DEC327705 DNW327704:DNW327705 DNY327704:DNY327705 DXS327704:DXS327705 DXU327704:DXU327705 EHO327704:EHO327705 EHQ327704:EHQ327705 ERK327704:ERK327705 ERM327704:ERM327705 FBG327704:FBG327705 FBI327704:FBI327705 FLC327704:FLC327705 FLE327704:FLE327705 FUY327704:FUY327705 FVA327704:FVA327705 GEU327704:GEU327705 GEW327704:GEW327705 GOQ327704:GOQ327705 GOS327704:GOS327705 GYM327704:GYM327705 GYO327704:GYO327705 HII327704:HII327705 HIK327704:HIK327705 HSE327704:HSE327705 HSG327704:HSG327705 ICA327704:ICA327705 ICC327704:ICC327705 ILW327704:ILW327705 ILY327704:ILY327705 IVS327704:IVS327705 IVU327704:IVU327705 JFO327704:JFO327705 JFQ327704:JFQ327705 JPK327704:JPK327705 JPM327704:JPM327705 JZG327704:JZG327705 JZI327704:JZI327705 KJC327704:KJC327705 KJE327704:KJE327705 KSY327704:KSY327705 KTA327704:KTA327705 LCU327704:LCU327705 LCW327704:LCW327705 LMQ327704:LMQ327705 LMS327704:LMS327705 LWM327704:LWM327705 LWO327704:LWO327705 MGI327704:MGI327705 MGK327704:MGK327705 MQE327704:MQE327705 MQG327704:MQG327705 NAA327704:NAA327705 NAC327704:NAC327705 NJW327704:NJW327705 NJY327704:NJY327705 NTS327704:NTS327705 NTU327704:NTU327705 ODO327704:ODO327705 ODQ327704:ODQ327705 ONK327704:ONK327705 ONM327704:ONM327705 OXG327704:OXG327705 OXI327704:OXI327705 PHC327704:PHC327705 PHE327704:PHE327705 PQY327704:PQY327705 PRA327704:PRA327705 QAU327704:QAU327705 QAW327704:QAW327705 QKQ327704:QKQ327705 QKS327704:QKS327705 QUM327704:QUM327705 QUO327704:QUO327705 REI327704:REI327705 REK327704:REK327705 ROE327704:ROE327705 ROG327704:ROG327705 RYA327704:RYA327705 RYC327704:RYC327705 SHW327704:SHW327705 SHY327704:SHY327705 SRS327704:SRS327705 SRU327704:SRU327705 TBO327704:TBO327705 TBQ327704:TBQ327705 TLK327704:TLK327705 TLM327704:TLM327705 TVG327704:TVG327705 TVI327704:TVI327705 UFC327704:UFC327705 UFE327704:UFE327705 UOY327704:UOY327705 UPA327704:UPA327705 UYU327704:UYU327705 UYW327704:UYW327705 VIQ327704:VIQ327705 VIS327704:VIS327705 VSM327704:VSM327705 VSO327704:VSO327705 WCI327704:WCI327705 WCK327704:WCK327705 WME327704:WME327705 WMG327704:WMG327705 WWA327704:WWA327705 WWC327704:WWC327705 S393240:S393241 U393240:U393241 JO393240:JO393241 JQ393240:JQ393241 TK393240:TK393241 TM393240:TM393241 ADG393240:ADG393241 ADI393240:ADI393241 ANC393240:ANC393241 ANE393240:ANE393241 AWY393240:AWY393241 AXA393240:AXA393241 BGU393240:BGU393241 BGW393240:BGW393241 BQQ393240:BQQ393241 BQS393240:BQS393241 CAM393240:CAM393241 CAO393240:CAO393241 CKI393240:CKI393241 CKK393240:CKK393241 CUE393240:CUE393241 CUG393240:CUG393241 DEA393240:DEA393241 DEC393240:DEC393241 DNW393240:DNW393241 DNY393240:DNY393241 DXS393240:DXS393241 DXU393240:DXU393241 EHO393240:EHO393241 EHQ393240:EHQ393241 ERK393240:ERK393241 ERM393240:ERM393241 FBG393240:FBG393241 FBI393240:FBI393241 FLC393240:FLC393241 FLE393240:FLE393241 FUY393240:FUY393241 FVA393240:FVA393241 GEU393240:GEU393241 GEW393240:GEW393241 GOQ393240:GOQ393241 GOS393240:GOS393241 GYM393240:GYM393241 GYO393240:GYO393241 HII393240:HII393241 HIK393240:HIK393241 HSE393240:HSE393241 HSG393240:HSG393241 ICA393240:ICA393241 ICC393240:ICC393241 ILW393240:ILW393241 ILY393240:ILY393241 IVS393240:IVS393241 IVU393240:IVU393241 JFO393240:JFO393241 JFQ393240:JFQ393241 JPK393240:JPK393241 JPM393240:JPM393241 JZG393240:JZG393241 JZI393240:JZI393241 KJC393240:KJC393241 KJE393240:KJE393241 KSY393240:KSY393241 KTA393240:KTA393241 LCU393240:LCU393241 LCW393240:LCW393241 LMQ393240:LMQ393241 LMS393240:LMS393241 LWM393240:LWM393241 LWO393240:LWO393241 MGI393240:MGI393241 MGK393240:MGK393241 MQE393240:MQE393241 MQG393240:MQG393241 NAA393240:NAA393241 NAC393240:NAC393241 NJW393240:NJW393241 NJY393240:NJY393241 NTS393240:NTS393241 NTU393240:NTU393241 ODO393240:ODO393241 ODQ393240:ODQ393241 ONK393240:ONK393241 ONM393240:ONM393241 OXG393240:OXG393241 OXI393240:OXI393241 PHC393240:PHC393241 PHE393240:PHE393241 PQY393240:PQY393241 PRA393240:PRA393241 QAU393240:QAU393241 QAW393240:QAW393241 QKQ393240:QKQ393241 QKS393240:QKS393241 QUM393240:QUM393241 QUO393240:QUO393241 REI393240:REI393241 REK393240:REK393241 ROE393240:ROE393241 ROG393240:ROG393241 RYA393240:RYA393241 RYC393240:RYC393241 SHW393240:SHW393241 SHY393240:SHY393241 SRS393240:SRS393241 SRU393240:SRU393241 TBO393240:TBO393241 TBQ393240:TBQ393241 TLK393240:TLK393241 TLM393240:TLM393241 TVG393240:TVG393241 TVI393240:TVI393241 UFC393240:UFC393241 UFE393240:UFE393241 UOY393240:UOY393241 UPA393240:UPA393241 UYU393240:UYU393241 UYW393240:UYW393241 VIQ393240:VIQ393241 VIS393240:VIS393241 VSM393240:VSM393241 VSO393240:VSO393241 WCI393240:WCI393241 WCK393240:WCK393241 WME393240:WME393241 WMG393240:WMG393241 WWA393240:WWA393241 WWC393240:WWC393241 S458776:S458777 U458776:U458777 JO458776:JO458777 JQ458776:JQ458777 TK458776:TK458777 TM458776:TM458777 ADG458776:ADG458777 ADI458776:ADI458777 ANC458776:ANC458777 ANE458776:ANE458777 AWY458776:AWY458777 AXA458776:AXA458777 BGU458776:BGU458777 BGW458776:BGW458777 BQQ458776:BQQ458777 BQS458776:BQS458777 CAM458776:CAM458777 CAO458776:CAO458777 CKI458776:CKI458777 CKK458776:CKK458777 CUE458776:CUE458777 CUG458776:CUG458777 DEA458776:DEA458777 DEC458776:DEC458777 DNW458776:DNW458777 DNY458776:DNY458777 DXS458776:DXS458777 DXU458776:DXU458777 EHO458776:EHO458777 EHQ458776:EHQ458777 ERK458776:ERK458777 ERM458776:ERM458777 FBG458776:FBG458777 FBI458776:FBI458777 FLC458776:FLC458777 FLE458776:FLE458777 FUY458776:FUY458777 FVA458776:FVA458777 GEU458776:GEU458777 GEW458776:GEW458777 GOQ458776:GOQ458777 GOS458776:GOS458777 GYM458776:GYM458777 GYO458776:GYO458777 HII458776:HII458777 HIK458776:HIK458777 HSE458776:HSE458777 HSG458776:HSG458777 ICA458776:ICA458777 ICC458776:ICC458777 ILW458776:ILW458777 ILY458776:ILY458777 IVS458776:IVS458777 IVU458776:IVU458777 JFO458776:JFO458777 JFQ458776:JFQ458777 JPK458776:JPK458777 JPM458776:JPM458777 JZG458776:JZG458777 JZI458776:JZI458777 KJC458776:KJC458777 KJE458776:KJE458777 KSY458776:KSY458777 KTA458776:KTA458777 LCU458776:LCU458777 LCW458776:LCW458777 LMQ458776:LMQ458777 LMS458776:LMS458777 LWM458776:LWM458777 LWO458776:LWO458777 MGI458776:MGI458777 MGK458776:MGK458777 MQE458776:MQE458777 MQG458776:MQG458777 NAA458776:NAA458777 NAC458776:NAC458777 NJW458776:NJW458777 NJY458776:NJY458777 NTS458776:NTS458777 NTU458776:NTU458777 ODO458776:ODO458777 ODQ458776:ODQ458777 ONK458776:ONK458777 ONM458776:ONM458777 OXG458776:OXG458777 OXI458776:OXI458777 PHC458776:PHC458777 PHE458776:PHE458777 PQY458776:PQY458777 PRA458776:PRA458777 QAU458776:QAU458777 QAW458776:QAW458777 QKQ458776:QKQ458777 QKS458776:QKS458777 QUM458776:QUM458777 QUO458776:QUO458777 REI458776:REI458777 REK458776:REK458777 ROE458776:ROE458777 ROG458776:ROG458777 RYA458776:RYA458777 RYC458776:RYC458777 SHW458776:SHW458777 SHY458776:SHY458777 SRS458776:SRS458777 SRU458776:SRU458777 TBO458776:TBO458777 TBQ458776:TBQ458777 TLK458776:TLK458777 TLM458776:TLM458777 TVG458776:TVG458777 TVI458776:TVI458777 UFC458776:UFC458777 UFE458776:UFE458777 UOY458776:UOY458777 UPA458776:UPA458777 UYU458776:UYU458777 UYW458776:UYW458777 VIQ458776:VIQ458777 VIS458776:VIS458777 VSM458776:VSM458777 VSO458776:VSO458777 WCI458776:WCI458777 WCK458776:WCK458777 WME458776:WME458777 WMG458776:WMG458777 WWA458776:WWA458777 WWC458776:WWC458777"/>
    <dataValidation allowBlank="1" showInputMessage="1" showErrorMessage="1" prompt="Для выбора выполните двойной щелчок левой клавиши мыши по соответствующей ячейке." sqref="S524312:S524313 U524312:U524313 JO524312:JO524313 JQ524312:JQ524313 TK524312:TK524313 TM524312:TM524313 ADG524312:ADG524313 ADI524312:ADI524313 ANC524312:ANC524313 ANE524312:ANE524313 AWY524312:AWY524313 AXA524312:AXA524313 BGU524312:BGU524313 BGW524312:BGW524313 BQQ524312:BQQ524313 BQS524312:BQS524313 CAM524312:CAM524313 CAO524312:CAO524313 CKI524312:CKI524313 CKK524312:CKK524313 CUE524312:CUE524313 CUG524312:CUG524313 DEA524312:DEA524313 DEC524312:DEC524313 DNW524312:DNW524313 DNY524312:DNY524313 DXS524312:DXS524313 DXU524312:DXU524313 EHO524312:EHO524313 EHQ524312:EHQ524313 ERK524312:ERK524313 ERM524312:ERM524313 FBG524312:FBG524313 FBI524312:FBI524313 FLC524312:FLC524313 FLE524312:FLE524313 FUY524312:FUY524313 FVA524312:FVA524313 GEU524312:GEU524313 GEW524312:GEW524313 GOQ524312:GOQ524313 GOS524312:GOS524313 GYM524312:GYM524313 GYO524312:GYO524313 HII524312:HII524313 HIK524312:HIK524313 HSE524312:HSE524313 HSG524312:HSG524313 ICA524312:ICA524313 ICC524312:ICC524313 ILW524312:ILW524313 ILY524312:ILY524313 IVS524312:IVS524313 IVU524312:IVU524313 JFO524312:JFO524313 JFQ524312:JFQ524313 JPK524312:JPK524313 JPM524312:JPM524313 JZG524312:JZG524313 JZI524312:JZI524313 KJC524312:KJC524313 KJE524312:KJE524313 KSY524312:KSY524313 KTA524312:KTA524313 LCU524312:LCU524313 LCW524312:LCW524313 LMQ524312:LMQ524313 LMS524312:LMS524313 LWM524312:LWM524313 LWO524312:LWO524313 MGI524312:MGI524313 MGK524312:MGK524313 MQE524312:MQE524313 MQG524312:MQG524313 NAA524312:NAA524313 NAC524312:NAC524313 NJW524312:NJW524313 NJY524312:NJY524313 NTS524312:NTS524313 NTU524312:NTU524313 ODO524312:ODO524313 ODQ524312:ODQ524313 ONK524312:ONK524313 ONM524312:ONM524313 OXG524312:OXG524313 OXI524312:OXI524313 PHC524312:PHC524313 PHE524312:PHE524313 PQY524312:PQY524313 PRA524312:PRA524313 QAU524312:QAU524313 QAW524312:QAW524313 QKQ524312:QKQ524313 QKS524312:QKS524313 QUM524312:QUM524313 QUO524312:QUO524313 REI524312:REI524313 REK524312:REK524313 ROE524312:ROE524313 ROG524312:ROG524313 RYA524312:RYA524313 RYC524312:RYC524313 SHW524312:SHW524313 SHY524312:SHY524313 SRS524312:SRS524313 SRU524312:SRU524313 TBO524312:TBO524313 TBQ524312:TBQ524313 TLK524312:TLK524313 TLM524312:TLM524313 TVG524312:TVG524313 TVI524312:TVI524313 UFC524312:UFC524313 UFE524312:UFE524313 UOY524312:UOY524313 UPA524312:UPA524313 UYU524312:UYU524313 UYW524312:UYW524313 VIQ524312:VIQ524313 VIS524312:VIS524313 VSM524312:VSM524313 VSO524312:VSO524313 WCI524312:WCI524313 WCK524312:WCK524313 WME524312:WME524313 WMG524312:WMG524313 WWA524312:WWA524313 WWC524312:WWC524313 S589848:S589849 U589848:U589849 JO589848:JO589849 JQ589848:JQ589849 TK589848:TK589849 TM589848:TM589849 ADG589848:ADG589849 ADI589848:ADI589849 ANC589848:ANC589849 ANE589848:ANE589849 AWY589848:AWY589849 AXA589848:AXA589849 BGU589848:BGU589849 BGW589848:BGW589849 BQQ589848:BQQ589849 BQS589848:BQS589849 CAM589848:CAM589849 CAO589848:CAO589849 CKI589848:CKI589849 CKK589848:CKK589849 CUE589848:CUE589849 CUG589848:CUG589849 DEA589848:DEA589849 DEC589848:DEC589849 DNW589848:DNW589849 DNY589848:DNY589849 DXS589848:DXS589849 DXU589848:DXU589849 EHO589848:EHO589849 EHQ589848:EHQ589849 ERK589848:ERK589849 ERM589848:ERM589849 FBG589848:FBG589849 FBI589848:FBI589849 FLC589848:FLC589849 FLE589848:FLE589849 FUY589848:FUY589849 FVA589848:FVA589849 GEU589848:GEU589849 GEW589848:GEW589849 GOQ589848:GOQ589849 GOS589848:GOS589849 GYM589848:GYM589849 GYO589848:GYO589849 HII589848:HII589849 HIK589848:HIK589849 HSE589848:HSE589849 HSG589848:HSG589849 ICA589848:ICA589849 ICC589848:ICC589849 ILW589848:ILW589849 ILY589848:ILY589849 IVS589848:IVS589849 IVU589848:IVU589849 JFO589848:JFO589849 JFQ589848:JFQ589849 JPK589848:JPK589849 JPM589848:JPM589849 JZG589848:JZG589849 JZI589848:JZI589849 KJC589848:KJC589849 KJE589848:KJE589849 KSY589848:KSY589849 KTA589848:KTA589849 LCU589848:LCU589849 LCW589848:LCW589849 LMQ589848:LMQ589849 LMS589848:LMS589849 LWM589848:LWM589849 LWO589848:LWO589849 MGI589848:MGI589849 MGK589848:MGK589849 MQE589848:MQE589849 MQG589848:MQG589849 NAA589848:NAA589849 NAC589848:NAC589849 NJW589848:NJW589849 NJY589848:NJY589849 NTS589848:NTS589849 NTU589848:NTU589849 ODO589848:ODO589849 ODQ589848:ODQ589849 ONK589848:ONK589849 ONM589848:ONM589849 OXG589848:OXG589849 OXI589848:OXI589849 PHC589848:PHC589849 PHE589848:PHE589849 PQY589848:PQY589849 PRA589848:PRA589849 QAU589848:QAU589849 QAW589848:QAW589849 QKQ589848:QKQ589849 QKS589848:QKS589849 QUM589848:QUM589849 QUO589848:QUO589849 REI589848:REI589849 REK589848:REK589849 ROE589848:ROE589849 ROG589848:ROG589849 RYA589848:RYA589849 RYC589848:RYC589849 SHW589848:SHW589849 SHY589848:SHY589849 SRS589848:SRS589849 SRU589848:SRU589849 TBO589848:TBO589849 TBQ589848:TBQ589849 TLK589848:TLK589849 TLM589848:TLM589849 TVG589848:TVG589849 TVI589848:TVI589849 UFC589848:UFC589849 UFE589848:UFE589849 UOY589848:UOY589849 UPA589848:UPA589849 UYU589848:UYU589849 UYW589848:UYW589849 VIQ589848:VIQ589849 VIS589848:VIS589849 VSM589848:VSM589849 VSO589848:VSO589849 WCI589848:WCI589849 WCK589848:WCK589849 WME589848:WME589849 WMG589848:WMG589849 WWA589848:WWA589849 WWC589848:WWC589849 S655384:S655385 U655384:U655385 JO655384:JO655385 JQ655384:JQ655385 TK655384:TK655385 TM655384:TM655385 ADG655384:ADG655385 ADI655384:ADI655385 ANC655384:ANC655385 ANE655384:ANE655385 AWY655384:AWY655385 AXA655384:AXA655385 BGU655384:BGU655385 BGW655384:BGW655385 BQQ655384:BQQ655385 BQS655384:BQS655385 CAM655384:CAM655385 CAO655384:CAO655385 CKI655384:CKI655385 CKK655384:CKK655385 CUE655384:CUE655385 CUG655384:CUG655385 DEA655384:DEA655385 DEC655384:DEC655385 DNW655384:DNW655385 DNY655384:DNY655385 DXS655384:DXS655385 DXU655384:DXU655385 EHO655384:EHO655385 EHQ655384:EHQ655385 ERK655384:ERK655385 ERM655384:ERM655385 FBG655384:FBG655385 FBI655384:FBI655385 FLC655384:FLC655385 FLE655384:FLE655385 FUY655384:FUY655385 FVA655384:FVA655385 GEU655384:GEU655385 GEW655384:GEW655385 GOQ655384:GOQ655385 GOS655384:GOS655385 GYM655384:GYM655385 GYO655384:GYO655385 HII655384:HII655385 HIK655384:HIK655385 HSE655384:HSE655385 HSG655384:HSG655385 ICA655384:ICA655385 ICC655384:ICC655385 ILW655384:ILW655385 ILY655384:ILY655385 IVS655384:IVS655385 IVU655384:IVU655385 JFO655384:JFO655385 JFQ655384:JFQ655385 JPK655384:JPK655385 JPM655384:JPM655385 JZG655384:JZG655385 JZI655384:JZI655385 KJC655384:KJC655385 KJE655384:KJE655385 KSY655384:KSY655385 KTA655384:KTA655385 LCU655384:LCU655385 LCW655384:LCW655385 LMQ655384:LMQ655385 LMS655384:LMS655385 LWM655384:LWM655385 LWO655384:LWO655385 MGI655384:MGI655385 MGK655384:MGK655385 MQE655384:MQE655385 MQG655384:MQG655385 NAA655384:NAA655385 NAC655384:NAC655385 NJW655384:NJW655385 NJY655384:NJY655385 NTS655384:NTS655385 NTU655384:NTU655385 ODO655384:ODO655385 ODQ655384:ODQ655385 ONK655384:ONK655385 ONM655384:ONM655385 OXG655384:OXG655385 OXI655384:OXI655385 PHC655384:PHC655385 PHE655384:PHE655385 PQY655384:PQY655385 PRA655384:PRA655385 QAU655384:QAU655385 QAW655384:QAW655385 QKQ655384:QKQ655385 QKS655384:QKS655385 QUM655384:QUM655385 QUO655384:QUO655385 REI655384:REI655385 REK655384:REK655385 ROE655384:ROE655385 ROG655384:ROG655385 RYA655384:RYA655385 RYC655384:RYC655385 SHW655384:SHW655385 SHY655384:SHY655385 SRS655384:SRS655385 SRU655384:SRU655385 TBO655384:TBO655385 TBQ655384:TBQ655385 TLK655384:TLK655385 TLM655384:TLM655385 TVG655384:TVG655385 TVI655384:TVI655385 UFC655384:UFC655385 UFE655384:UFE655385 UOY655384:UOY655385 UPA655384:UPA655385 UYU655384:UYU655385 UYW655384:UYW655385 VIQ655384:VIQ655385 VIS655384:VIS655385 VSM655384:VSM655385 VSO655384:VSO655385 WCI655384:WCI655385 WCK655384:WCK655385 WME655384:WME655385 WMG655384:WMG655385 WWA655384:WWA655385 WWC655384:WWC655385 S720920:S720921 U720920:U720921 JO720920:JO720921 JQ720920:JQ720921 TK720920:TK720921 TM720920:TM720921 ADG720920:ADG720921 ADI720920:ADI720921 ANC720920:ANC720921 ANE720920:ANE720921 AWY720920:AWY720921 AXA720920:AXA720921 BGU720920:BGU720921 BGW720920:BGW720921 BQQ720920:BQQ720921 BQS720920:BQS720921 CAM720920:CAM720921 CAO720920:CAO720921 CKI720920:CKI720921 CKK720920:CKK720921 CUE720920:CUE720921 CUG720920:CUG720921 DEA720920:DEA720921 DEC720920:DEC720921 DNW720920:DNW720921 DNY720920:DNY720921 DXS720920:DXS720921 DXU720920:DXU720921 EHO720920:EHO720921 EHQ720920:EHQ720921 ERK720920:ERK720921 ERM720920:ERM720921 FBG720920:FBG720921 FBI720920:FBI720921 FLC720920:FLC720921 FLE720920:FLE720921 FUY720920:FUY720921 FVA720920:FVA720921 GEU720920:GEU720921 GEW720920:GEW720921 GOQ720920:GOQ720921 GOS720920:GOS720921 GYM720920:GYM720921 GYO720920:GYO720921 HII720920:HII720921 HIK720920:HIK720921 HSE720920:HSE720921 HSG720920:HSG720921 ICA720920:ICA720921 ICC720920:ICC720921 ILW720920:ILW720921 ILY720920:ILY720921 IVS720920:IVS720921 IVU720920:IVU720921 JFO720920:JFO720921 JFQ720920:JFQ720921 JPK720920:JPK720921 JPM720920:JPM720921 JZG720920:JZG720921 JZI720920:JZI720921 KJC720920:KJC720921 KJE720920:KJE720921 KSY720920:KSY720921 KTA720920:KTA720921 LCU720920:LCU720921 LCW720920:LCW720921 LMQ720920:LMQ720921 LMS720920:LMS720921 LWM720920:LWM720921 LWO720920:LWO720921 MGI720920:MGI720921 MGK720920:MGK720921 MQE720920:MQE720921 MQG720920:MQG720921 NAA720920:NAA720921 NAC720920:NAC720921 NJW720920:NJW720921 NJY720920:NJY720921 NTS720920:NTS720921 NTU720920:NTU720921 ODO720920:ODO720921 ODQ720920:ODQ720921 ONK720920:ONK720921 ONM720920:ONM720921 OXG720920:OXG720921 OXI720920:OXI720921 PHC720920:PHC720921 PHE720920:PHE720921 PQY720920:PQY720921 PRA720920:PRA720921 QAU720920:QAU720921 QAW720920:QAW720921 QKQ720920:QKQ720921 QKS720920:QKS720921 QUM720920:QUM720921 QUO720920:QUO720921 REI720920:REI720921 REK720920:REK720921 ROE720920:ROE720921 ROG720920:ROG720921 RYA720920:RYA720921 RYC720920:RYC720921 SHW720920:SHW720921 SHY720920:SHY720921 SRS720920:SRS720921 SRU720920:SRU720921 TBO720920:TBO720921 TBQ720920:TBQ720921 TLK720920:TLK720921 TLM720920:TLM720921 TVG720920:TVG720921 TVI720920:TVI720921 UFC720920:UFC720921 UFE720920:UFE720921 UOY720920:UOY720921 UPA720920:UPA720921 UYU720920:UYU720921 UYW720920:UYW720921 VIQ720920:VIQ720921 VIS720920:VIS720921 VSM720920:VSM720921 VSO720920:VSO720921 WCI720920:WCI720921 WCK720920:WCK720921 WME720920:WME720921 WMG720920:WMG720921 WWA720920:WWA720921 WWC720920:WWC720921 S786456:S786457 U786456:U786457 JO786456:JO786457 JQ786456:JQ786457 TK786456:TK786457 TM786456:TM786457 ADG786456:ADG786457 ADI786456:ADI786457 ANC786456:ANC786457 ANE786456:ANE786457 AWY786456:AWY786457 AXA786456:AXA786457 BGU786456:BGU786457 BGW786456:BGW786457 BQQ786456:BQQ786457 BQS786456:BQS786457 CAM786456:CAM786457 CAO786456:CAO786457 CKI786456:CKI786457 CKK786456:CKK786457 CUE786456:CUE786457 CUG786456:CUG786457 DEA786456:DEA786457 DEC786456:DEC786457 DNW786456:DNW786457 DNY786456:DNY786457 DXS786456:DXS786457 DXU786456:DXU786457 EHO786456:EHO786457 EHQ786456:EHQ786457 ERK786456:ERK786457 ERM786456:ERM786457 FBG786456:FBG786457 FBI786456:FBI786457 FLC786456:FLC786457 FLE786456:FLE786457 FUY786456:FUY786457 FVA786456:FVA786457 GEU786456:GEU786457 GEW786456:GEW786457 GOQ786456:GOQ786457 GOS786456:GOS786457 GYM786456:GYM786457 GYO786456:GYO786457 HII786456:HII786457 HIK786456:HIK786457 HSE786456:HSE786457 HSG786456:HSG786457 ICA786456:ICA786457 ICC786456:ICC786457 ILW786456:ILW786457 ILY786456:ILY786457 IVS786456:IVS786457 IVU786456:IVU786457 JFO786456:JFO786457 JFQ786456:JFQ786457 JPK786456:JPK786457 JPM786456:JPM786457 JZG786456:JZG786457 JZI786456:JZI786457 KJC786456:KJC786457 KJE786456:KJE786457 KSY786456:KSY786457 KTA786456:KTA786457 LCU786456:LCU786457 LCW786456:LCW786457 LMQ786456:LMQ786457 LMS786456:LMS786457 LWM786456:LWM786457 LWO786456:LWO786457 MGI786456:MGI786457 MGK786456:MGK786457 MQE786456:MQE786457 MQG786456:MQG786457 NAA786456:NAA786457 NAC786456:NAC786457 NJW786456:NJW786457 NJY786456:NJY786457 NTS786456:NTS786457 NTU786456:NTU786457 ODO786456:ODO786457 ODQ786456:ODQ786457 ONK786456:ONK786457 ONM786456:ONM786457 OXG786456:OXG786457 OXI786456:OXI786457 PHC786456:PHC786457 PHE786456:PHE786457 PQY786456:PQY786457 PRA786456:PRA786457 QAU786456:QAU786457 QAW786456:QAW786457 QKQ786456:QKQ786457 QKS786456:QKS786457 QUM786456:QUM786457 QUO786456:QUO786457 REI786456:REI786457 REK786456:REK786457 ROE786456:ROE786457 ROG786456:ROG786457 RYA786456:RYA786457 RYC786456:RYC786457 SHW786456:SHW786457 SHY786456:SHY786457 SRS786456:SRS786457 SRU786456:SRU786457 TBO786456:TBO786457 TBQ786456:TBQ786457 TLK786456:TLK786457 TLM786456:TLM786457 TVG786456:TVG786457 TVI786456:TVI786457 UFC786456:UFC786457 UFE786456:UFE786457 UOY786456:UOY786457 UPA786456:UPA786457 UYU786456:UYU786457 UYW786456:UYW786457 VIQ786456:VIQ786457 VIS786456:VIS786457 VSM786456:VSM786457 VSO786456:VSO786457 WCI786456:WCI786457 WCK786456:WCK786457 WME786456:WME786457 WMG786456:WMG786457 WWA786456:WWA786457 WWC786456:WWC786457 S851992:S851993 U851992:U851993 JO851992:JO851993 JQ851992:JQ851993 TK851992:TK851993 TM851992:TM851993 ADG851992:ADG851993 ADI851992:ADI851993 ANC851992:ANC851993 ANE851992:ANE851993 AWY851992:AWY851993 AXA851992:AXA851993 BGU851992:BGU851993 BGW851992:BGW851993 BQQ851992:BQQ851993 BQS851992:BQS851993 CAM851992:CAM851993 CAO851992:CAO851993 CKI851992:CKI851993 CKK851992:CKK851993 CUE851992:CUE851993 CUG851992:CUG851993 DEA851992:DEA851993 DEC851992:DEC851993 DNW851992:DNW851993 DNY851992:DNY851993 DXS851992:DXS851993 DXU851992:DXU851993 EHO851992:EHO851993 EHQ851992:EHQ851993 ERK851992:ERK851993 ERM851992:ERM851993 FBG851992:FBG851993 FBI851992:FBI851993 FLC851992:FLC851993 FLE851992:FLE851993 FUY851992:FUY851993 FVA851992:FVA851993 GEU851992:GEU851993 GEW851992:GEW851993 GOQ851992:GOQ851993 GOS851992:GOS851993 GYM851992:GYM851993 GYO851992:GYO851993 HII851992:HII851993 HIK851992:HIK851993 HSE851992:HSE851993 HSG851992:HSG851993 ICA851992:ICA851993 ICC851992:ICC851993 ILW851992:ILW851993 ILY851992:ILY851993 IVS851992:IVS851993 IVU851992:IVU851993 JFO851992:JFO851993 JFQ851992:JFQ851993 JPK851992:JPK851993 JPM851992:JPM851993 JZG851992:JZG851993 JZI851992:JZI851993 KJC851992:KJC851993 KJE851992:KJE851993 KSY851992:KSY851993 KTA851992:KTA851993 LCU851992:LCU851993 LCW851992:LCW851993 LMQ851992:LMQ851993 LMS851992:LMS851993 LWM851992:LWM851993 LWO851992:LWO851993 MGI851992:MGI851993 MGK851992:MGK851993 MQE851992:MQE851993 MQG851992:MQG851993 NAA851992:NAA851993 NAC851992:NAC851993 NJW851992:NJW851993 NJY851992:NJY851993 NTS851992:NTS851993 NTU851992:NTU851993 ODO851992:ODO851993 ODQ851992:ODQ851993 ONK851992:ONK851993 ONM851992:ONM851993 OXG851992:OXG851993 OXI851992:OXI851993 PHC851992:PHC851993 PHE851992:PHE851993 PQY851992:PQY851993 PRA851992:PRA851993 QAU851992:QAU851993 QAW851992:QAW851993 QKQ851992:QKQ851993 QKS851992:QKS851993 QUM851992:QUM851993 QUO851992:QUO851993 REI851992:REI851993 REK851992:REK851993 ROE851992:ROE851993 ROG851992:ROG851993 RYA851992:RYA851993 RYC851992:RYC851993 SHW851992:SHW851993 SHY851992:SHY851993 SRS851992:SRS851993 SRU851992:SRU851993 TBO851992:TBO851993 TBQ851992:TBQ851993 TLK851992:TLK851993 TLM851992:TLM851993 TVG851992:TVG851993 TVI851992:TVI851993 UFC851992:UFC851993 UFE851992:UFE851993 UOY851992:UOY851993 UPA851992:UPA851993 UYU851992:UYU851993 UYW851992:UYW851993 VIQ851992:VIQ851993 VIS851992:VIS851993 VSM851992:VSM851993 VSO851992:VSO851993 WCI851992:WCI851993 WCK851992:WCK851993 WME851992:WME851993 WMG851992:WMG851993 WWA851992:WWA851993 WWC851992:WWC851993 S917528:S917529 U917528:U917529 JO917528:JO917529 JQ917528:JQ917529 TK917528:TK917529 TM917528:TM917529 ADG917528:ADG917529 ADI917528:ADI917529 ANC917528:ANC917529 ANE917528:ANE917529 AWY917528:AWY917529 AXA917528:AXA917529 BGU917528:BGU917529 BGW917528:BGW917529 BQQ917528:BQQ917529 BQS917528:BQS917529 CAM917528:CAM917529 CAO917528:CAO917529 CKI917528:CKI917529 CKK917528:CKK917529 CUE917528:CUE917529 CUG917528:CUG917529 DEA917528:DEA917529 DEC917528:DEC917529 DNW917528:DNW917529 DNY917528:DNY917529 DXS917528:DXS917529 DXU917528:DXU917529 EHO917528:EHO917529 EHQ917528:EHQ917529 ERK917528:ERK917529 ERM917528:ERM917529 FBG917528:FBG917529 FBI917528:FBI917529 FLC917528:FLC917529 FLE917528:FLE917529 FUY917528:FUY917529 FVA917528:FVA917529 GEU917528:GEU917529 GEW917528:GEW917529 GOQ917528:GOQ917529 GOS917528:GOS917529 GYM917528:GYM917529 GYO917528:GYO917529 HII917528:HII917529 HIK917528:HIK917529 HSE917528:HSE917529 HSG917528:HSG917529 ICA917528:ICA917529 ICC917528:ICC917529 ILW917528:ILW917529 ILY917528:ILY917529 IVS917528:IVS917529 IVU917528:IVU917529 JFO917528:JFO917529 JFQ917528:JFQ917529 JPK917528:JPK917529 JPM917528:JPM917529 JZG917528:JZG917529 JZI917528:JZI917529 KJC917528:KJC917529 KJE917528:KJE917529 KSY917528:KSY917529 KTA917528:KTA917529 LCU917528:LCU917529 LCW917528:LCW917529 LMQ917528:LMQ917529 LMS917528:LMS917529 LWM917528:LWM917529 LWO917528:LWO917529 MGI917528:MGI917529 MGK917528:MGK917529 MQE917528:MQE917529 MQG917528:MQG917529 NAA917528:NAA917529 NAC917528:NAC917529 NJW917528:NJW917529 NJY917528:NJY917529 NTS917528:NTS917529 NTU917528:NTU917529 ODO917528:ODO917529 ODQ917528:ODQ917529 ONK917528:ONK917529 ONM917528:ONM917529 OXG917528:OXG917529 OXI917528:OXI917529 PHC917528:PHC917529 PHE917528:PHE917529 PQY917528:PQY917529 PRA917528:PRA917529 QAU917528:QAU917529 QAW917528:QAW917529 QKQ917528:QKQ917529 QKS917528:QKS917529 QUM917528:QUM917529 QUO917528:QUO917529 REI917528:REI917529 REK917528:REK917529 ROE917528:ROE917529 ROG917528:ROG917529 RYA917528:RYA917529 RYC917528:RYC917529 SHW917528:SHW917529 SHY917528:SHY917529 SRS917528:SRS917529 SRU917528:SRU917529 TBO917528:TBO917529 TBQ917528:TBQ917529 TLK917528:TLK917529 TLM917528:TLM917529 TVG917528:TVG917529 TVI917528:TVI917529 UFC917528:UFC917529 UFE917528:UFE917529 UOY917528:UOY917529 UPA917528:UPA917529 UYU917528:UYU917529 UYW917528:UYW917529 VIQ917528:VIQ917529 VIS917528:VIS917529 VSM917528:VSM917529 VSO917528:VSO917529 WCI917528:WCI917529 WCK917528:WCK917529 WME917528:WME917529 WMG917528:WMG917529 WWA917528:WWA917529 WWC917528:WWC917529 S983064:S983065 U983064:U983065 JO983064:JO983065 JQ983064:JQ983065 TK983064:TK983065 TM983064:TM983065 ADG983064:ADG983065 ADI983064:ADI983065 ANC983064:ANC983065 ANE983064:ANE983065 AWY983064:AWY983065 AXA983064:AXA983065 BGU983064:BGU983065 BGW983064:BGW983065 BQQ983064:BQQ983065 BQS983064:BQS983065 CAM983064:CAM983065 CAO983064:CAO983065 CKI983064:CKI983065 CKK983064:CKK983065 CUE983064:CUE983065 CUG983064:CUG983065 DEA983064:DEA983065 DEC983064:DEC983065 DNW983064:DNW983065 DNY983064:DNY983065 DXS983064:DXS983065 DXU983064:DXU983065 EHO983064:EHO983065 EHQ983064:EHQ983065 ERK983064:ERK983065 ERM983064:ERM983065 FBG983064:FBG983065 FBI983064:FBI983065 FLC983064:FLC983065 FLE983064:FLE983065 FUY983064:FUY983065 FVA983064:FVA983065 GEU983064:GEU983065 GEW983064:GEW983065 GOQ983064:GOQ983065 GOS983064:GOS983065 GYM983064:GYM983065 GYO983064:GYO983065 HII983064:HII983065 HIK983064:HIK983065 HSE983064:HSE983065 HSG983064:HSG983065 ICA983064:ICA983065 ICC983064:ICC983065 ILW983064:ILW983065 ILY983064:ILY983065 IVS983064:IVS983065 IVU983064:IVU983065 JFO983064:JFO983065 JFQ983064:JFQ983065 JPK983064:JPK983065 JPM983064:JPM983065 JZG983064:JZG983065 JZI983064:JZI983065 KJC983064:KJC983065 KJE983064:KJE983065 KSY983064:KSY983065 KTA983064:KTA983065 LCU983064:LCU983065 LCW983064:LCW983065 LMQ983064:LMQ983065 LMS983064:LMS983065 LWM983064:LWM983065 LWO983064:LWO983065 MGI983064:MGI983065 MGK983064:MGK983065 MQE983064:MQE983065 MQG983064:MQG983065 NAA983064:NAA983065 NAC983064:NAC983065 NJW983064:NJW983065 NJY983064:NJY983065 NTS983064:NTS983065 NTU983064:NTU983065 ODO983064:ODO983065 ODQ983064:ODQ983065 ONK983064:ONK983065 ONM983064:ONM983065 OXG983064:OXG983065 OXI983064:OXI983065 PHC983064:PHC983065 PHE983064:PHE983065 PQY983064:PQY983065 PRA983064:PRA983065 QAU983064:QAU983065 QAW983064:QAW983065 QKQ983064:QKQ983065 QKS983064:QKS983065 QUM983064:QUM983065 QUO983064:QUO983065 REI983064:REI983065 REK983064:REK983065 ROE983064:ROE983065 ROG983064:ROG983065 RYA983064:RYA983065 RYC983064:RYC983065 SHW983064:SHW983065 SHY983064:SHY983065 SRS983064:SRS983065 SRU983064:SRU983065 TBO983064:TBO983065 TBQ983064:TBQ983065 TLK983064:TLK983065 TLM983064:TLM983065 TVG983064:TVG983065 TVI983064:TVI983065 UFC983064:UFC983065 UFE983064:UFE983065 UOY983064:UOY983065 UPA983064:UPA983065 UYU983064:UYU983065 UYW983064:UYW983065 VIQ983064:VIQ983065 VIS983064:VIS983065 VSM983064:VSM983065 VSO983064:VSO983065 WCI983064:WCI983065 WCK983064:WCK983065 WME983064:WME983065 WMG983064:WMG983065 WWA983064:WWA983065 WWC983064:WWC9830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333ee7d-dc7c-428b-9fa9-928a121a5f11}">
  <sheetPr codeName="List05_6">
    <tabColor indexed="22"/>
  </sheetPr>
  <dimension ref="A1:T15"/>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68</v>
      </c>
    </row>
    <row r="2" spans="6:9" ht="22.5">
      <c r="F2" s="1278" t="s">
        <v>470</v>
      </c>
      <c r="G2" s="1279"/>
      <c r="H2" s="1280"/>
      <c r="I2" s="609"/>
    </row>
    <row r="3" ht="3" customHeight="1"/>
    <row r="4" spans="1:20" s="539" customFormat="1" ht="11.25">
      <c r="A4" s="559"/>
      <c r="B4" s="559"/>
      <c r="C4" s="559"/>
      <c r="D4" s="559"/>
      <c r="F4" s="1239" t="s">
        <v>445</v>
      </c>
      <c r="G4" s="1239"/>
      <c r="H4" s="1239"/>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10.09.2021</v>
      </c>
      <c r="I7" s="550" t="s">
        <v>472</v>
      </c>
      <c r="J7" s="584"/>
      <c r="K7" s="559"/>
      <c r="L7" s="559"/>
      <c r="M7" s="559"/>
      <c r="N7" s="559"/>
      <c r="O7" s="559"/>
      <c r="P7" s="559"/>
      <c r="Q7" s="559"/>
      <c r="R7" s="559"/>
      <c r="S7" s="559"/>
      <c r="T7" s="559"/>
    </row>
    <row r="8" spans="1:20" s="539" customFormat="1" ht="45">
      <c r="A8" s="1282">
        <v>1</v>
      </c>
      <c r="B8" s="559"/>
      <c r="C8" s="559"/>
      <c r="D8" s="559"/>
      <c r="F8" s="585" t="str">
        <f>"2."&amp;mergeValue(A8)</f>
        <v>2.1</v>
      </c>
      <c r="G8" s="601" t="s">
        <v>473</v>
      </c>
      <c r="H8" s="573" t="str">
        <f>IF('Перечень тарифов'!R21="","наименование отсутствует",""&amp;'Перечень тарифов'!R21&amp;"")</f>
        <v>наименование отсутствует</v>
      </c>
      <c r="I8" s="550" t="s">
        <v>568</v>
      </c>
      <c r="J8" s="584"/>
      <c r="K8" s="559"/>
      <c r="L8" s="559"/>
      <c r="M8" s="559"/>
      <c r="N8" s="559"/>
      <c r="O8" s="559"/>
      <c r="P8" s="559"/>
      <c r="Q8" s="559"/>
      <c r="R8" s="559"/>
      <c r="S8" s="559"/>
      <c r="T8" s="559"/>
    </row>
    <row r="9" spans="1:20" s="539" customFormat="1" ht="22.5">
      <c r="A9" s="1282"/>
      <c r="B9" s="559"/>
      <c r="C9" s="559"/>
      <c r="D9" s="559"/>
      <c r="F9" s="585" t="str">
        <f>"3."&amp;mergeValue(A9)</f>
        <v>3.1</v>
      </c>
      <c r="G9" s="601" t="s">
        <v>474</v>
      </c>
      <c r="H9" s="573" t="str">
        <f>IF('Перечень тарифов'!F21="","наименование отсутствует",""&amp;'Перечень тарифов'!F21&amp;"")</f>
        <v>Передача. Тепловая энергия; Сбыт. Тепловая энергия</v>
      </c>
      <c r="I9" s="550" t="s">
        <v>566</v>
      </c>
      <c r="J9" s="584"/>
      <c r="K9" s="559"/>
      <c r="L9" s="559"/>
      <c r="M9" s="559"/>
      <c r="N9" s="559"/>
      <c r="O9" s="559"/>
      <c r="P9" s="559"/>
      <c r="Q9" s="559"/>
      <c r="R9" s="559"/>
      <c r="S9" s="559"/>
      <c r="T9" s="559"/>
    </row>
    <row r="10" spans="1:20" s="539" customFormat="1" ht="22.5">
      <c r="A10" s="1282"/>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82"/>
      <c r="B12" s="1282"/>
      <c r="C12" s="1282">
        <v>1</v>
      </c>
      <c r="D12" s="592"/>
      <c r="F12" s="585" t="str">
        <f>"4."&amp;mergeValue(A12)&amp;"."&amp;mergeValue(B12)&amp;"."&amp;mergeValue(C12)</f>
        <v>4.1.1.1</v>
      </c>
      <c r="G12" s="591" t="s">
        <v>476</v>
      </c>
      <c r="H12" s="573" t="str">
        <f>IF(Территории!H13="","",""&amp;Территории!H13&amp;"")</f>
        <v>городской округ Верхняя Пышма</v>
      </c>
      <c r="I12" s="550" t="s">
        <v>479</v>
      </c>
      <c r="J12" s="584"/>
      <c r="K12" s="559"/>
      <c r="L12" s="559"/>
      <c r="M12" s="559"/>
      <c r="N12" s="559"/>
      <c r="O12" s="559"/>
      <c r="P12" s="559"/>
      <c r="Q12" s="559"/>
      <c r="R12" s="559"/>
      <c r="S12" s="559"/>
      <c r="T12" s="559"/>
    </row>
    <row r="13" spans="1:20" s="539" customFormat="1" ht="56.25">
      <c r="A13" s="1282"/>
      <c r="B13" s="1282"/>
      <c r="C13" s="1282"/>
      <c r="D13" s="592">
        <v>1</v>
      </c>
      <c r="F13" s="585" t="str">
        <f>"4."&amp;mergeValue(A13)&amp;"."&amp;mergeValue(B13)&amp;"."&amp;mergeValue(C13)&amp;"."&amp;mergeValue(D13)</f>
        <v>4.1.1.1.1</v>
      </c>
      <c r="G13" s="602" t="s">
        <v>477</v>
      </c>
      <c r="H13" s="573" t="str">
        <f>IF(Территории!R14="","",""&amp;Территории!R14&amp;"")</f>
        <v>городской округ Верхняя Пышма (65732000)</v>
      </c>
      <c r="I13" s="1186" t="s">
        <v>569</v>
      </c>
      <c r="J13" s="584"/>
      <c r="K13" s="559"/>
      <c r="L13" s="559"/>
      <c r="M13" s="559"/>
      <c r="N13" s="559"/>
      <c r="O13" s="559"/>
      <c r="P13" s="559"/>
      <c r="Q13" s="559"/>
      <c r="R13" s="559"/>
      <c r="S13" s="559"/>
      <c r="T13" s="559"/>
    </row>
    <row r="14" spans="1:20" s="582" customFormat="1" ht="3" customHeight="1">
      <c r="A14" s="583"/>
      <c r="B14" s="583"/>
      <c r="C14" s="583"/>
      <c r="D14" s="583"/>
      <c r="F14" s="594"/>
      <c r="G14" s="595"/>
      <c r="H14" s="596"/>
      <c r="I14" s="597"/>
      <c r="J14" s="583"/>
      <c r="K14" s="583"/>
      <c r="L14" s="583"/>
      <c r="M14" s="583"/>
      <c r="N14" s="583"/>
      <c r="O14" s="583"/>
      <c r="P14" s="583"/>
      <c r="Q14" s="583"/>
      <c r="R14" s="583"/>
      <c r="S14" s="583"/>
      <c r="T14" s="583"/>
    </row>
    <row r="15" spans="1:20" s="582" customFormat="1" ht="15" customHeight="1">
      <c r="A15" s="583"/>
      <c r="B15" s="583"/>
      <c r="C15" s="583"/>
      <c r="D15" s="583"/>
      <c r="F15" s="581"/>
      <c r="G15" s="1277" t="s">
        <v>571</v>
      </c>
      <c r="H15" s="1277"/>
      <c r="I15" s="563"/>
      <c r="J15" s="583"/>
      <c r="K15" s="583"/>
      <c r="L15" s="583"/>
      <c r="M15" s="583"/>
      <c r="N15" s="583"/>
      <c r="O15" s="583"/>
      <c r="P15" s="583"/>
      <c r="Q15" s="583"/>
      <c r="R15" s="583"/>
      <c r="S15" s="583"/>
      <c r="T15" s="583"/>
    </row>
  </sheetData>
  <sheetProtection algorithmName="SHA-512" hashValue="3RL3VPxzRIMW6EslYAc0Ek+grvTwFUWMlFMm1GfcGQdhxmqYD+peL9P2M6ErwXffvZQaXpgSboztJWzszePF1Q==" saltValue="C7aMZsgUFPRewWc/4LEw5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8257062-79da-4c72-ba10-0d6412bafc61}">
  <sheetPr codeName="List06_6">
    <tabColor rgb="FFEAEBEE"/>
    <pageSetUpPr fitToPage="1"/>
  </sheetPr>
  <dimension ref="A4:BJ34"/>
  <sheetViews>
    <sheetView showGridLines="0" workbookViewId="0" topLeftCell="AF18">
      <selection pane="topLeft" activeCell="AT31" sqref="AT31"/>
    </sheetView>
  </sheetViews>
  <sheetFormatPr defaultColWidth="10.5736607142857" defaultRowHeight="14.25"/>
  <cols>
    <col min="1" max="6" width="10.5714285714286" style="446" hidden="1" customWidth="1"/>
    <col min="7" max="8" width="9.14285714285714" style="453" hidden="1" customWidth="1"/>
    <col min="9" max="9" width="3.71428571428571" style="453" customWidth="1"/>
    <col min="10" max="11" width="3.71428571428571" style="452" customWidth="1"/>
    <col min="12" max="12" width="12.7142857142857" style="446" customWidth="1"/>
    <col min="13" max="13" width="44.7142857142857" style="446" customWidth="1"/>
    <col min="14" max="14" width="2.14285714285714" style="446" hidden="1" customWidth="1"/>
    <col min="15" max="15" width="23.7142857142857" style="446" customWidth="1"/>
    <col min="16" max="17" width="23.7142857142857" style="446" hidden="1" customWidth="1"/>
    <col min="18" max="18" width="11.7142857142857" style="446" customWidth="1"/>
    <col min="19" max="19" width="3.71428571428571" style="446" customWidth="1"/>
    <col min="20" max="20" width="11.7142857142857" style="446" customWidth="1"/>
    <col min="21" max="21" width="8.57142857142857" style="446" customWidth="1"/>
    <col min="22" max="22" width="23.7142857142857" style="1074" customWidth="1"/>
    <col min="23" max="24" width="23.7142857142857" style="1074" hidden="1" customWidth="1"/>
    <col min="25" max="25" width="11.7142857142857" style="1074" customWidth="1"/>
    <col min="26" max="26" width="3.71428571428571" style="1074" customWidth="1"/>
    <col min="27" max="27" width="11.7142857142857" style="1074" customWidth="1"/>
    <col min="28" max="28" width="8.57142857142857" style="1074" customWidth="1"/>
    <col min="29" max="29" width="23.7142857142857" style="1074" customWidth="1"/>
    <col min="30" max="31" width="23.7142857142857" style="1074" hidden="1" customWidth="1"/>
    <col min="32" max="32" width="11.7142857142857" style="1074" customWidth="1"/>
    <col min="33" max="33" width="3.71428571428571" style="1074" customWidth="1"/>
    <col min="34" max="34" width="11.7142857142857" style="1074" customWidth="1"/>
    <col min="35" max="35" width="8.57142857142857" style="1074" customWidth="1"/>
    <col min="36" max="36" width="23.7142857142857" style="1074" customWidth="1"/>
    <col min="37" max="38" width="23.7142857142857" style="1074" hidden="1" customWidth="1"/>
    <col min="39" max="39" width="11.7142857142857" style="1074" customWidth="1"/>
    <col min="40" max="40" width="3.71428571428571" style="1074" customWidth="1"/>
    <col min="41" max="41" width="11.7142857142857" style="1074" customWidth="1"/>
    <col min="42" max="42" width="8.57142857142857" style="1074" customWidth="1"/>
    <col min="43" max="43" width="23.7142857142857" style="1074" customWidth="1"/>
    <col min="44" max="45" width="23.7142857142857" style="1074" hidden="1" customWidth="1"/>
    <col min="46" max="46" width="11.7142857142857" style="1074" customWidth="1"/>
    <col min="47" max="47" width="3.71428571428571" style="1074" customWidth="1"/>
    <col min="48" max="48" width="11.7142857142857" style="1074" customWidth="1"/>
    <col min="49" max="49" width="8.57142857142857" style="1074" hidden="1" customWidth="1"/>
    <col min="50" max="50" width="4.71428571428571" style="446" customWidth="1"/>
    <col min="51" max="51" width="115.714285714286" style="446" customWidth="1"/>
    <col min="52" max="54" width="10.5714285714286" style="470"/>
    <col min="55" max="55" width="10.1428571428571" style="470" customWidth="1"/>
    <col min="56" max="62" width="10.5714285714286" style="470"/>
    <col min="63" max="284" width="10.5714285714286" style="446"/>
    <col min="285" max="292" width="0" style="446" hidden="1" customWidth="1"/>
    <col min="293" max="295" width="3.71428571428571" style="446" customWidth="1"/>
    <col min="296" max="296" width="12.7142857142857" style="446" customWidth="1"/>
    <col min="297" max="297" width="47.4285714285714" style="446" customWidth="1"/>
    <col min="298" max="301" width="0" style="446" hidden="1" customWidth="1"/>
    <col min="302" max="302" width="11.7142857142857" style="446" customWidth="1"/>
    <col min="303" max="303" width="6.42857142857143" style="446" customWidth="1"/>
    <col min="304" max="304" width="11.7142857142857" style="446" customWidth="1"/>
    <col min="305" max="305" width="0" style="446" hidden="1" customWidth="1"/>
    <col min="306" max="306" width="3.71428571428571" style="446" customWidth="1"/>
    <col min="307" max="307" width="11.1428571428571" style="446" customWidth="1"/>
    <col min="308" max="310" width="10.5714285714286" style="446"/>
    <col min="311" max="311" width="10.1428571428571" style="446" customWidth="1"/>
    <col min="312" max="540" width="10.5714285714286" style="446"/>
    <col min="541" max="548" width="0" style="446" hidden="1" customWidth="1"/>
    <col min="549" max="551" width="3.71428571428571" style="446" customWidth="1"/>
    <col min="552" max="552" width="12.7142857142857" style="446" customWidth="1"/>
    <col min="553" max="553" width="47.4285714285714" style="446" customWidth="1"/>
    <col min="554" max="557" width="0" style="446" hidden="1" customWidth="1"/>
    <col min="558" max="558" width="11.7142857142857" style="446" customWidth="1"/>
    <col min="559" max="559" width="6.42857142857143" style="446" customWidth="1"/>
    <col min="560" max="560" width="11.7142857142857" style="446" customWidth="1"/>
    <col min="561" max="561" width="0" style="446" hidden="1" customWidth="1"/>
    <col min="562" max="562" width="3.71428571428571" style="446" customWidth="1"/>
    <col min="563" max="563" width="11.1428571428571" style="446" customWidth="1"/>
    <col min="564" max="566" width="10.5714285714286" style="446"/>
    <col min="567" max="567" width="10.1428571428571" style="446" customWidth="1"/>
    <col min="568" max="796" width="10.5714285714286" style="446"/>
    <col min="797" max="804" width="0" style="446" hidden="1" customWidth="1"/>
    <col min="805" max="807" width="3.71428571428571" style="446" customWidth="1"/>
    <col min="808" max="808" width="12.7142857142857" style="446" customWidth="1"/>
    <col min="809" max="809" width="47.4285714285714" style="446" customWidth="1"/>
    <col min="810" max="813" width="0" style="446" hidden="1" customWidth="1"/>
    <col min="814" max="814" width="11.7142857142857" style="446" customWidth="1"/>
    <col min="815" max="815" width="6.42857142857143" style="446" customWidth="1"/>
    <col min="816" max="816" width="11.7142857142857" style="446" customWidth="1"/>
    <col min="817" max="817" width="0" style="446" hidden="1" customWidth="1"/>
    <col min="818" max="818" width="3.71428571428571" style="446" customWidth="1"/>
    <col min="819" max="819" width="11.1428571428571" style="446" customWidth="1"/>
    <col min="820" max="822" width="10.5714285714286" style="446"/>
    <col min="823" max="823" width="10.1428571428571" style="446" customWidth="1"/>
    <col min="824" max="1052" width="10.5714285714286" style="446"/>
    <col min="1053" max="1060" width="0" style="446" hidden="1" customWidth="1"/>
    <col min="1061" max="1063" width="3.71428571428571" style="446" customWidth="1"/>
    <col min="1064" max="1064" width="12.7142857142857" style="446" customWidth="1"/>
    <col min="1065" max="1065" width="47.4285714285714" style="446" customWidth="1"/>
    <col min="1066" max="1069" width="0" style="446" hidden="1" customWidth="1"/>
    <col min="1070" max="1070" width="11.7142857142857" style="446" customWidth="1"/>
    <col min="1071" max="1071" width="6.42857142857143" style="446" customWidth="1"/>
    <col min="1072" max="1072" width="11.7142857142857" style="446" customWidth="1"/>
    <col min="1073" max="1073" width="0" style="446" hidden="1" customWidth="1"/>
    <col min="1074" max="1074" width="3.71428571428571" style="446" customWidth="1"/>
    <col min="1075" max="1075" width="11.1428571428571" style="446" customWidth="1"/>
    <col min="1076" max="1078" width="10.5714285714286" style="446"/>
    <col min="1079" max="1079" width="10.1428571428571" style="446" customWidth="1"/>
    <col min="1080" max="1308" width="10.5714285714286" style="446"/>
    <col min="1309" max="1316" width="0" style="446" hidden="1" customWidth="1"/>
    <col min="1317" max="1319" width="3.71428571428571" style="446" customWidth="1"/>
    <col min="1320" max="1320" width="12.7142857142857" style="446" customWidth="1"/>
    <col min="1321" max="1321" width="47.4285714285714" style="446" customWidth="1"/>
    <col min="1322" max="1325" width="0" style="446" hidden="1" customWidth="1"/>
    <col min="1326" max="1326" width="11.7142857142857" style="446" customWidth="1"/>
    <col min="1327" max="1327" width="6.42857142857143" style="446" customWidth="1"/>
    <col min="1328" max="1328" width="11.7142857142857" style="446" customWidth="1"/>
    <col min="1329" max="1329" width="0" style="446" hidden="1" customWidth="1"/>
    <col min="1330" max="1330" width="3.71428571428571" style="446" customWidth="1"/>
    <col min="1331" max="1331" width="11.1428571428571" style="446" customWidth="1"/>
    <col min="1332" max="1334" width="10.5714285714286" style="446"/>
    <col min="1335" max="1335" width="10.1428571428571" style="446" customWidth="1"/>
    <col min="1336" max="1564" width="10.5714285714286" style="446"/>
    <col min="1565" max="1572" width="0" style="446" hidden="1" customWidth="1"/>
    <col min="1573" max="1575" width="3.71428571428571" style="446" customWidth="1"/>
    <col min="1576" max="1576" width="12.7142857142857" style="446" customWidth="1"/>
    <col min="1577" max="1577" width="47.4285714285714" style="446" customWidth="1"/>
    <col min="1578" max="1581" width="0" style="446" hidden="1" customWidth="1"/>
    <col min="1582" max="1582" width="11.7142857142857" style="446" customWidth="1"/>
    <col min="1583" max="1583" width="6.42857142857143" style="446" customWidth="1"/>
    <col min="1584" max="1584" width="11.7142857142857" style="446" customWidth="1"/>
    <col min="1585" max="1585" width="0" style="446" hidden="1" customWidth="1"/>
    <col min="1586" max="1586" width="3.71428571428571" style="446" customWidth="1"/>
    <col min="1587" max="1587" width="11.1428571428571" style="446" customWidth="1"/>
    <col min="1588" max="1590" width="10.5714285714286" style="446"/>
    <col min="1591" max="1591" width="10.1428571428571" style="446" customWidth="1"/>
    <col min="1592" max="1820" width="10.5714285714286" style="446"/>
    <col min="1821" max="1828" width="0" style="446" hidden="1" customWidth="1"/>
    <col min="1829" max="1831" width="3.71428571428571" style="446" customWidth="1"/>
    <col min="1832" max="1832" width="12.7142857142857" style="446" customWidth="1"/>
    <col min="1833" max="1833" width="47.4285714285714" style="446" customWidth="1"/>
    <col min="1834" max="1837" width="0" style="446" hidden="1" customWidth="1"/>
    <col min="1838" max="1838" width="11.7142857142857" style="446" customWidth="1"/>
    <col min="1839" max="1839" width="6.42857142857143" style="446" customWidth="1"/>
    <col min="1840" max="1840" width="11.7142857142857" style="446" customWidth="1"/>
    <col min="1841" max="1841" width="0" style="446" hidden="1" customWidth="1"/>
    <col min="1842" max="1842" width="3.71428571428571" style="446" customWidth="1"/>
    <col min="1843" max="1843" width="11.1428571428571" style="446" customWidth="1"/>
    <col min="1844" max="1846" width="10.5714285714286" style="446"/>
    <col min="1847" max="1847" width="10.1428571428571" style="446" customWidth="1"/>
    <col min="1848" max="2076" width="10.5714285714286" style="446"/>
    <col min="2077" max="2084" width="0" style="446" hidden="1" customWidth="1"/>
    <col min="2085" max="2087" width="3.71428571428571" style="446" customWidth="1"/>
    <col min="2088" max="2088" width="12.7142857142857" style="446" customWidth="1"/>
    <col min="2089" max="2089" width="47.4285714285714" style="446" customWidth="1"/>
    <col min="2090" max="2093" width="0" style="446" hidden="1" customWidth="1"/>
    <col min="2094" max="2094" width="11.7142857142857" style="446" customWidth="1"/>
    <col min="2095" max="2095" width="6.42857142857143" style="446" customWidth="1"/>
    <col min="2096" max="2096" width="11.7142857142857" style="446" customWidth="1"/>
    <col min="2097" max="2097" width="0" style="446" hidden="1" customWidth="1"/>
    <col min="2098" max="2098" width="3.71428571428571" style="446" customWidth="1"/>
    <col min="2099" max="2099" width="11.1428571428571" style="446" customWidth="1"/>
    <col min="2100" max="2102" width="10.5714285714286" style="446"/>
    <col min="2103" max="2103" width="10.1428571428571" style="446" customWidth="1"/>
    <col min="2104" max="2332" width="10.5714285714286" style="446"/>
    <col min="2333" max="2340" width="0" style="446" hidden="1" customWidth="1"/>
    <col min="2341" max="2343" width="3.71428571428571" style="446" customWidth="1"/>
    <col min="2344" max="2344" width="12.7142857142857" style="446" customWidth="1"/>
    <col min="2345" max="2345" width="47.4285714285714" style="446" customWidth="1"/>
    <col min="2346" max="2349" width="0" style="446" hidden="1" customWidth="1"/>
    <col min="2350" max="2350" width="11.7142857142857" style="446" customWidth="1"/>
    <col min="2351" max="2351" width="6.42857142857143" style="446" customWidth="1"/>
    <col min="2352" max="2352" width="11.7142857142857" style="446" customWidth="1"/>
    <col min="2353" max="2353" width="0" style="446" hidden="1" customWidth="1"/>
    <col min="2354" max="2354" width="3.71428571428571" style="446" customWidth="1"/>
    <col min="2355" max="2355" width="11.1428571428571" style="446" customWidth="1"/>
    <col min="2356" max="2358" width="10.5714285714286" style="446"/>
    <col min="2359" max="2359" width="10.1428571428571" style="446" customWidth="1"/>
    <col min="2360" max="2588" width="10.5714285714286" style="446"/>
    <col min="2589" max="2596" width="0" style="446" hidden="1" customWidth="1"/>
    <col min="2597" max="2599" width="3.71428571428571" style="446" customWidth="1"/>
    <col min="2600" max="2600" width="12.7142857142857" style="446" customWidth="1"/>
    <col min="2601" max="2601" width="47.4285714285714" style="446" customWidth="1"/>
    <col min="2602" max="2605" width="0" style="446" hidden="1" customWidth="1"/>
    <col min="2606" max="2606" width="11.7142857142857" style="446" customWidth="1"/>
    <col min="2607" max="2607" width="6.42857142857143" style="446" customWidth="1"/>
    <col min="2608" max="2608" width="11.7142857142857" style="446" customWidth="1"/>
    <col min="2609" max="2609" width="0" style="446" hidden="1" customWidth="1"/>
    <col min="2610" max="2610" width="3.71428571428571" style="446" customWidth="1"/>
    <col min="2611" max="2611" width="11.1428571428571" style="446" customWidth="1"/>
    <col min="2612" max="2614" width="10.5714285714286" style="446"/>
    <col min="2615" max="2615" width="10.1428571428571" style="446" customWidth="1"/>
    <col min="2616" max="2844" width="10.5714285714286" style="446"/>
    <col min="2845" max="2852" width="0" style="446" hidden="1" customWidth="1"/>
    <col min="2853" max="2855" width="3.71428571428571" style="446" customWidth="1"/>
    <col min="2856" max="2856" width="12.7142857142857" style="446" customWidth="1"/>
    <col min="2857" max="2857" width="47.4285714285714" style="446" customWidth="1"/>
    <col min="2858" max="2861" width="0" style="446" hidden="1" customWidth="1"/>
    <col min="2862" max="2862" width="11.7142857142857" style="446" customWidth="1"/>
    <col min="2863" max="2863" width="6.42857142857143" style="446" customWidth="1"/>
    <col min="2864" max="2864" width="11.7142857142857" style="446" customWidth="1"/>
    <col min="2865" max="2865" width="0" style="446" hidden="1" customWidth="1"/>
    <col min="2866" max="2866" width="3.71428571428571" style="446" customWidth="1"/>
    <col min="2867" max="2867" width="11.1428571428571" style="446" customWidth="1"/>
    <col min="2868" max="2870" width="10.5714285714286" style="446"/>
    <col min="2871" max="2871" width="10.1428571428571" style="446" customWidth="1"/>
    <col min="2872" max="3100" width="10.5714285714286" style="446"/>
    <col min="3101" max="3108" width="0" style="446" hidden="1" customWidth="1"/>
    <col min="3109" max="3111" width="3.71428571428571" style="446" customWidth="1"/>
    <col min="3112" max="3112" width="12.7142857142857" style="446" customWidth="1"/>
    <col min="3113" max="3113" width="47.4285714285714" style="446" customWidth="1"/>
    <col min="3114" max="3117" width="0" style="446" hidden="1" customWidth="1"/>
    <col min="3118" max="3118" width="11.7142857142857" style="446" customWidth="1"/>
    <col min="3119" max="3119" width="6.42857142857143" style="446" customWidth="1"/>
    <col min="3120" max="3120" width="11.7142857142857" style="446" customWidth="1"/>
    <col min="3121" max="3121" width="0" style="446" hidden="1" customWidth="1"/>
    <col min="3122" max="3122" width="3.71428571428571" style="446" customWidth="1"/>
    <col min="3123" max="3123" width="11.1428571428571" style="446" customWidth="1"/>
    <col min="3124" max="3126" width="10.5714285714286" style="446"/>
    <col min="3127" max="3127" width="10.1428571428571" style="446" customWidth="1"/>
    <col min="3128" max="3356" width="10.5714285714286" style="446"/>
    <col min="3357" max="3364" width="0" style="446" hidden="1" customWidth="1"/>
    <col min="3365" max="3367" width="3.71428571428571" style="446" customWidth="1"/>
    <col min="3368" max="3368" width="12.7142857142857" style="446" customWidth="1"/>
    <col min="3369" max="3369" width="47.4285714285714" style="446" customWidth="1"/>
    <col min="3370" max="3373" width="0" style="446" hidden="1" customWidth="1"/>
    <col min="3374" max="3374" width="11.7142857142857" style="446" customWidth="1"/>
    <col min="3375" max="3375" width="6.42857142857143" style="446" customWidth="1"/>
    <col min="3376" max="3376" width="11.7142857142857" style="446" customWidth="1"/>
    <col min="3377" max="3377" width="0" style="446" hidden="1" customWidth="1"/>
    <col min="3378" max="3378" width="3.71428571428571" style="446" customWidth="1"/>
    <col min="3379" max="3379" width="11.1428571428571" style="446" customWidth="1"/>
    <col min="3380" max="3382" width="10.5714285714286" style="446"/>
    <col min="3383" max="3383" width="10.1428571428571" style="446" customWidth="1"/>
    <col min="3384" max="3612" width="10.5714285714286" style="446"/>
    <col min="3613" max="3620" width="0" style="446" hidden="1" customWidth="1"/>
    <col min="3621" max="3623" width="3.71428571428571" style="446" customWidth="1"/>
    <col min="3624" max="3624" width="12.7142857142857" style="446" customWidth="1"/>
    <col min="3625" max="3625" width="47.4285714285714" style="446" customWidth="1"/>
    <col min="3626" max="3629" width="0" style="446" hidden="1" customWidth="1"/>
    <col min="3630" max="3630" width="11.7142857142857" style="446" customWidth="1"/>
    <col min="3631" max="3631" width="6.42857142857143" style="446" customWidth="1"/>
    <col min="3632" max="3632" width="11.7142857142857" style="446" customWidth="1"/>
    <col min="3633" max="3633" width="0" style="446" hidden="1" customWidth="1"/>
    <col min="3634" max="3634" width="3.71428571428571" style="446" customWidth="1"/>
    <col min="3635" max="3635" width="11.1428571428571" style="446" customWidth="1"/>
    <col min="3636" max="3638" width="10.5714285714286" style="446"/>
    <col min="3639" max="3639" width="10.1428571428571" style="446" customWidth="1"/>
    <col min="3640" max="3868" width="10.5714285714286" style="446"/>
    <col min="3869" max="3876" width="0" style="446" hidden="1" customWidth="1"/>
    <col min="3877" max="3879" width="3.71428571428571" style="446" customWidth="1"/>
    <col min="3880" max="3880" width="12.7142857142857" style="446" customWidth="1"/>
    <col min="3881" max="3881" width="47.4285714285714" style="446" customWidth="1"/>
    <col min="3882" max="3885" width="0" style="446" hidden="1" customWidth="1"/>
    <col min="3886" max="3886" width="11.7142857142857" style="446" customWidth="1"/>
    <col min="3887" max="3887" width="6.42857142857143" style="446" customWidth="1"/>
    <col min="3888" max="3888" width="11.7142857142857" style="446" customWidth="1"/>
    <col min="3889" max="3889" width="0" style="446" hidden="1" customWidth="1"/>
    <col min="3890" max="3890" width="3.71428571428571" style="446" customWidth="1"/>
    <col min="3891" max="3891" width="11.1428571428571" style="446" customWidth="1"/>
    <col min="3892" max="3894" width="10.5714285714286" style="446"/>
    <col min="3895" max="3895" width="10.1428571428571" style="446" customWidth="1"/>
    <col min="3896" max="4124" width="10.5714285714286" style="446"/>
    <col min="4125" max="4132" width="0" style="446" hidden="1" customWidth="1"/>
    <col min="4133" max="4135" width="3.71428571428571" style="446" customWidth="1"/>
    <col min="4136" max="4136" width="12.7142857142857" style="446" customWidth="1"/>
    <col min="4137" max="4137" width="47.4285714285714" style="446" customWidth="1"/>
    <col min="4138" max="4141" width="0" style="446" hidden="1" customWidth="1"/>
    <col min="4142" max="4142" width="11.7142857142857" style="446" customWidth="1"/>
    <col min="4143" max="4143" width="6.42857142857143" style="446" customWidth="1"/>
    <col min="4144" max="4144" width="11.7142857142857" style="446" customWidth="1"/>
    <col min="4145" max="4145" width="0" style="446" hidden="1" customWidth="1"/>
    <col min="4146" max="4146" width="3.71428571428571" style="446" customWidth="1"/>
    <col min="4147" max="4147" width="11.1428571428571" style="446" customWidth="1"/>
    <col min="4148" max="4150" width="10.5714285714286" style="446"/>
    <col min="4151" max="4151" width="10.1428571428571" style="446" customWidth="1"/>
    <col min="4152" max="4380" width="10.5714285714286" style="446"/>
    <col min="4381" max="4388" width="0" style="446" hidden="1" customWidth="1"/>
    <col min="4389" max="4391" width="3.71428571428571" style="446" customWidth="1"/>
    <col min="4392" max="4392" width="12.7142857142857" style="446" customWidth="1"/>
    <col min="4393" max="4393" width="47.4285714285714" style="446" customWidth="1"/>
    <col min="4394" max="4397" width="0" style="446" hidden="1" customWidth="1"/>
    <col min="4398" max="4398" width="11.7142857142857" style="446" customWidth="1"/>
    <col min="4399" max="4399" width="6.42857142857143" style="446" customWidth="1"/>
    <col min="4400" max="4400" width="11.7142857142857" style="446" customWidth="1"/>
    <col min="4401" max="4401" width="0" style="446" hidden="1" customWidth="1"/>
    <col min="4402" max="4402" width="3.71428571428571" style="446" customWidth="1"/>
    <col min="4403" max="4403" width="11.1428571428571" style="446" customWidth="1"/>
    <col min="4404" max="4406" width="10.5714285714286" style="446"/>
    <col min="4407" max="4407" width="10.1428571428571" style="446" customWidth="1"/>
    <col min="4408" max="4636" width="10.5714285714286" style="446"/>
    <col min="4637" max="4644" width="0" style="446" hidden="1" customWidth="1"/>
    <col min="4645" max="4647" width="3.71428571428571" style="446" customWidth="1"/>
    <col min="4648" max="4648" width="12.7142857142857" style="446" customWidth="1"/>
    <col min="4649" max="4649" width="47.4285714285714" style="446" customWidth="1"/>
    <col min="4650" max="4653" width="0" style="446" hidden="1" customWidth="1"/>
    <col min="4654" max="4654" width="11.7142857142857" style="446" customWidth="1"/>
    <col min="4655" max="4655" width="6.42857142857143" style="446" customWidth="1"/>
    <col min="4656" max="4656" width="11.7142857142857" style="446" customWidth="1"/>
    <col min="4657" max="4657" width="0" style="446" hidden="1" customWidth="1"/>
    <col min="4658" max="4658" width="3.71428571428571" style="446" customWidth="1"/>
    <col min="4659" max="4659" width="11.1428571428571" style="446" customWidth="1"/>
    <col min="4660" max="4662" width="10.5714285714286" style="446"/>
    <col min="4663" max="4663" width="10.1428571428571" style="446" customWidth="1"/>
    <col min="4664" max="4892" width="10.5714285714286" style="446"/>
    <col min="4893" max="4900" width="0" style="446" hidden="1" customWidth="1"/>
    <col min="4901" max="4903" width="3.71428571428571" style="446" customWidth="1"/>
    <col min="4904" max="4904" width="12.7142857142857" style="446" customWidth="1"/>
    <col min="4905" max="4905" width="47.4285714285714" style="446" customWidth="1"/>
    <col min="4906" max="4909" width="0" style="446" hidden="1" customWidth="1"/>
    <col min="4910" max="4910" width="11.7142857142857" style="446" customWidth="1"/>
    <col min="4911" max="4911" width="6.42857142857143" style="446" customWidth="1"/>
    <col min="4912" max="4912" width="11.7142857142857" style="446" customWidth="1"/>
    <col min="4913" max="4913" width="0" style="446" hidden="1" customWidth="1"/>
    <col min="4914" max="4914" width="3.71428571428571" style="446" customWidth="1"/>
    <col min="4915" max="4915" width="11.1428571428571" style="446" customWidth="1"/>
    <col min="4916" max="4918" width="10.5714285714286" style="446"/>
    <col min="4919" max="4919" width="10.1428571428571" style="446" customWidth="1"/>
    <col min="4920" max="5148" width="10.5714285714286" style="446"/>
    <col min="5149" max="5156" width="0" style="446" hidden="1" customWidth="1"/>
    <col min="5157" max="5159" width="3.71428571428571" style="446" customWidth="1"/>
    <col min="5160" max="5160" width="12.7142857142857" style="446" customWidth="1"/>
    <col min="5161" max="5161" width="47.4285714285714" style="446" customWidth="1"/>
    <col min="5162" max="5165" width="0" style="446" hidden="1" customWidth="1"/>
    <col min="5166" max="5166" width="11.7142857142857" style="446" customWidth="1"/>
    <col min="5167" max="5167" width="6.42857142857143" style="446" customWidth="1"/>
    <col min="5168" max="5168" width="11.7142857142857" style="446" customWidth="1"/>
    <col min="5169" max="5169" width="0" style="446" hidden="1" customWidth="1"/>
    <col min="5170" max="5170" width="3.71428571428571" style="446" customWidth="1"/>
    <col min="5171" max="5171" width="11.1428571428571" style="446" customWidth="1"/>
    <col min="5172" max="5174" width="10.5714285714286" style="446"/>
    <col min="5175" max="5175" width="10.1428571428571" style="446" customWidth="1"/>
    <col min="5176" max="5404" width="10.5714285714286" style="446"/>
    <col min="5405" max="5412" width="0" style="446" hidden="1" customWidth="1"/>
    <col min="5413" max="5415" width="3.71428571428571" style="446" customWidth="1"/>
    <col min="5416" max="5416" width="12.7142857142857" style="446" customWidth="1"/>
    <col min="5417" max="5417" width="47.4285714285714" style="446" customWidth="1"/>
    <col min="5418" max="5421" width="0" style="446" hidden="1" customWidth="1"/>
    <col min="5422" max="5422" width="11.7142857142857" style="446" customWidth="1"/>
    <col min="5423" max="5423" width="6.42857142857143" style="446" customWidth="1"/>
    <col min="5424" max="5424" width="11.7142857142857" style="446" customWidth="1"/>
    <col min="5425" max="5425" width="0" style="446" hidden="1" customWidth="1"/>
    <col min="5426" max="5426" width="3.71428571428571" style="446" customWidth="1"/>
    <col min="5427" max="5427" width="11.1428571428571" style="446" customWidth="1"/>
    <col min="5428" max="5430" width="10.5714285714286" style="446"/>
    <col min="5431" max="5431" width="10.1428571428571" style="446" customWidth="1"/>
    <col min="5432" max="5660" width="10.5714285714286" style="446"/>
    <col min="5661" max="5668" width="0" style="446" hidden="1" customWidth="1"/>
    <col min="5669" max="5671" width="3.71428571428571" style="446" customWidth="1"/>
    <col min="5672" max="5672" width="12.7142857142857" style="446" customWidth="1"/>
    <col min="5673" max="5673" width="47.4285714285714" style="446" customWidth="1"/>
    <col min="5674" max="5677" width="0" style="446" hidden="1" customWidth="1"/>
    <col min="5678" max="5678" width="11.7142857142857" style="446" customWidth="1"/>
    <col min="5679" max="5679" width="6.42857142857143" style="446" customWidth="1"/>
    <col min="5680" max="5680" width="11.7142857142857" style="446" customWidth="1"/>
    <col min="5681" max="5681" width="0" style="446" hidden="1" customWidth="1"/>
    <col min="5682" max="5682" width="3.71428571428571" style="446" customWidth="1"/>
    <col min="5683" max="5683" width="11.1428571428571" style="446" customWidth="1"/>
    <col min="5684" max="5686" width="10.5714285714286" style="446"/>
    <col min="5687" max="5687" width="10.1428571428571" style="446" customWidth="1"/>
    <col min="5688" max="5916" width="10.5714285714286" style="446"/>
    <col min="5917" max="5924" width="0" style="446" hidden="1" customWidth="1"/>
    <col min="5925" max="5927" width="3.71428571428571" style="446" customWidth="1"/>
    <col min="5928" max="5928" width="12.7142857142857" style="446" customWidth="1"/>
    <col min="5929" max="5929" width="47.4285714285714" style="446" customWidth="1"/>
    <col min="5930" max="5933" width="0" style="446" hidden="1" customWidth="1"/>
    <col min="5934" max="5934" width="11.7142857142857" style="446" customWidth="1"/>
    <col min="5935" max="5935" width="6.42857142857143" style="446" customWidth="1"/>
    <col min="5936" max="5936" width="11.7142857142857" style="446" customWidth="1"/>
    <col min="5937" max="5937" width="0" style="446" hidden="1" customWidth="1"/>
    <col min="5938" max="5938" width="3.71428571428571" style="446" customWidth="1"/>
    <col min="5939" max="5939" width="11.1428571428571" style="446" customWidth="1"/>
    <col min="5940" max="5942" width="10.5714285714286" style="446"/>
    <col min="5943" max="5943" width="10.1428571428571" style="446" customWidth="1"/>
    <col min="5944" max="6172" width="10.5714285714286" style="446"/>
    <col min="6173" max="6180" width="0" style="446" hidden="1" customWidth="1"/>
    <col min="6181" max="6183" width="3.71428571428571" style="446" customWidth="1"/>
    <col min="6184" max="6184" width="12.7142857142857" style="446" customWidth="1"/>
    <col min="6185" max="6185" width="47.4285714285714" style="446" customWidth="1"/>
    <col min="6186" max="6189" width="0" style="446" hidden="1" customWidth="1"/>
    <col min="6190" max="6190" width="11.7142857142857" style="446" customWidth="1"/>
    <col min="6191" max="6191" width="6.42857142857143" style="446" customWidth="1"/>
    <col min="6192" max="6192" width="11.7142857142857" style="446" customWidth="1"/>
    <col min="6193" max="6193" width="0" style="446" hidden="1" customWidth="1"/>
    <col min="6194" max="6194" width="3.71428571428571" style="446" customWidth="1"/>
    <col min="6195" max="6195" width="11.1428571428571" style="446" customWidth="1"/>
    <col min="6196" max="6198" width="10.5714285714286" style="446"/>
    <col min="6199" max="6199" width="10.1428571428571" style="446" customWidth="1"/>
    <col min="6200" max="6428" width="10.5714285714286" style="446"/>
    <col min="6429" max="6436" width="0" style="446" hidden="1" customWidth="1"/>
    <col min="6437" max="6439" width="3.71428571428571" style="446" customWidth="1"/>
    <col min="6440" max="6440" width="12.7142857142857" style="446" customWidth="1"/>
    <col min="6441" max="6441" width="47.4285714285714" style="446" customWidth="1"/>
    <col min="6442" max="6445" width="0" style="446" hidden="1" customWidth="1"/>
    <col min="6446" max="6446" width="11.7142857142857" style="446" customWidth="1"/>
    <col min="6447" max="6447" width="6.42857142857143" style="446" customWidth="1"/>
    <col min="6448" max="6448" width="11.7142857142857" style="446" customWidth="1"/>
    <col min="6449" max="6449" width="0" style="446" hidden="1" customWidth="1"/>
    <col min="6450" max="6450" width="3.71428571428571" style="446" customWidth="1"/>
    <col min="6451" max="6451" width="11.1428571428571" style="446" customWidth="1"/>
    <col min="6452" max="6454" width="10.5714285714286" style="446"/>
    <col min="6455" max="6455" width="10.1428571428571" style="446" customWidth="1"/>
    <col min="6456" max="6684" width="10.5714285714286" style="446"/>
    <col min="6685" max="6692" width="0" style="446" hidden="1" customWidth="1"/>
    <col min="6693" max="6695" width="3.71428571428571" style="446" customWidth="1"/>
    <col min="6696" max="6696" width="12.7142857142857" style="446" customWidth="1"/>
    <col min="6697" max="6697" width="47.4285714285714" style="446" customWidth="1"/>
    <col min="6698" max="6701" width="0" style="446" hidden="1" customWidth="1"/>
    <col min="6702" max="6702" width="11.7142857142857" style="446" customWidth="1"/>
    <col min="6703" max="6703" width="6.42857142857143" style="446" customWidth="1"/>
    <col min="6704" max="6704" width="11.7142857142857" style="446" customWidth="1"/>
    <col min="6705" max="6705" width="0" style="446" hidden="1" customWidth="1"/>
    <col min="6706" max="6706" width="3.71428571428571" style="446" customWidth="1"/>
    <col min="6707" max="6707" width="11.1428571428571" style="446" customWidth="1"/>
    <col min="6708" max="6710" width="10.5714285714286" style="446"/>
    <col min="6711" max="6711" width="10.1428571428571" style="446" customWidth="1"/>
    <col min="6712" max="6940" width="10.5714285714286" style="446"/>
    <col min="6941" max="6948" width="0" style="446" hidden="1" customWidth="1"/>
    <col min="6949" max="6951" width="3.71428571428571" style="446" customWidth="1"/>
    <col min="6952" max="6952" width="12.7142857142857" style="446" customWidth="1"/>
    <col min="6953" max="6953" width="47.4285714285714" style="446" customWidth="1"/>
    <col min="6954" max="6957" width="0" style="446" hidden="1" customWidth="1"/>
    <col min="6958" max="6958" width="11.7142857142857" style="446" customWidth="1"/>
    <col min="6959" max="6959" width="6.42857142857143" style="446" customWidth="1"/>
    <col min="6960" max="6960" width="11.7142857142857" style="446" customWidth="1"/>
    <col min="6961" max="6961" width="0" style="446" hidden="1" customWidth="1"/>
    <col min="6962" max="6962" width="3.71428571428571" style="446" customWidth="1"/>
    <col min="6963" max="6963" width="11.1428571428571" style="446" customWidth="1"/>
    <col min="6964" max="6966" width="10.5714285714286" style="446"/>
    <col min="6967" max="6967" width="10.1428571428571" style="446" customWidth="1"/>
    <col min="6968" max="7196" width="10.5714285714286" style="446"/>
    <col min="7197" max="7204" width="0" style="446" hidden="1" customWidth="1"/>
    <col min="7205" max="7207" width="3.71428571428571" style="446" customWidth="1"/>
    <col min="7208" max="7208" width="12.7142857142857" style="446" customWidth="1"/>
    <col min="7209" max="7209" width="47.4285714285714" style="446" customWidth="1"/>
    <col min="7210" max="7213" width="0" style="446" hidden="1" customWidth="1"/>
    <col min="7214" max="7214" width="11.7142857142857" style="446" customWidth="1"/>
    <col min="7215" max="7215" width="6.42857142857143" style="446" customWidth="1"/>
    <col min="7216" max="7216" width="11.7142857142857" style="446" customWidth="1"/>
    <col min="7217" max="7217" width="0" style="446" hidden="1" customWidth="1"/>
    <col min="7218" max="7218" width="3.71428571428571" style="446" customWidth="1"/>
    <col min="7219" max="7219" width="11.1428571428571" style="446" customWidth="1"/>
    <col min="7220" max="7222" width="10.5714285714286" style="446"/>
    <col min="7223" max="7223" width="10.1428571428571" style="446" customWidth="1"/>
    <col min="7224" max="7452" width="10.5714285714286" style="446"/>
    <col min="7453" max="7460" width="0" style="446" hidden="1" customWidth="1"/>
    <col min="7461" max="7463" width="3.71428571428571" style="446" customWidth="1"/>
    <col min="7464" max="7464" width="12.7142857142857" style="446" customWidth="1"/>
    <col min="7465" max="7465" width="47.4285714285714" style="446" customWidth="1"/>
    <col min="7466" max="7469" width="0" style="446" hidden="1" customWidth="1"/>
    <col min="7470" max="7470" width="11.7142857142857" style="446" customWidth="1"/>
    <col min="7471" max="7471" width="6.42857142857143" style="446" customWidth="1"/>
    <col min="7472" max="7472" width="11.7142857142857" style="446" customWidth="1"/>
    <col min="7473" max="7473" width="0" style="446" hidden="1" customWidth="1"/>
    <col min="7474" max="7474" width="3.71428571428571" style="446" customWidth="1"/>
    <col min="7475" max="7475" width="11.1428571428571" style="446" customWidth="1"/>
    <col min="7476" max="7478" width="10.5714285714286" style="446"/>
    <col min="7479" max="7479" width="10.1428571428571" style="446" customWidth="1"/>
    <col min="7480" max="7708" width="10.5714285714286" style="446"/>
    <col min="7709" max="7716" width="0" style="446" hidden="1" customWidth="1"/>
    <col min="7717" max="7719" width="3.71428571428571" style="446" customWidth="1"/>
    <col min="7720" max="7720" width="12.7142857142857" style="446" customWidth="1"/>
    <col min="7721" max="7721" width="47.4285714285714" style="446" customWidth="1"/>
    <col min="7722" max="7725" width="0" style="446" hidden="1" customWidth="1"/>
    <col min="7726" max="7726" width="11.7142857142857" style="446" customWidth="1"/>
    <col min="7727" max="7727" width="6.42857142857143" style="446" customWidth="1"/>
    <col min="7728" max="7728" width="11.7142857142857" style="446" customWidth="1"/>
    <col min="7729" max="7729" width="0" style="446" hidden="1" customWidth="1"/>
    <col min="7730" max="7730" width="3.71428571428571" style="446" customWidth="1"/>
    <col min="7731" max="7731" width="11.1428571428571" style="446" customWidth="1"/>
    <col min="7732" max="7734" width="10.5714285714286" style="446"/>
    <col min="7735" max="7735" width="10.1428571428571" style="446" customWidth="1"/>
    <col min="7736" max="7964" width="10.5714285714286" style="446"/>
    <col min="7965" max="7972" width="0" style="446" hidden="1" customWidth="1"/>
    <col min="7973" max="7975" width="3.71428571428571" style="446" customWidth="1"/>
    <col min="7976" max="7976" width="12.7142857142857" style="446" customWidth="1"/>
    <col min="7977" max="7977" width="47.4285714285714" style="446" customWidth="1"/>
    <col min="7978" max="7981" width="0" style="446" hidden="1" customWidth="1"/>
    <col min="7982" max="7982" width="11.7142857142857" style="446" customWidth="1"/>
    <col min="7983" max="7983" width="6.42857142857143" style="446" customWidth="1"/>
    <col min="7984" max="7984" width="11.7142857142857" style="446" customWidth="1"/>
    <col min="7985" max="7985" width="0" style="446" hidden="1" customWidth="1"/>
    <col min="7986" max="7986" width="3.71428571428571" style="446" customWidth="1"/>
    <col min="7987" max="7987" width="11.1428571428571" style="446" customWidth="1"/>
    <col min="7988" max="7990" width="10.5714285714286" style="446"/>
    <col min="7991" max="7991" width="10.1428571428571" style="446" customWidth="1"/>
    <col min="7992" max="8220" width="10.5714285714286" style="446"/>
    <col min="8221" max="8228" width="0" style="446" hidden="1" customWidth="1"/>
    <col min="8229" max="8231" width="3.71428571428571" style="446" customWidth="1"/>
    <col min="8232" max="8232" width="12.7142857142857" style="446" customWidth="1"/>
    <col min="8233" max="8233" width="47.4285714285714" style="446" customWidth="1"/>
    <col min="8234" max="8237" width="0" style="446" hidden="1" customWidth="1"/>
    <col min="8238" max="8238" width="11.7142857142857" style="446" customWidth="1"/>
    <col min="8239" max="8239" width="6.42857142857143" style="446" customWidth="1"/>
    <col min="8240" max="8240" width="11.7142857142857" style="446" customWidth="1"/>
    <col min="8241" max="8241" width="0" style="446" hidden="1" customWidth="1"/>
    <col min="8242" max="8242" width="3.71428571428571" style="446" customWidth="1"/>
    <col min="8243" max="8243" width="11.1428571428571" style="446" customWidth="1"/>
    <col min="8244" max="8246" width="10.5714285714286" style="446"/>
    <col min="8247" max="8247" width="10.1428571428571" style="446" customWidth="1"/>
    <col min="8248" max="8476" width="10.5714285714286" style="446"/>
    <col min="8477" max="8484" width="0" style="446" hidden="1" customWidth="1"/>
    <col min="8485" max="8487" width="3.71428571428571" style="446" customWidth="1"/>
    <col min="8488" max="8488" width="12.7142857142857" style="446" customWidth="1"/>
    <col min="8489" max="8489" width="47.4285714285714" style="446" customWidth="1"/>
    <col min="8490" max="8493" width="0" style="446" hidden="1" customWidth="1"/>
    <col min="8494" max="8494" width="11.7142857142857" style="446" customWidth="1"/>
    <col min="8495" max="8495" width="6.42857142857143" style="446" customWidth="1"/>
    <col min="8496" max="8496" width="11.7142857142857" style="446" customWidth="1"/>
    <col min="8497" max="8497" width="0" style="446" hidden="1" customWidth="1"/>
    <col min="8498" max="8498" width="3.71428571428571" style="446" customWidth="1"/>
    <col min="8499" max="8499" width="11.1428571428571" style="446" customWidth="1"/>
    <col min="8500" max="8502" width="10.5714285714286" style="446"/>
    <col min="8503" max="8503" width="10.1428571428571" style="446" customWidth="1"/>
    <col min="8504" max="8732" width="10.5714285714286" style="446"/>
    <col min="8733" max="8740" width="0" style="446" hidden="1" customWidth="1"/>
    <col min="8741" max="8743" width="3.71428571428571" style="446" customWidth="1"/>
    <col min="8744" max="8744" width="12.7142857142857" style="446" customWidth="1"/>
    <col min="8745" max="8745" width="47.4285714285714" style="446" customWidth="1"/>
    <col min="8746" max="8749" width="0" style="446" hidden="1" customWidth="1"/>
    <col min="8750" max="8750" width="11.7142857142857" style="446" customWidth="1"/>
    <col min="8751" max="8751" width="6.42857142857143" style="446" customWidth="1"/>
    <col min="8752" max="8752" width="11.7142857142857" style="446" customWidth="1"/>
    <col min="8753" max="8753" width="0" style="446" hidden="1" customWidth="1"/>
    <col min="8754" max="8754" width="3.71428571428571" style="446" customWidth="1"/>
    <col min="8755" max="8755" width="11.1428571428571" style="446" customWidth="1"/>
    <col min="8756" max="8758" width="10.5714285714286" style="446"/>
    <col min="8759" max="8759" width="10.1428571428571" style="446" customWidth="1"/>
    <col min="8760" max="8988" width="10.5714285714286" style="446"/>
    <col min="8989" max="8996" width="0" style="446" hidden="1" customWidth="1"/>
    <col min="8997" max="8999" width="3.71428571428571" style="446" customWidth="1"/>
    <col min="9000" max="9000" width="12.7142857142857" style="446" customWidth="1"/>
    <col min="9001" max="9001" width="47.4285714285714" style="446" customWidth="1"/>
    <col min="9002" max="9005" width="0" style="446" hidden="1" customWidth="1"/>
    <col min="9006" max="9006" width="11.7142857142857" style="446" customWidth="1"/>
    <col min="9007" max="9007" width="6.42857142857143" style="446" customWidth="1"/>
    <col min="9008" max="9008" width="11.7142857142857" style="446" customWidth="1"/>
    <col min="9009" max="9009" width="0" style="446" hidden="1" customWidth="1"/>
    <col min="9010" max="9010" width="3.71428571428571" style="446" customWidth="1"/>
    <col min="9011" max="9011" width="11.1428571428571" style="446" customWidth="1"/>
    <col min="9012" max="9014" width="10.5714285714286" style="446"/>
    <col min="9015" max="9015" width="10.1428571428571" style="446" customWidth="1"/>
    <col min="9016" max="9244" width="10.5714285714286" style="446"/>
    <col min="9245" max="9252" width="0" style="446" hidden="1" customWidth="1"/>
    <col min="9253" max="9255" width="3.71428571428571" style="446" customWidth="1"/>
    <col min="9256" max="9256" width="12.7142857142857" style="446" customWidth="1"/>
    <col min="9257" max="9257" width="47.4285714285714" style="446" customWidth="1"/>
    <col min="9258" max="9261" width="0" style="446" hidden="1" customWidth="1"/>
    <col min="9262" max="9262" width="11.7142857142857" style="446" customWidth="1"/>
    <col min="9263" max="9263" width="6.42857142857143" style="446" customWidth="1"/>
    <col min="9264" max="9264" width="11.7142857142857" style="446" customWidth="1"/>
    <col min="9265" max="9265" width="0" style="446" hidden="1" customWidth="1"/>
    <col min="9266" max="9266" width="3.71428571428571" style="446" customWidth="1"/>
    <col min="9267" max="9267" width="11.1428571428571" style="446" customWidth="1"/>
    <col min="9268" max="9270" width="10.5714285714286" style="446"/>
    <col min="9271" max="9271" width="10.1428571428571" style="446" customWidth="1"/>
    <col min="9272" max="9500" width="10.5714285714286" style="446"/>
    <col min="9501" max="9508" width="0" style="446" hidden="1" customWidth="1"/>
    <col min="9509" max="9511" width="3.71428571428571" style="446" customWidth="1"/>
    <col min="9512" max="9512" width="12.7142857142857" style="446" customWidth="1"/>
    <col min="9513" max="9513" width="47.4285714285714" style="446" customWidth="1"/>
    <col min="9514" max="9517" width="0" style="446" hidden="1" customWidth="1"/>
    <col min="9518" max="9518" width="11.7142857142857" style="446" customWidth="1"/>
    <col min="9519" max="9519" width="6.42857142857143" style="446" customWidth="1"/>
    <col min="9520" max="9520" width="11.7142857142857" style="446" customWidth="1"/>
    <col min="9521" max="9521" width="0" style="446" hidden="1" customWidth="1"/>
    <col min="9522" max="9522" width="3.71428571428571" style="446" customWidth="1"/>
    <col min="9523" max="9523" width="11.1428571428571" style="446" customWidth="1"/>
    <col min="9524" max="9526" width="10.5714285714286" style="446"/>
    <col min="9527" max="9527" width="10.1428571428571" style="446" customWidth="1"/>
    <col min="9528" max="9756" width="10.5714285714286" style="446"/>
    <col min="9757" max="9764" width="0" style="446" hidden="1" customWidth="1"/>
    <col min="9765" max="9767" width="3.71428571428571" style="446" customWidth="1"/>
    <col min="9768" max="9768" width="12.7142857142857" style="446" customWidth="1"/>
    <col min="9769" max="9769" width="47.4285714285714" style="446" customWidth="1"/>
    <col min="9770" max="9773" width="0" style="446" hidden="1" customWidth="1"/>
    <col min="9774" max="9774" width="11.7142857142857" style="446" customWidth="1"/>
    <col min="9775" max="9775" width="6.42857142857143" style="446" customWidth="1"/>
    <col min="9776" max="9776" width="11.7142857142857" style="446" customWidth="1"/>
    <col min="9777" max="9777" width="0" style="446" hidden="1" customWidth="1"/>
    <col min="9778" max="9778" width="3.71428571428571" style="446" customWidth="1"/>
    <col min="9779" max="9779" width="11.1428571428571" style="446" customWidth="1"/>
    <col min="9780" max="9782" width="10.5714285714286" style="446"/>
    <col min="9783" max="9783" width="10.1428571428571" style="446" customWidth="1"/>
    <col min="9784" max="10012" width="10.5714285714286" style="446"/>
    <col min="10013" max="10020" width="0" style="446" hidden="1" customWidth="1"/>
    <col min="10021" max="10023" width="3.71428571428571" style="446" customWidth="1"/>
    <col min="10024" max="10024" width="12.7142857142857" style="446" customWidth="1"/>
    <col min="10025" max="10025" width="47.4285714285714" style="446" customWidth="1"/>
    <col min="10026" max="10029" width="0" style="446" hidden="1" customWidth="1"/>
    <col min="10030" max="10030" width="11.7142857142857" style="446" customWidth="1"/>
    <col min="10031" max="10031" width="6.42857142857143" style="446" customWidth="1"/>
    <col min="10032" max="10032" width="11.7142857142857" style="446" customWidth="1"/>
    <col min="10033" max="10033" width="0" style="446" hidden="1" customWidth="1"/>
    <col min="10034" max="10034" width="3.71428571428571" style="446" customWidth="1"/>
    <col min="10035" max="10035" width="11.1428571428571" style="446" customWidth="1"/>
    <col min="10036" max="10038" width="10.5714285714286" style="446"/>
    <col min="10039" max="10039" width="10.1428571428571" style="446" customWidth="1"/>
    <col min="10040" max="10268" width="10.5714285714286" style="446"/>
    <col min="10269" max="10276" width="0" style="446" hidden="1" customWidth="1"/>
    <col min="10277" max="10279" width="3.71428571428571" style="446" customWidth="1"/>
    <col min="10280" max="10280" width="12.7142857142857" style="446" customWidth="1"/>
    <col min="10281" max="10281" width="47.4285714285714" style="446" customWidth="1"/>
    <col min="10282" max="10285" width="0" style="446" hidden="1" customWidth="1"/>
    <col min="10286" max="10286" width="11.7142857142857" style="446" customWidth="1"/>
    <col min="10287" max="10287" width="6.42857142857143" style="446" customWidth="1"/>
    <col min="10288" max="10288" width="11.7142857142857" style="446" customWidth="1"/>
    <col min="10289" max="10289" width="0" style="446" hidden="1" customWidth="1"/>
    <col min="10290" max="10290" width="3.71428571428571" style="446" customWidth="1"/>
    <col min="10291" max="10291" width="11.1428571428571" style="446" customWidth="1"/>
    <col min="10292" max="10294" width="10.5714285714286" style="446"/>
    <col min="10295" max="10295" width="10.1428571428571" style="446" customWidth="1"/>
    <col min="10296" max="10524" width="10.5714285714286" style="446"/>
    <col min="10525" max="10532" width="0" style="446" hidden="1" customWidth="1"/>
    <col min="10533" max="10535" width="3.71428571428571" style="446" customWidth="1"/>
    <col min="10536" max="10536" width="12.7142857142857" style="446" customWidth="1"/>
    <col min="10537" max="10537" width="47.4285714285714" style="446" customWidth="1"/>
    <col min="10538" max="10541" width="0" style="446" hidden="1" customWidth="1"/>
    <col min="10542" max="10542" width="11.7142857142857" style="446" customWidth="1"/>
    <col min="10543" max="10543" width="6.42857142857143" style="446" customWidth="1"/>
    <col min="10544" max="10544" width="11.7142857142857" style="446" customWidth="1"/>
    <col min="10545" max="10545" width="0" style="446" hidden="1" customWidth="1"/>
    <col min="10546" max="10546" width="3.71428571428571" style="446" customWidth="1"/>
    <col min="10547" max="10547" width="11.1428571428571" style="446" customWidth="1"/>
    <col min="10548" max="10550" width="10.5714285714286" style="446"/>
    <col min="10551" max="10551" width="10.1428571428571" style="446" customWidth="1"/>
    <col min="10552" max="10780" width="10.5714285714286" style="446"/>
    <col min="10781" max="10788" width="0" style="446" hidden="1" customWidth="1"/>
    <col min="10789" max="10791" width="3.71428571428571" style="446" customWidth="1"/>
    <col min="10792" max="10792" width="12.7142857142857" style="446" customWidth="1"/>
    <col min="10793" max="10793" width="47.4285714285714" style="446" customWidth="1"/>
    <col min="10794" max="10797" width="0" style="446" hidden="1" customWidth="1"/>
    <col min="10798" max="10798" width="11.7142857142857" style="446" customWidth="1"/>
    <col min="10799" max="10799" width="6.42857142857143" style="446" customWidth="1"/>
    <col min="10800" max="10800" width="11.7142857142857" style="446" customWidth="1"/>
    <col min="10801" max="10801" width="0" style="446" hidden="1" customWidth="1"/>
    <col min="10802" max="10802" width="3.71428571428571" style="446" customWidth="1"/>
    <col min="10803" max="10803" width="11.1428571428571" style="446" customWidth="1"/>
    <col min="10804" max="10806" width="10.5714285714286" style="446"/>
    <col min="10807" max="10807" width="10.1428571428571" style="446" customWidth="1"/>
    <col min="10808" max="11036" width="10.5714285714286" style="446"/>
    <col min="11037" max="11044" width="0" style="446" hidden="1" customWidth="1"/>
    <col min="11045" max="11047" width="3.71428571428571" style="446" customWidth="1"/>
    <col min="11048" max="11048" width="12.7142857142857" style="446" customWidth="1"/>
    <col min="11049" max="11049" width="47.4285714285714" style="446" customWidth="1"/>
    <col min="11050" max="11053" width="0" style="446" hidden="1" customWidth="1"/>
    <col min="11054" max="11054" width="11.7142857142857" style="446" customWidth="1"/>
    <col min="11055" max="11055" width="6.42857142857143" style="446" customWidth="1"/>
    <col min="11056" max="11056" width="11.7142857142857" style="446" customWidth="1"/>
    <col min="11057" max="11057" width="0" style="446" hidden="1" customWidth="1"/>
    <col min="11058" max="11058" width="3.71428571428571" style="446" customWidth="1"/>
    <col min="11059" max="11059" width="11.1428571428571" style="446" customWidth="1"/>
    <col min="11060" max="11062" width="10.5714285714286" style="446"/>
    <col min="11063" max="11063" width="10.1428571428571" style="446" customWidth="1"/>
    <col min="11064" max="11292" width="10.5714285714286" style="446"/>
    <col min="11293" max="11300" width="0" style="446" hidden="1" customWidth="1"/>
    <col min="11301" max="11303" width="3.71428571428571" style="446" customWidth="1"/>
    <col min="11304" max="11304" width="12.7142857142857" style="446" customWidth="1"/>
    <col min="11305" max="11305" width="47.4285714285714" style="446" customWidth="1"/>
    <col min="11306" max="11309" width="0" style="446" hidden="1" customWidth="1"/>
    <col min="11310" max="11310" width="11.7142857142857" style="446" customWidth="1"/>
    <col min="11311" max="11311" width="6.42857142857143" style="446" customWidth="1"/>
    <col min="11312" max="11312" width="11.7142857142857" style="446" customWidth="1"/>
    <col min="11313" max="11313" width="0" style="446" hidden="1" customWidth="1"/>
    <col min="11314" max="11314" width="3.71428571428571" style="446" customWidth="1"/>
    <col min="11315" max="11315" width="11.1428571428571" style="446" customWidth="1"/>
    <col min="11316" max="11318" width="10.5714285714286" style="446"/>
    <col min="11319" max="11319" width="10.1428571428571" style="446" customWidth="1"/>
    <col min="11320" max="11548" width="10.5714285714286" style="446"/>
    <col min="11549" max="11556" width="0" style="446" hidden="1" customWidth="1"/>
    <col min="11557" max="11559" width="3.71428571428571" style="446" customWidth="1"/>
    <col min="11560" max="11560" width="12.7142857142857" style="446" customWidth="1"/>
    <col min="11561" max="11561" width="47.4285714285714" style="446" customWidth="1"/>
    <col min="11562" max="11565" width="0" style="446" hidden="1" customWidth="1"/>
    <col min="11566" max="11566" width="11.7142857142857" style="446" customWidth="1"/>
    <col min="11567" max="11567" width="6.42857142857143" style="446" customWidth="1"/>
    <col min="11568" max="11568" width="11.7142857142857" style="446" customWidth="1"/>
    <col min="11569" max="11569" width="0" style="446" hidden="1" customWidth="1"/>
    <col min="11570" max="11570" width="3.71428571428571" style="446" customWidth="1"/>
    <col min="11571" max="11571" width="11.1428571428571" style="446" customWidth="1"/>
    <col min="11572" max="11574" width="10.5714285714286" style="446"/>
    <col min="11575" max="11575" width="10.1428571428571" style="446" customWidth="1"/>
    <col min="11576" max="11804" width="10.5714285714286" style="446"/>
    <col min="11805" max="11812" width="0" style="446" hidden="1" customWidth="1"/>
    <col min="11813" max="11815" width="3.71428571428571" style="446" customWidth="1"/>
    <col min="11816" max="11816" width="12.7142857142857" style="446" customWidth="1"/>
    <col min="11817" max="11817" width="47.4285714285714" style="446" customWidth="1"/>
    <col min="11818" max="11821" width="0" style="446" hidden="1" customWidth="1"/>
    <col min="11822" max="11822" width="11.7142857142857" style="446" customWidth="1"/>
    <col min="11823" max="11823" width="6.42857142857143" style="446" customWidth="1"/>
    <col min="11824" max="11824" width="11.7142857142857" style="446" customWidth="1"/>
    <col min="11825" max="11825" width="0" style="446" hidden="1" customWidth="1"/>
    <col min="11826" max="11826" width="3.71428571428571" style="446" customWidth="1"/>
    <col min="11827" max="11827" width="11.1428571428571" style="446" customWidth="1"/>
    <col min="11828" max="11830" width="10.5714285714286" style="446"/>
    <col min="11831" max="11831" width="10.1428571428571" style="446" customWidth="1"/>
    <col min="11832" max="12060" width="10.5714285714286" style="446"/>
    <col min="12061" max="12068" width="0" style="446" hidden="1" customWidth="1"/>
    <col min="12069" max="12071" width="3.71428571428571" style="446" customWidth="1"/>
    <col min="12072" max="12072" width="12.7142857142857" style="446" customWidth="1"/>
    <col min="12073" max="12073" width="47.4285714285714" style="446" customWidth="1"/>
    <col min="12074" max="12077" width="0" style="446" hidden="1" customWidth="1"/>
    <col min="12078" max="12078" width="11.7142857142857" style="446" customWidth="1"/>
    <col min="12079" max="12079" width="6.42857142857143" style="446" customWidth="1"/>
    <col min="12080" max="12080" width="11.7142857142857" style="446" customWidth="1"/>
    <col min="12081" max="12081" width="0" style="446" hidden="1" customWidth="1"/>
    <col min="12082" max="12082" width="3.71428571428571" style="446" customWidth="1"/>
    <col min="12083" max="12083" width="11.1428571428571" style="446" customWidth="1"/>
    <col min="12084" max="12086" width="10.5714285714286" style="446"/>
    <col min="12087" max="12087" width="10.1428571428571" style="446" customWidth="1"/>
    <col min="12088" max="12316" width="10.5714285714286" style="446"/>
    <col min="12317" max="12324" width="0" style="446" hidden="1" customWidth="1"/>
    <col min="12325" max="12327" width="3.71428571428571" style="446" customWidth="1"/>
    <col min="12328" max="12328" width="12.7142857142857" style="446" customWidth="1"/>
    <col min="12329" max="12329" width="47.4285714285714" style="446" customWidth="1"/>
    <col min="12330" max="12333" width="0" style="446" hidden="1" customWidth="1"/>
    <col min="12334" max="12334" width="11.7142857142857" style="446" customWidth="1"/>
    <col min="12335" max="12335" width="6.42857142857143" style="446" customWidth="1"/>
    <col min="12336" max="12336" width="11.7142857142857" style="446" customWidth="1"/>
    <col min="12337" max="12337" width="0" style="446" hidden="1" customWidth="1"/>
    <col min="12338" max="12338" width="3.71428571428571" style="446" customWidth="1"/>
    <col min="12339" max="12339" width="11.1428571428571" style="446" customWidth="1"/>
    <col min="12340" max="12342" width="10.5714285714286" style="446"/>
    <col min="12343" max="12343" width="10.1428571428571" style="446" customWidth="1"/>
    <col min="12344" max="12572" width="10.5714285714286" style="446"/>
    <col min="12573" max="12580" width="0" style="446" hidden="1" customWidth="1"/>
    <col min="12581" max="12583" width="3.71428571428571" style="446" customWidth="1"/>
    <col min="12584" max="12584" width="12.7142857142857" style="446" customWidth="1"/>
    <col min="12585" max="12585" width="47.4285714285714" style="446" customWidth="1"/>
    <col min="12586" max="12589" width="0" style="446" hidden="1" customWidth="1"/>
    <col min="12590" max="12590" width="11.7142857142857" style="446" customWidth="1"/>
    <col min="12591" max="12591" width="6.42857142857143" style="446" customWidth="1"/>
    <col min="12592" max="12592" width="11.7142857142857" style="446" customWidth="1"/>
    <col min="12593" max="12593" width="0" style="446" hidden="1" customWidth="1"/>
    <col min="12594" max="12594" width="3.71428571428571" style="446" customWidth="1"/>
    <col min="12595" max="12595" width="11.1428571428571" style="446" customWidth="1"/>
    <col min="12596" max="12598" width="10.5714285714286" style="446"/>
    <col min="12599" max="12599" width="10.1428571428571" style="446" customWidth="1"/>
    <col min="12600" max="12828" width="10.5714285714286" style="446"/>
    <col min="12829" max="12836" width="0" style="446" hidden="1" customWidth="1"/>
    <col min="12837" max="12839" width="3.71428571428571" style="446" customWidth="1"/>
    <col min="12840" max="12840" width="12.7142857142857" style="446" customWidth="1"/>
    <col min="12841" max="12841" width="47.4285714285714" style="446" customWidth="1"/>
    <col min="12842" max="12845" width="0" style="446" hidden="1" customWidth="1"/>
    <col min="12846" max="12846" width="11.7142857142857" style="446" customWidth="1"/>
    <col min="12847" max="12847" width="6.42857142857143" style="446" customWidth="1"/>
    <col min="12848" max="12848" width="11.7142857142857" style="446" customWidth="1"/>
    <col min="12849" max="12849" width="0" style="446" hidden="1" customWidth="1"/>
    <col min="12850" max="12850" width="3.71428571428571" style="446" customWidth="1"/>
    <col min="12851" max="12851" width="11.1428571428571" style="446" customWidth="1"/>
    <col min="12852" max="12854" width="10.5714285714286" style="446"/>
    <col min="12855" max="12855" width="10.1428571428571" style="446" customWidth="1"/>
    <col min="12856" max="13084" width="10.5714285714286" style="446"/>
    <col min="13085" max="13092" width="0" style="446" hidden="1" customWidth="1"/>
    <col min="13093" max="13095" width="3.71428571428571" style="446" customWidth="1"/>
    <col min="13096" max="13096" width="12.7142857142857" style="446" customWidth="1"/>
    <col min="13097" max="13097" width="47.4285714285714" style="446" customWidth="1"/>
    <col min="13098" max="13101" width="0" style="446" hidden="1" customWidth="1"/>
    <col min="13102" max="13102" width="11.7142857142857" style="446" customWidth="1"/>
    <col min="13103" max="13103" width="6.42857142857143" style="446" customWidth="1"/>
    <col min="13104" max="13104" width="11.7142857142857" style="446" customWidth="1"/>
    <col min="13105" max="13105" width="0" style="446" hidden="1" customWidth="1"/>
    <col min="13106" max="13106" width="3.71428571428571" style="446" customWidth="1"/>
    <col min="13107" max="13107" width="11.1428571428571" style="446" customWidth="1"/>
    <col min="13108" max="13110" width="10.5714285714286" style="446"/>
    <col min="13111" max="13111" width="10.1428571428571" style="446" customWidth="1"/>
    <col min="13112" max="13340" width="10.5714285714286" style="446"/>
    <col min="13341" max="13348" width="0" style="446" hidden="1" customWidth="1"/>
    <col min="13349" max="13351" width="3.71428571428571" style="446" customWidth="1"/>
    <col min="13352" max="13352" width="12.7142857142857" style="446" customWidth="1"/>
    <col min="13353" max="13353" width="47.4285714285714" style="446" customWidth="1"/>
    <col min="13354" max="13357" width="0" style="446" hidden="1" customWidth="1"/>
    <col min="13358" max="13358" width="11.7142857142857" style="446" customWidth="1"/>
    <col min="13359" max="13359" width="6.42857142857143" style="446" customWidth="1"/>
    <col min="13360" max="13360" width="11.7142857142857" style="446" customWidth="1"/>
    <col min="13361" max="13361" width="0" style="446" hidden="1" customWidth="1"/>
    <col min="13362" max="13362" width="3.71428571428571" style="446" customWidth="1"/>
    <col min="13363" max="13363" width="11.1428571428571" style="446" customWidth="1"/>
    <col min="13364" max="13366" width="10.5714285714286" style="446"/>
    <col min="13367" max="13367" width="10.1428571428571" style="446" customWidth="1"/>
    <col min="13368" max="13596" width="10.5714285714286" style="446"/>
    <col min="13597" max="13604" width="0" style="446" hidden="1" customWidth="1"/>
    <col min="13605" max="13607" width="3.71428571428571" style="446" customWidth="1"/>
    <col min="13608" max="13608" width="12.7142857142857" style="446" customWidth="1"/>
    <col min="13609" max="13609" width="47.4285714285714" style="446" customWidth="1"/>
    <col min="13610" max="13613" width="0" style="446" hidden="1" customWidth="1"/>
    <col min="13614" max="13614" width="11.7142857142857" style="446" customWidth="1"/>
    <col min="13615" max="13615" width="6.42857142857143" style="446" customWidth="1"/>
    <col min="13616" max="13616" width="11.7142857142857" style="446" customWidth="1"/>
    <col min="13617" max="13617" width="0" style="446" hidden="1" customWidth="1"/>
    <col min="13618" max="13618" width="3.71428571428571" style="446" customWidth="1"/>
    <col min="13619" max="13619" width="11.1428571428571" style="446" customWidth="1"/>
    <col min="13620" max="13622" width="10.5714285714286" style="446"/>
    <col min="13623" max="13623" width="10.1428571428571" style="446" customWidth="1"/>
    <col min="13624" max="13852" width="10.5714285714286" style="446"/>
    <col min="13853" max="13860" width="0" style="446" hidden="1" customWidth="1"/>
    <col min="13861" max="13863" width="3.71428571428571" style="446" customWidth="1"/>
    <col min="13864" max="13864" width="12.7142857142857" style="446" customWidth="1"/>
    <col min="13865" max="13865" width="47.4285714285714" style="446" customWidth="1"/>
    <col min="13866" max="13869" width="0" style="446" hidden="1" customWidth="1"/>
    <col min="13870" max="13870" width="11.7142857142857" style="446" customWidth="1"/>
    <col min="13871" max="13871" width="6.42857142857143" style="446" customWidth="1"/>
    <col min="13872" max="13872" width="11.7142857142857" style="446" customWidth="1"/>
    <col min="13873" max="13873" width="0" style="446" hidden="1" customWidth="1"/>
    <col min="13874" max="13874" width="3.71428571428571" style="446" customWidth="1"/>
    <col min="13875" max="13875" width="11.1428571428571" style="446" customWidth="1"/>
    <col min="13876" max="13878" width="10.5714285714286" style="446"/>
    <col min="13879" max="13879" width="10.1428571428571" style="446" customWidth="1"/>
    <col min="13880" max="14108" width="10.5714285714286" style="446"/>
    <col min="14109" max="14116" width="0" style="446" hidden="1" customWidth="1"/>
    <col min="14117" max="14119" width="3.71428571428571" style="446" customWidth="1"/>
    <col min="14120" max="14120" width="12.7142857142857" style="446" customWidth="1"/>
    <col min="14121" max="14121" width="47.4285714285714" style="446" customWidth="1"/>
    <col min="14122" max="14125" width="0" style="446" hidden="1" customWidth="1"/>
    <col min="14126" max="14126" width="11.7142857142857" style="446" customWidth="1"/>
    <col min="14127" max="14127" width="6.42857142857143" style="446" customWidth="1"/>
    <col min="14128" max="14128" width="11.7142857142857" style="446" customWidth="1"/>
    <col min="14129" max="14129" width="0" style="446" hidden="1" customWidth="1"/>
    <col min="14130" max="14130" width="3.71428571428571" style="446" customWidth="1"/>
    <col min="14131" max="14131" width="11.1428571428571" style="446" customWidth="1"/>
    <col min="14132" max="14134" width="10.5714285714286" style="446"/>
    <col min="14135" max="14135" width="10.1428571428571" style="446" customWidth="1"/>
    <col min="14136" max="14364" width="10.5714285714286" style="446"/>
    <col min="14365" max="14372" width="0" style="446" hidden="1" customWidth="1"/>
    <col min="14373" max="14375" width="3.71428571428571" style="446" customWidth="1"/>
    <col min="14376" max="14376" width="12.7142857142857" style="446" customWidth="1"/>
    <col min="14377" max="14377" width="47.4285714285714" style="446" customWidth="1"/>
    <col min="14378" max="14381" width="0" style="446" hidden="1" customWidth="1"/>
    <col min="14382" max="14382" width="11.7142857142857" style="446" customWidth="1"/>
    <col min="14383" max="14383" width="6.42857142857143" style="446" customWidth="1"/>
    <col min="14384" max="14384" width="11.7142857142857" style="446" customWidth="1"/>
    <col min="14385" max="14385" width="0" style="446" hidden="1" customWidth="1"/>
    <col min="14386" max="14386" width="3.71428571428571" style="446" customWidth="1"/>
    <col min="14387" max="14387" width="11.1428571428571" style="446" customWidth="1"/>
    <col min="14388" max="14390" width="10.5714285714286" style="446"/>
    <col min="14391" max="14391" width="10.1428571428571" style="446" customWidth="1"/>
    <col min="14392" max="14620" width="10.5714285714286" style="446"/>
    <col min="14621" max="14628" width="0" style="446" hidden="1" customWidth="1"/>
    <col min="14629" max="14631" width="3.71428571428571" style="446" customWidth="1"/>
    <col min="14632" max="14632" width="12.7142857142857" style="446" customWidth="1"/>
    <col min="14633" max="14633" width="47.4285714285714" style="446" customWidth="1"/>
    <col min="14634" max="14637" width="0" style="446" hidden="1" customWidth="1"/>
    <col min="14638" max="14638" width="11.7142857142857" style="446" customWidth="1"/>
    <col min="14639" max="14639" width="6.42857142857143" style="446" customWidth="1"/>
    <col min="14640" max="14640" width="11.7142857142857" style="446" customWidth="1"/>
    <col min="14641" max="14641" width="0" style="446" hidden="1" customWidth="1"/>
    <col min="14642" max="14642" width="3.71428571428571" style="446" customWidth="1"/>
    <col min="14643" max="14643" width="11.1428571428571" style="446" customWidth="1"/>
    <col min="14644" max="14646" width="10.5714285714286" style="446"/>
    <col min="14647" max="14647" width="10.1428571428571" style="446" customWidth="1"/>
    <col min="14648" max="14876" width="10.5714285714286" style="446"/>
    <col min="14877" max="14884" width="0" style="446" hidden="1" customWidth="1"/>
    <col min="14885" max="14887" width="3.71428571428571" style="446" customWidth="1"/>
    <col min="14888" max="14888" width="12.7142857142857" style="446" customWidth="1"/>
    <col min="14889" max="14889" width="47.4285714285714" style="446" customWidth="1"/>
    <col min="14890" max="14893" width="0" style="446" hidden="1" customWidth="1"/>
    <col min="14894" max="14894" width="11.7142857142857" style="446" customWidth="1"/>
    <col min="14895" max="14895" width="6.42857142857143" style="446" customWidth="1"/>
    <col min="14896" max="14896" width="11.7142857142857" style="446" customWidth="1"/>
    <col min="14897" max="14897" width="0" style="446" hidden="1" customWidth="1"/>
    <col min="14898" max="14898" width="3.71428571428571" style="446" customWidth="1"/>
    <col min="14899" max="14899" width="11.1428571428571" style="446" customWidth="1"/>
    <col min="14900" max="14902" width="10.5714285714286" style="446"/>
    <col min="14903" max="14903" width="10.1428571428571" style="446" customWidth="1"/>
    <col min="14904" max="15132" width="10.5714285714286" style="446"/>
    <col min="15133" max="15140" width="0" style="446" hidden="1" customWidth="1"/>
    <col min="15141" max="15143" width="3.71428571428571" style="446" customWidth="1"/>
    <col min="15144" max="15144" width="12.7142857142857" style="446" customWidth="1"/>
    <col min="15145" max="15145" width="47.4285714285714" style="446" customWidth="1"/>
    <col min="15146" max="15149" width="0" style="446" hidden="1" customWidth="1"/>
    <col min="15150" max="15150" width="11.7142857142857" style="446" customWidth="1"/>
    <col min="15151" max="15151" width="6.42857142857143" style="446" customWidth="1"/>
    <col min="15152" max="15152" width="11.7142857142857" style="446" customWidth="1"/>
    <col min="15153" max="15153" width="0" style="446" hidden="1" customWidth="1"/>
    <col min="15154" max="15154" width="3.71428571428571" style="446" customWidth="1"/>
    <col min="15155" max="15155" width="11.1428571428571" style="446" customWidth="1"/>
    <col min="15156" max="15158" width="10.5714285714286" style="446"/>
    <col min="15159" max="15159" width="10.1428571428571" style="446" customWidth="1"/>
    <col min="15160" max="15388" width="10.5714285714286" style="446"/>
    <col min="15389" max="15396" width="0" style="446" hidden="1" customWidth="1"/>
    <col min="15397" max="15399" width="3.71428571428571" style="446" customWidth="1"/>
    <col min="15400" max="15400" width="12.7142857142857" style="446" customWidth="1"/>
    <col min="15401" max="15401" width="47.4285714285714" style="446" customWidth="1"/>
    <col min="15402" max="15405" width="0" style="446" hidden="1" customWidth="1"/>
    <col min="15406" max="15406" width="11.7142857142857" style="446" customWidth="1"/>
    <col min="15407" max="15407" width="6.42857142857143" style="446" customWidth="1"/>
    <col min="15408" max="15408" width="11.7142857142857" style="446" customWidth="1"/>
    <col min="15409" max="15409" width="0" style="446" hidden="1" customWidth="1"/>
    <col min="15410" max="15410" width="3.71428571428571" style="446" customWidth="1"/>
    <col min="15411" max="15411" width="11.1428571428571" style="446" customWidth="1"/>
    <col min="15412" max="15414" width="10.5714285714286" style="446"/>
    <col min="15415" max="15415" width="10.1428571428571" style="446" customWidth="1"/>
    <col min="15416" max="15644" width="10.5714285714286" style="446"/>
    <col min="15645" max="15652" width="0" style="446" hidden="1" customWidth="1"/>
    <col min="15653" max="15655" width="3.71428571428571" style="446" customWidth="1"/>
    <col min="15656" max="15656" width="12.7142857142857" style="446" customWidth="1"/>
    <col min="15657" max="15657" width="47.4285714285714" style="446" customWidth="1"/>
    <col min="15658" max="15661" width="0" style="446" hidden="1" customWidth="1"/>
    <col min="15662" max="15662" width="11.7142857142857" style="446" customWidth="1"/>
    <col min="15663" max="15663" width="6.42857142857143" style="446" customWidth="1"/>
    <col min="15664" max="15664" width="11.7142857142857" style="446" customWidth="1"/>
    <col min="15665" max="15665" width="0" style="446" hidden="1" customWidth="1"/>
    <col min="15666" max="15666" width="3.71428571428571" style="446" customWidth="1"/>
    <col min="15667" max="15667" width="11.1428571428571" style="446" customWidth="1"/>
    <col min="15668" max="15670" width="10.5714285714286" style="446"/>
    <col min="15671" max="15671" width="10.1428571428571" style="446" customWidth="1"/>
    <col min="15672" max="15900" width="10.5714285714286" style="446"/>
    <col min="15901" max="15908" width="0" style="446" hidden="1" customWidth="1"/>
    <col min="15909" max="15911" width="3.71428571428571" style="446" customWidth="1"/>
    <col min="15912" max="15912" width="12.7142857142857" style="446" customWidth="1"/>
    <col min="15913" max="15913" width="47.4285714285714" style="446" customWidth="1"/>
    <col min="15914" max="15917" width="0" style="446" hidden="1" customWidth="1"/>
    <col min="15918" max="15918" width="11.7142857142857" style="446" customWidth="1"/>
    <col min="15919" max="15919" width="6.42857142857143" style="446" customWidth="1"/>
    <col min="15920" max="15920" width="11.7142857142857" style="446" customWidth="1"/>
    <col min="15921" max="15921" width="0" style="446" hidden="1" customWidth="1"/>
    <col min="15922" max="15922" width="3.71428571428571" style="446" customWidth="1"/>
    <col min="15923" max="15923" width="11.1428571428571" style="446" customWidth="1"/>
    <col min="15924" max="15926" width="10.5714285714286" style="446"/>
    <col min="15927" max="15927" width="10.1428571428571" style="446" customWidth="1"/>
    <col min="15928" max="16156" width="10.5714285714286" style="446"/>
    <col min="16157" max="16164" width="0" style="446" hidden="1" customWidth="1"/>
    <col min="16165" max="16167" width="3.71428571428571" style="446" customWidth="1"/>
    <col min="16168" max="16168" width="12.7142857142857" style="446" customWidth="1"/>
    <col min="16169" max="16169" width="47.4285714285714" style="446" customWidth="1"/>
    <col min="16170" max="16173" width="0" style="446" hidden="1" customWidth="1"/>
    <col min="16174" max="16174" width="11.7142857142857" style="446" customWidth="1"/>
    <col min="16175" max="16175" width="6.42857142857143" style="446" customWidth="1"/>
    <col min="16176" max="16176" width="11.7142857142857" style="446" customWidth="1"/>
    <col min="16177" max="16177" width="0" style="446" hidden="1" customWidth="1"/>
    <col min="16178" max="16178" width="3.71428571428571" style="446" customWidth="1"/>
    <col min="16179" max="16179" width="11.1428571428571" style="446" customWidth="1"/>
    <col min="16180" max="16182" width="10.5714285714286" style="446"/>
    <col min="16183" max="16183" width="10.1428571428571" style="446" customWidth="1"/>
    <col min="16184" max="16384" width="10.5714285714286" style="446"/>
  </cols>
  <sheetData>
    <row r="1" ht="14.25" hidden="1"/>
    <row r="2" ht="14.25" hidden="1"/>
    <row r="3" ht="14.25" hidden="1"/>
    <row r="4" spans="10:49" ht="3" customHeight="1">
      <c r="J4" s="451"/>
      <c r="K4" s="451"/>
      <c r="L4" s="447"/>
      <c r="M4" s="447"/>
      <c r="N4" s="447"/>
      <c r="O4" s="454"/>
      <c r="P4" s="454"/>
      <c r="Q4" s="454"/>
      <c r="R4" s="454"/>
      <c r="S4" s="454"/>
      <c r="T4" s="454"/>
      <c r="U4" s="447"/>
      <c r="V4" s="946"/>
      <c r="W4" s="946"/>
      <c r="X4" s="946"/>
      <c r="Y4" s="946"/>
      <c r="Z4" s="946"/>
      <c r="AA4" s="946"/>
      <c r="AB4" s="1075"/>
      <c r="AC4" s="946"/>
      <c r="AD4" s="946"/>
      <c r="AE4" s="946"/>
      <c r="AF4" s="946"/>
      <c r="AG4" s="946"/>
      <c r="AH4" s="946"/>
      <c r="AI4" s="1075"/>
      <c r="AJ4" s="946"/>
      <c r="AK4" s="946"/>
      <c r="AL4" s="946"/>
      <c r="AM4" s="946"/>
      <c r="AN4" s="946"/>
      <c r="AO4" s="946"/>
      <c r="AP4" s="1075"/>
      <c r="AQ4" s="946"/>
      <c r="AR4" s="946"/>
      <c r="AS4" s="946"/>
      <c r="AT4" s="946"/>
      <c r="AU4" s="946"/>
      <c r="AV4" s="946"/>
      <c r="AW4" s="1075"/>
    </row>
    <row r="5" spans="10:49" ht="22.5" customHeight="1">
      <c r="J5" s="451"/>
      <c r="K5" s="451"/>
      <c r="L5" s="1311" t="s">
        <v>616</v>
      </c>
      <c r="M5" s="1311"/>
      <c r="N5" s="1311"/>
      <c r="O5" s="1311"/>
      <c r="P5" s="1311"/>
      <c r="Q5" s="1311"/>
      <c r="R5" s="1311"/>
      <c r="S5" s="1311"/>
      <c r="T5" s="1311"/>
      <c r="U5" s="467"/>
      <c r="V5" s="548"/>
      <c r="W5" s="548"/>
      <c r="X5" s="548"/>
      <c r="Y5" s="548"/>
      <c r="Z5" s="548"/>
      <c r="AA5" s="548"/>
      <c r="AB5" s="548"/>
      <c r="AC5" s="548"/>
      <c r="AD5" s="548"/>
      <c r="AE5" s="548"/>
      <c r="AF5" s="548"/>
      <c r="AG5" s="548"/>
      <c r="AH5" s="548"/>
      <c r="AI5" s="548"/>
      <c r="AJ5" s="548"/>
      <c r="AK5" s="548"/>
      <c r="AL5" s="548"/>
      <c r="AM5" s="548"/>
      <c r="AN5" s="548"/>
      <c r="AO5" s="548"/>
      <c r="AP5" s="548"/>
      <c r="AQ5" s="548"/>
      <c r="AR5" s="548"/>
      <c r="AS5" s="548"/>
      <c r="AT5" s="548"/>
      <c r="AU5" s="548"/>
      <c r="AV5" s="548"/>
      <c r="AW5" s="548"/>
    </row>
    <row r="6" spans="10:49" ht="3" customHeight="1">
      <c r="J6" s="451"/>
      <c r="K6" s="451"/>
      <c r="L6" s="447"/>
      <c r="M6" s="447"/>
      <c r="N6" s="447"/>
      <c r="O6" s="450"/>
      <c r="P6" s="450"/>
      <c r="Q6" s="450"/>
      <c r="R6" s="450"/>
      <c r="S6" s="450"/>
      <c r="T6" s="450"/>
      <c r="U6" s="447"/>
      <c r="V6" s="1079"/>
      <c r="W6" s="1079"/>
      <c r="X6" s="1079"/>
      <c r="Y6" s="1079"/>
      <c r="Z6" s="1079"/>
      <c r="AA6" s="1079"/>
      <c r="AB6" s="1075"/>
      <c r="AC6" s="1079"/>
      <c r="AD6" s="1079"/>
      <c r="AE6" s="1079"/>
      <c r="AF6" s="1079"/>
      <c r="AG6" s="1079"/>
      <c r="AH6" s="1079"/>
      <c r="AI6" s="1075"/>
      <c r="AJ6" s="1079"/>
      <c r="AK6" s="1079"/>
      <c r="AL6" s="1079"/>
      <c r="AM6" s="1079"/>
      <c r="AN6" s="1079"/>
      <c r="AO6" s="1079"/>
      <c r="AP6" s="1075"/>
      <c r="AQ6" s="1079"/>
      <c r="AR6" s="1079"/>
      <c r="AS6" s="1079"/>
      <c r="AT6" s="1079"/>
      <c r="AU6" s="1079"/>
      <c r="AV6" s="1079"/>
      <c r="AW6" s="1075"/>
    </row>
    <row r="7" spans="1:56" s="746" customFormat="1" ht="11.25" hidden="1">
      <c r="A7" s="1123"/>
      <c r="B7" s="1123"/>
      <c r="C7" s="1123"/>
      <c r="D7" s="1123"/>
      <c r="E7" s="1123"/>
      <c r="F7" s="1123"/>
      <c r="G7" s="1123"/>
      <c r="H7" s="1123"/>
      <c r="L7" s="1173"/>
      <c r="M7" s="1046"/>
      <c r="O7" s="1287"/>
      <c r="P7" s="1287"/>
      <c r="Q7" s="1287"/>
      <c r="R7" s="1287"/>
      <c r="S7" s="1287"/>
      <c r="T7" s="1287"/>
      <c r="U7" s="780"/>
      <c r="V7"/>
      <c r="W7"/>
      <c r="X7"/>
      <c r="Y7"/>
      <c r="Z7"/>
      <c r="AA7"/>
      <c r="AB7"/>
      <c r="AC7"/>
      <c r="AD7"/>
      <c r="AE7"/>
      <c r="AF7"/>
      <c r="AG7"/>
      <c r="AH7"/>
      <c r="AI7"/>
      <c r="AJ7"/>
      <c r="AK7"/>
      <c r="AL7"/>
      <c r="AM7"/>
      <c r="AN7"/>
      <c r="AO7"/>
      <c r="AP7"/>
      <c r="AQ7"/>
      <c r="AR7"/>
      <c r="AS7"/>
      <c r="AT7"/>
      <c r="AU7"/>
      <c r="AV7"/>
      <c r="AW7"/>
      <c r="AX7" s="780"/>
      <c r="AZ7" s="1123"/>
      <c r="BA7" s="1123"/>
      <c r="BB7" s="1123"/>
      <c r="BC7" s="1123"/>
      <c r="BD7" s="1123"/>
    </row>
    <row r="8" spans="7:62" s="461" customFormat="1" ht="18.75">
      <c r="G8" s="460"/>
      <c r="H8" s="460"/>
      <c r="L8" s="469"/>
      <c r="M8" s="586" t="str">
        <f>"Дата подачи заявления об "&amp;IF(datePr_ch="","утверждении","изменении")&amp;" тарифов"</f>
        <v>Дата подачи заявления об утверждении тарифов</v>
      </c>
      <c r="N8" s="1127"/>
      <c r="O8" s="1288" t="str">
        <f>IF(datePr_ch="",IF(datePr="","",datePr),datePr_ch)</f>
        <v>20.04.2021</v>
      </c>
      <c r="P8" s="1288"/>
      <c r="Q8" s="1288"/>
      <c r="R8" s="1288"/>
      <c r="S8" s="1288"/>
      <c r="T8" s="1288"/>
      <c r="U8" s="635"/>
      <c r="V8"/>
      <c r="W8"/>
      <c r="X8"/>
      <c r="Y8"/>
      <c r="Z8"/>
      <c r="AA8"/>
      <c r="AB8"/>
      <c r="AC8"/>
      <c r="AD8"/>
      <c r="AE8"/>
      <c r="AF8"/>
      <c r="AG8"/>
      <c r="AH8"/>
      <c r="AI8"/>
      <c r="AJ8"/>
      <c r="AK8"/>
      <c r="AL8"/>
      <c r="AM8"/>
      <c r="AN8"/>
      <c r="AO8"/>
      <c r="AP8"/>
      <c r="AQ8"/>
      <c r="AR8"/>
      <c r="AS8"/>
      <c r="AT8"/>
      <c r="AU8"/>
      <c r="AV8"/>
      <c r="AW8"/>
      <c r="AZ8" s="475"/>
      <c r="BA8" s="475"/>
      <c r="BB8" s="475"/>
      <c r="BC8" s="475"/>
      <c r="BD8" s="475"/>
      <c r="BE8" s="475"/>
      <c r="BF8" s="475"/>
      <c r="BG8" s="475"/>
      <c r="BH8" s="475"/>
      <c r="BI8" s="475"/>
      <c r="BJ8" s="475"/>
    </row>
    <row r="9" spans="7:62" s="461" customFormat="1" ht="22.5">
      <c r="G9" s="460"/>
      <c r="H9" s="460"/>
      <c r="L9" s="522"/>
      <c r="M9" s="586" t="str">
        <f>"Номер подачи заявления об "&amp;IF(numberPr_ch="","утверждении","изменении")&amp;" тарифов"</f>
        <v>Номер подачи заявления об утверждении тарифов</v>
      </c>
      <c r="N9" s="1127"/>
      <c r="O9" s="1288" t="str">
        <f>IF(numberPr_ch="",IF(numberPr="","",numberPr),numberPr_ch)</f>
        <v>01-03/15</v>
      </c>
      <c r="P9" s="1288"/>
      <c r="Q9" s="1288"/>
      <c r="R9" s="1288"/>
      <c r="S9" s="1288"/>
      <c r="T9" s="1288"/>
      <c r="U9" s="635"/>
      <c r="V9"/>
      <c r="W9"/>
      <c r="X9"/>
      <c r="Y9"/>
      <c r="Z9"/>
      <c r="AA9"/>
      <c r="AB9"/>
      <c r="AC9"/>
      <c r="AD9"/>
      <c r="AE9"/>
      <c r="AF9"/>
      <c r="AG9"/>
      <c r="AH9"/>
      <c r="AI9"/>
      <c r="AJ9"/>
      <c r="AK9"/>
      <c r="AL9"/>
      <c r="AM9"/>
      <c r="AN9"/>
      <c r="AO9"/>
      <c r="AP9"/>
      <c r="AQ9"/>
      <c r="AR9"/>
      <c r="AS9"/>
      <c r="AT9"/>
      <c r="AU9"/>
      <c r="AV9"/>
      <c r="AW9"/>
      <c r="AZ9" s="475"/>
      <c r="BA9" s="475"/>
      <c r="BB9" s="475"/>
      <c r="BC9" s="475"/>
      <c r="BD9" s="475"/>
      <c r="BE9" s="475"/>
      <c r="BF9" s="475"/>
      <c r="BG9" s="475"/>
      <c r="BH9" s="475"/>
      <c r="BI9" s="475"/>
      <c r="BJ9" s="475"/>
    </row>
    <row r="10" spans="1:56" s="746" customFormat="1" ht="11.25" hidden="1">
      <c r="A10" s="1123"/>
      <c r="B10" s="1123"/>
      <c r="C10" s="1123"/>
      <c r="D10" s="1123"/>
      <c r="E10" s="1123"/>
      <c r="F10" s="1123"/>
      <c r="G10" s="1123"/>
      <c r="H10" s="1123"/>
      <c r="L10" s="1173"/>
      <c r="M10" s="1046"/>
      <c r="O10" s="1287"/>
      <c r="P10" s="1287"/>
      <c r="Q10" s="1287"/>
      <c r="R10" s="1287"/>
      <c r="S10" s="1287"/>
      <c r="T10" s="1287"/>
      <c r="U10" s="780"/>
      <c r="V10"/>
      <c r="W10"/>
      <c r="X10"/>
      <c r="Y10"/>
      <c r="Z10"/>
      <c r="AA10"/>
      <c r="AB10"/>
      <c r="AC10"/>
      <c r="AD10"/>
      <c r="AE10"/>
      <c r="AF10"/>
      <c r="AG10"/>
      <c r="AH10"/>
      <c r="AI10"/>
      <c r="AJ10"/>
      <c r="AK10"/>
      <c r="AL10"/>
      <c r="AM10"/>
      <c r="AN10"/>
      <c r="AO10"/>
      <c r="AP10"/>
      <c r="AQ10"/>
      <c r="AR10"/>
      <c r="AS10"/>
      <c r="AT10"/>
      <c r="AU10"/>
      <c r="AV10"/>
      <c r="AW10"/>
      <c r="AX10" s="780"/>
      <c r="AZ10" s="1123"/>
      <c r="BA10" s="1123"/>
      <c r="BB10" s="1123"/>
      <c r="BC10" s="1123"/>
      <c r="BD10" s="1123"/>
    </row>
    <row r="11" spans="7:62" s="461" customFormat="1" ht="11.25" hidden="1">
      <c r="G11" s="460"/>
      <c r="H11" s="460"/>
      <c r="L11" s="1312"/>
      <c r="M11" s="1312"/>
      <c r="N11" s="458"/>
      <c r="O11" s="1332"/>
      <c r="P11" s="1332"/>
      <c r="Q11" s="1332"/>
      <c r="R11" s="1332"/>
      <c r="S11" s="1332"/>
      <c r="T11" s="1332"/>
      <c r="U11" s="473" t="s">
        <v>371</v>
      </c>
      <c r="V11" s="1332"/>
      <c r="W11" s="1332"/>
      <c r="X11" s="1332"/>
      <c r="Y11" s="1332"/>
      <c r="Z11" s="1332"/>
      <c r="AA11" s="1332"/>
      <c r="AB11" s="959" t="s">
        <v>371</v>
      </c>
      <c r="AC11" s="1332"/>
      <c r="AD11" s="1332"/>
      <c r="AE11" s="1332"/>
      <c r="AF11" s="1332"/>
      <c r="AG11" s="1332"/>
      <c r="AH11" s="1332"/>
      <c r="AI11" s="959" t="s">
        <v>371</v>
      </c>
      <c r="AJ11" s="1332"/>
      <c r="AK11" s="1332"/>
      <c r="AL11" s="1332"/>
      <c r="AM11" s="1332"/>
      <c r="AN11" s="1332"/>
      <c r="AO11" s="1332"/>
      <c r="AP11" s="959" t="s">
        <v>371</v>
      </c>
      <c r="AQ11" s="1332"/>
      <c r="AR11" s="1332"/>
      <c r="AS11" s="1332"/>
      <c r="AT11" s="1332"/>
      <c r="AU11" s="1332"/>
      <c r="AV11" s="1332"/>
      <c r="AW11" s="959" t="s">
        <v>371</v>
      </c>
      <c r="AZ11" s="475"/>
      <c r="BA11" s="475"/>
      <c r="BB11" s="475"/>
      <c r="BC11" s="475"/>
      <c r="BD11" s="475"/>
      <c r="BE11" s="475"/>
      <c r="BF11" s="475"/>
      <c r="BG11" s="475"/>
      <c r="BH11" s="475"/>
      <c r="BI11" s="475"/>
      <c r="BJ11" s="475"/>
    </row>
    <row r="12" spans="10:49" ht="14.25">
      <c r="J12" s="451"/>
      <c r="K12" s="451"/>
      <c r="L12" s="447"/>
      <c r="M12" s="447"/>
      <c r="N12" s="447"/>
      <c r="O12" s="1330"/>
      <c r="P12" s="1330"/>
      <c r="Q12" s="1330"/>
      <c r="R12" s="1330"/>
      <c r="S12" s="1330"/>
      <c r="T12" s="1330"/>
      <c r="U12" s="1330"/>
      <c r="V12" s="1330" t="s">
        <v>3044</v>
      </c>
      <c r="W12" s="1330"/>
      <c r="X12" s="1330"/>
      <c r="Y12" s="1330"/>
      <c r="Z12" s="1330"/>
      <c r="AA12" s="1330"/>
      <c r="AB12" s="1330"/>
      <c r="AC12" s="1330" t="s">
        <v>3044</v>
      </c>
      <c r="AD12" s="1330"/>
      <c r="AE12" s="1330"/>
      <c r="AF12" s="1330"/>
      <c r="AG12" s="1330"/>
      <c r="AH12" s="1330"/>
      <c r="AI12" s="1330"/>
      <c r="AJ12" s="1330" t="s">
        <v>3044</v>
      </c>
      <c r="AK12" s="1330"/>
      <c r="AL12" s="1330"/>
      <c r="AM12" s="1330"/>
      <c r="AN12" s="1330"/>
      <c r="AO12" s="1330"/>
      <c r="AP12" s="1330"/>
      <c r="AQ12" s="1330" t="s">
        <v>3044</v>
      </c>
      <c r="AR12" s="1330"/>
      <c r="AS12" s="1330"/>
      <c r="AT12" s="1330"/>
      <c r="AU12" s="1330"/>
      <c r="AV12" s="1330"/>
      <c r="AW12" s="1330"/>
    </row>
    <row r="13" spans="10:51" ht="14.25">
      <c r="J13" s="451"/>
      <c r="K13" s="451"/>
      <c r="L13" s="1239" t="s">
        <v>445</v>
      </c>
      <c r="M13" s="1239"/>
      <c r="N13" s="1239"/>
      <c r="O13" s="1239"/>
      <c r="P13" s="1239"/>
      <c r="Q13" s="1239"/>
      <c r="R13" s="1239"/>
      <c r="S13" s="1239"/>
      <c r="T13" s="1239"/>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T13" s="1239"/>
      <c r="AU13" s="1239"/>
      <c r="AV13" s="1239"/>
      <c r="AW13" s="1239"/>
      <c r="AX13" s="1239"/>
      <c r="AY13" s="1239" t="s">
        <v>446</v>
      </c>
    </row>
    <row r="14" spans="10:51" ht="14.25" customHeight="1">
      <c r="J14" s="451"/>
      <c r="K14" s="451"/>
      <c r="L14" s="1295" t="s">
        <v>91</v>
      </c>
      <c r="M14" s="1295" t="s">
        <v>602</v>
      </c>
      <c r="N14" s="491"/>
      <c r="O14" s="1296" t="s">
        <v>604</v>
      </c>
      <c r="P14" s="1297"/>
      <c r="Q14" s="1297"/>
      <c r="R14" s="1297"/>
      <c r="S14" s="1297"/>
      <c r="T14" s="1298"/>
      <c r="U14" s="1306" t="s">
        <v>339</v>
      </c>
      <c r="V14" s="1296" t="s">
        <v>604</v>
      </c>
      <c r="W14" s="1297"/>
      <c r="X14" s="1297"/>
      <c r="Y14" s="1297"/>
      <c r="Z14" s="1297"/>
      <c r="AA14" s="1298"/>
      <c r="AB14" s="1306" t="s">
        <v>339</v>
      </c>
      <c r="AC14" s="1296" t="s">
        <v>604</v>
      </c>
      <c r="AD14" s="1297"/>
      <c r="AE14" s="1297"/>
      <c r="AF14" s="1297"/>
      <c r="AG14" s="1297"/>
      <c r="AH14" s="1298"/>
      <c r="AI14" s="1306" t="s">
        <v>339</v>
      </c>
      <c r="AJ14" s="1296" t="s">
        <v>604</v>
      </c>
      <c r="AK14" s="1297"/>
      <c r="AL14" s="1297"/>
      <c r="AM14" s="1297"/>
      <c r="AN14" s="1297"/>
      <c r="AO14" s="1298"/>
      <c r="AP14" s="1306" t="s">
        <v>339</v>
      </c>
      <c r="AQ14" s="1296" t="s">
        <v>604</v>
      </c>
      <c r="AR14" s="1297"/>
      <c r="AS14" s="1297"/>
      <c r="AT14" s="1297"/>
      <c r="AU14" s="1297"/>
      <c r="AV14" s="1298"/>
      <c r="AW14" s="1306" t="s">
        <v>339</v>
      </c>
      <c r="AX14" s="1292" t="s">
        <v>274</v>
      </c>
      <c r="AY14" s="1239"/>
    </row>
    <row r="15" spans="7:62" s="493" customFormat="1" ht="14.25" customHeight="1">
      <c r="G15" s="501"/>
      <c r="H15" s="501"/>
      <c r="I15" s="501"/>
      <c r="J15" s="499"/>
      <c r="K15" s="499"/>
      <c r="L15" s="1295"/>
      <c r="M15" s="1295"/>
      <c r="N15" s="491"/>
      <c r="O15" s="1301" t="s">
        <v>578</v>
      </c>
      <c r="P15" s="1299" t="s">
        <v>270</v>
      </c>
      <c r="Q15" s="1300"/>
      <c r="R15" s="1304" t="s">
        <v>615</v>
      </c>
      <c r="S15" s="1304"/>
      <c r="T15" s="1305"/>
      <c r="U15" s="1307"/>
      <c r="V15" s="1301" t="s">
        <v>578</v>
      </c>
      <c r="W15" s="1299" t="s">
        <v>270</v>
      </c>
      <c r="X15" s="1300"/>
      <c r="Y15" s="1304" t="s">
        <v>615</v>
      </c>
      <c r="Z15" s="1304"/>
      <c r="AA15" s="1305"/>
      <c r="AB15" s="1307"/>
      <c r="AC15" s="1301" t="s">
        <v>578</v>
      </c>
      <c r="AD15" s="1299" t="s">
        <v>270</v>
      </c>
      <c r="AE15" s="1300"/>
      <c r="AF15" s="1304" t="s">
        <v>615</v>
      </c>
      <c r="AG15" s="1304"/>
      <c r="AH15" s="1305"/>
      <c r="AI15" s="1307"/>
      <c r="AJ15" s="1301" t="s">
        <v>578</v>
      </c>
      <c r="AK15" s="1299" t="s">
        <v>270</v>
      </c>
      <c r="AL15" s="1300"/>
      <c r="AM15" s="1304" t="s">
        <v>615</v>
      </c>
      <c r="AN15" s="1304"/>
      <c r="AO15" s="1305"/>
      <c r="AP15" s="1307"/>
      <c r="AQ15" s="1301" t="s">
        <v>578</v>
      </c>
      <c r="AR15" s="1299" t="s">
        <v>270</v>
      </c>
      <c r="AS15" s="1300"/>
      <c r="AT15" s="1304" t="s">
        <v>615</v>
      </c>
      <c r="AU15" s="1304"/>
      <c r="AV15" s="1305"/>
      <c r="AW15" s="1307"/>
      <c r="AX15" s="1293"/>
      <c r="AY15" s="1239"/>
      <c r="AZ15" s="554"/>
      <c r="BA15" s="554"/>
      <c r="BB15" s="554"/>
      <c r="BC15" s="554"/>
      <c r="BD15" s="554"/>
      <c r="BE15" s="554"/>
      <c r="BF15" s="554"/>
      <c r="BG15" s="554"/>
      <c r="BH15" s="554"/>
      <c r="BI15" s="554"/>
      <c r="BJ15" s="554"/>
    </row>
    <row r="16" spans="10:51" ht="33.75">
      <c r="J16" s="451"/>
      <c r="K16" s="451"/>
      <c r="L16" s="1295"/>
      <c r="M16" s="1295"/>
      <c r="N16" s="490"/>
      <c r="O16" s="1302"/>
      <c r="P16" s="505" t="s">
        <v>670</v>
      </c>
      <c r="Q16" s="505" t="s">
        <v>671</v>
      </c>
      <c r="R16" s="506" t="s">
        <v>273</v>
      </c>
      <c r="S16" s="1290" t="s">
        <v>272</v>
      </c>
      <c r="T16" s="1291"/>
      <c r="U16" s="1308"/>
      <c r="V16" s="1302"/>
      <c r="W16" s="719" t="s">
        <v>670</v>
      </c>
      <c r="X16" s="719" t="s">
        <v>671</v>
      </c>
      <c r="Y16" s="1189" t="s">
        <v>273</v>
      </c>
      <c r="Z16" s="1290" t="s">
        <v>272</v>
      </c>
      <c r="AA16" s="1291"/>
      <c r="AB16" s="1308"/>
      <c r="AC16" s="1302"/>
      <c r="AD16" s="719" t="s">
        <v>670</v>
      </c>
      <c r="AE16" s="719" t="s">
        <v>671</v>
      </c>
      <c r="AF16" s="1189" t="s">
        <v>273</v>
      </c>
      <c r="AG16" s="1290" t="s">
        <v>272</v>
      </c>
      <c r="AH16" s="1291"/>
      <c r="AI16" s="1308"/>
      <c r="AJ16" s="1302"/>
      <c r="AK16" s="719" t="s">
        <v>670</v>
      </c>
      <c r="AL16" s="719" t="s">
        <v>671</v>
      </c>
      <c r="AM16" s="1189" t="s">
        <v>273</v>
      </c>
      <c r="AN16" s="1290" t="s">
        <v>272</v>
      </c>
      <c r="AO16" s="1291"/>
      <c r="AP16" s="1308"/>
      <c r="AQ16" s="1302"/>
      <c r="AR16" s="719" t="s">
        <v>670</v>
      </c>
      <c r="AS16" s="719" t="s">
        <v>671</v>
      </c>
      <c r="AT16" s="1189" t="s">
        <v>273</v>
      </c>
      <c r="AU16" s="1290" t="s">
        <v>272</v>
      </c>
      <c r="AV16" s="1291"/>
      <c r="AW16" s="1308"/>
      <c r="AX16" s="1294"/>
      <c r="AY16" s="1239"/>
    </row>
    <row r="17" spans="10:51" ht="14.25">
      <c r="J17" s="451"/>
      <c r="K17" s="459">
        <v>1</v>
      </c>
      <c r="L17" s="448" t="s">
        <v>92</v>
      </c>
      <c r="M17" s="448" t="s">
        <v>48</v>
      </c>
      <c r="N17" s="466" t="s">
        <v>48</v>
      </c>
      <c r="O17" s="457">
        <f ca="1">OFFSET(O17,0,-1)+1</f>
        <v>3</v>
      </c>
      <c r="P17" s="457">
        <f ca="1">OFFSET(P17,0,-1)+1</f>
        <v>4</v>
      </c>
      <c r="Q17" s="457">
        <f ca="1">OFFSET(Q17,0,-1)+1</f>
        <v>5</v>
      </c>
      <c r="R17" s="457">
        <f ca="1">OFFSET(R17,0,-1)+1</f>
        <v>6</v>
      </c>
      <c r="S17" s="1313">
        <f ca="1">OFFSET(S17,0,-1)+1</f>
        <v>7</v>
      </c>
      <c r="T17" s="1313"/>
      <c r="U17" s="457">
        <f ca="1">OFFSET(U17,0,-2)+1</f>
        <v>8</v>
      </c>
      <c r="V17" s="1190">
        <f ca="1">OFFSET(V17,0,-1)+1</f>
        <v>9</v>
      </c>
      <c r="W17" s="1190">
        <f ca="1">OFFSET(W17,0,-1)+1</f>
        <v>10</v>
      </c>
      <c r="X17" s="1190">
        <f ca="1">OFFSET(X17,0,-1)+1</f>
        <v>11</v>
      </c>
      <c r="Y17" s="1190">
        <f ca="1">OFFSET(Y17,0,-1)+1</f>
        <v>12</v>
      </c>
      <c r="Z17" s="1313">
        <f ca="1">OFFSET(Z17,0,-1)+1</f>
        <v>13</v>
      </c>
      <c r="AA17" s="1313"/>
      <c r="AB17" s="1190">
        <f ca="1">OFFSET(AB17,0,-2)+1</f>
        <v>14</v>
      </c>
      <c r="AC17" s="1190">
        <f ca="1">OFFSET(AC17,0,-1)+1</f>
        <v>15</v>
      </c>
      <c r="AD17" s="1190">
        <f ca="1">OFFSET(AD17,0,-1)+1</f>
        <v>16</v>
      </c>
      <c r="AE17" s="1190">
        <f ca="1">OFFSET(AE17,0,-1)+1</f>
        <v>17</v>
      </c>
      <c r="AF17" s="1190">
        <f ca="1">OFFSET(AF17,0,-1)+1</f>
        <v>18</v>
      </c>
      <c r="AG17" s="1313">
        <f ca="1">OFFSET(AG17,0,-1)+1</f>
        <v>19</v>
      </c>
      <c r="AH17" s="1313"/>
      <c r="AI17" s="1190">
        <f ca="1">OFFSET(AI17,0,-2)+1</f>
        <v>20</v>
      </c>
      <c r="AJ17" s="1190">
        <f ca="1">OFFSET(AJ17,0,-1)+1</f>
        <v>21</v>
      </c>
      <c r="AK17" s="1190">
        <f ca="1">OFFSET(AK17,0,-1)+1</f>
        <v>22</v>
      </c>
      <c r="AL17" s="1190">
        <f ca="1">OFFSET(AL17,0,-1)+1</f>
        <v>23</v>
      </c>
      <c r="AM17" s="1190">
        <f ca="1">OFFSET(AM17,0,-1)+1</f>
        <v>24</v>
      </c>
      <c r="AN17" s="1313">
        <f ca="1">OFFSET(AN17,0,-1)+1</f>
        <v>25</v>
      </c>
      <c r="AO17" s="1313"/>
      <c r="AP17" s="1190">
        <f ca="1">OFFSET(AP17,0,-2)+1</f>
        <v>26</v>
      </c>
      <c r="AQ17" s="1190">
        <f ca="1">OFFSET(AQ17,0,-1)+1</f>
        <v>27</v>
      </c>
      <c r="AR17" s="1190">
        <f ca="1">OFFSET(AR17,0,-1)+1</f>
        <v>28</v>
      </c>
      <c r="AS17" s="1190">
        <f ca="1">OFFSET(AS17,0,-1)+1</f>
        <v>29</v>
      </c>
      <c r="AT17" s="1190">
        <f ca="1">OFFSET(AT17,0,-1)+1</f>
        <v>30</v>
      </c>
      <c r="AU17" s="1313">
        <f ca="1">OFFSET(AU17,0,-1)+1</f>
        <v>31</v>
      </c>
      <c r="AV17" s="1313"/>
      <c r="AW17" s="1190">
        <f ca="1">OFFSET(AW17,0,-2)+1</f>
        <v>32</v>
      </c>
      <c r="AX17" s="465">
        <f ca="1">OFFSET(AX17,0,-1)</f>
        <v>32</v>
      </c>
      <c r="AY17" s="457">
        <f ca="1">OFFSET(AY17,0,-1)+1</f>
        <v>33</v>
      </c>
    </row>
    <row r="18" spans="1:51" ht="22.5">
      <c r="A18" s="1314">
        <v>1</v>
      </c>
      <c r="B18" s="888"/>
      <c r="C18" s="888"/>
      <c r="D18" s="888"/>
      <c r="E18" s="889"/>
      <c r="F18" s="890"/>
      <c r="G18" s="890"/>
      <c r="H18" s="890"/>
      <c r="I18" s="891"/>
      <c r="J18" s="886"/>
      <c r="K18" s="893"/>
      <c r="L18" s="562">
        <f>mergeValue(A18)</f>
        <v>1</v>
      </c>
      <c r="M18" s="610" t="s">
        <v>19</v>
      </c>
      <c r="N18" s="549"/>
      <c r="O18" s="1326" t="str">
        <f>IF('Перечень тарифов'!J21="","",""&amp;'Перечень тарифов'!J21&amp;"")</f>
        <v>Тариф на  передачу тепловую энергию, вырабатываемую АО "Уралэлектромедь"</v>
      </c>
      <c r="P18" s="1326"/>
      <c r="Q18" s="1326"/>
      <c r="R18" s="1326"/>
      <c r="S18" s="1326"/>
      <c r="T18" s="1326"/>
      <c r="U18" s="1326"/>
      <c r="V18" s="1326"/>
      <c r="W18" s="1326"/>
      <c r="X18" s="1326"/>
      <c r="Y18" s="1326"/>
      <c r="Z18" s="1326"/>
      <c r="AA18" s="1326"/>
      <c r="AB18" s="1326"/>
      <c r="AC18" s="1326"/>
      <c r="AD18" s="1326"/>
      <c r="AE18" s="1326"/>
      <c r="AF18" s="1326"/>
      <c r="AG18" s="1326"/>
      <c r="AH18" s="1326"/>
      <c r="AI18" s="1326"/>
      <c r="AJ18" s="1326"/>
      <c r="AK18" s="1326"/>
      <c r="AL18" s="1326"/>
      <c r="AM18" s="1326"/>
      <c r="AN18" s="1326"/>
      <c r="AO18" s="1326"/>
      <c r="AP18" s="1326"/>
      <c r="AQ18" s="1326"/>
      <c r="AR18" s="1326"/>
      <c r="AS18" s="1326"/>
      <c r="AT18" s="1326"/>
      <c r="AU18" s="1326"/>
      <c r="AV18" s="1326"/>
      <c r="AW18" s="1326"/>
      <c r="AX18" s="1326"/>
      <c r="AY18" s="1131" t="s">
        <v>718</v>
      </c>
    </row>
    <row r="19" spans="1:51" ht="14.25" hidden="1">
      <c r="A19" s="1314"/>
      <c r="B19" s="1314">
        <v>1</v>
      </c>
      <c r="C19" s="888"/>
      <c r="D19" s="888"/>
      <c r="E19" s="890"/>
      <c r="F19" s="890"/>
      <c r="G19" s="890"/>
      <c r="H19" s="890"/>
      <c r="I19" s="885"/>
      <c r="J19" s="884"/>
      <c r="K19" s="887"/>
      <c r="L19" s="562" t="str">
        <f>mergeValue(A19)&amp;"."&amp;mergeValue(B19)</f>
        <v>1.1</v>
      </c>
      <c r="M19" s="516"/>
      <c r="N19" s="549"/>
      <c r="O19" s="1326"/>
      <c r="P19" s="1326"/>
      <c r="Q19" s="1326"/>
      <c r="R19" s="1326"/>
      <c r="S19" s="1326"/>
      <c r="T19" s="1326"/>
      <c r="U19" s="1326"/>
      <c r="V19" s="1326"/>
      <c r="W19" s="1326"/>
      <c r="X19" s="1326"/>
      <c r="Y19" s="1326"/>
      <c r="Z19" s="1326"/>
      <c r="AA19" s="1326"/>
      <c r="AB19" s="1326"/>
      <c r="AC19" s="1326"/>
      <c r="AD19" s="1326"/>
      <c r="AE19" s="1326"/>
      <c r="AF19" s="1326"/>
      <c r="AG19" s="1326"/>
      <c r="AH19" s="1326"/>
      <c r="AI19" s="1326"/>
      <c r="AJ19" s="1326"/>
      <c r="AK19" s="1326"/>
      <c r="AL19" s="1326"/>
      <c r="AM19" s="1326"/>
      <c r="AN19" s="1326"/>
      <c r="AO19" s="1326"/>
      <c r="AP19" s="1326"/>
      <c r="AQ19" s="1326"/>
      <c r="AR19" s="1326"/>
      <c r="AS19" s="1326"/>
      <c r="AT19" s="1326"/>
      <c r="AU19" s="1326"/>
      <c r="AV19" s="1326"/>
      <c r="AW19" s="1326"/>
      <c r="AX19" s="1326"/>
      <c r="AY19" s="1131"/>
    </row>
    <row r="20" spans="1:51" ht="14.25" hidden="1">
      <c r="A20" s="1314"/>
      <c r="B20" s="1314"/>
      <c r="C20" s="1314">
        <v>1</v>
      </c>
      <c r="D20" s="888"/>
      <c r="E20" s="890"/>
      <c r="F20" s="890"/>
      <c r="G20" s="890"/>
      <c r="H20" s="890"/>
      <c r="I20" s="892"/>
      <c r="J20" s="884"/>
      <c r="K20" s="887"/>
      <c r="L20" s="562" t="str">
        <f>mergeValue(A20)&amp;"."&amp;mergeValue(B20)&amp;"."&amp;mergeValue(C20)</f>
        <v>1.1.1</v>
      </c>
      <c r="M20" s="517"/>
      <c r="N20" s="549"/>
      <c r="O20" s="1326"/>
      <c r="P20" s="1326"/>
      <c r="Q20" s="1326"/>
      <c r="R20" s="1326"/>
      <c r="S20" s="1326"/>
      <c r="T20" s="1326"/>
      <c r="U20" s="1326"/>
      <c r="V20" s="1326"/>
      <c r="W20" s="1326"/>
      <c r="X20" s="1326"/>
      <c r="Y20" s="1326"/>
      <c r="Z20" s="1326"/>
      <c r="AA20" s="1326"/>
      <c r="AB20" s="1326"/>
      <c r="AC20" s="1326"/>
      <c r="AD20" s="1326"/>
      <c r="AE20" s="1326"/>
      <c r="AF20" s="1326"/>
      <c r="AG20" s="1326"/>
      <c r="AH20" s="1326"/>
      <c r="AI20" s="1326"/>
      <c r="AJ20" s="1326"/>
      <c r="AK20" s="1326"/>
      <c r="AL20" s="1326"/>
      <c r="AM20" s="1326"/>
      <c r="AN20" s="1326"/>
      <c r="AO20" s="1326"/>
      <c r="AP20" s="1326"/>
      <c r="AQ20" s="1326"/>
      <c r="AR20" s="1326"/>
      <c r="AS20" s="1326"/>
      <c r="AT20" s="1326"/>
      <c r="AU20" s="1326"/>
      <c r="AV20" s="1326"/>
      <c r="AW20" s="1326"/>
      <c r="AX20" s="1326"/>
      <c r="AY20" s="1131"/>
    </row>
    <row r="21" spans="1:51" ht="14.25" hidden="1">
      <c r="A21" s="1314"/>
      <c r="B21" s="1314"/>
      <c r="C21" s="1314"/>
      <c r="D21" s="1314">
        <v>1</v>
      </c>
      <c r="E21" s="890"/>
      <c r="F21" s="890"/>
      <c r="G21" s="890"/>
      <c r="H21" s="890"/>
      <c r="I21" s="892"/>
      <c r="J21" s="884"/>
      <c r="K21" s="887"/>
      <c r="L21" s="562" t="str">
        <f>mergeValue(A21)&amp;"."&amp;mergeValue(B21)&amp;"."&amp;mergeValue(C21)&amp;"."&amp;mergeValue(D21)</f>
        <v>1.1.1.1</v>
      </c>
      <c r="M21" s="518"/>
      <c r="N21" s="549"/>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6"/>
      <c r="AJ21" s="1326"/>
      <c r="AK21" s="1326"/>
      <c r="AL21" s="1326"/>
      <c r="AM21" s="1326"/>
      <c r="AN21" s="1326"/>
      <c r="AO21" s="1326"/>
      <c r="AP21" s="1326"/>
      <c r="AQ21" s="1326"/>
      <c r="AR21" s="1326"/>
      <c r="AS21" s="1326"/>
      <c r="AT21" s="1326"/>
      <c r="AU21" s="1326"/>
      <c r="AV21" s="1326"/>
      <c r="AW21" s="1326"/>
      <c r="AX21" s="1326"/>
      <c r="AY21" s="1131"/>
    </row>
    <row r="22" spans="1:51" ht="11.25" customHeight="1" hidden="1">
      <c r="A22" s="1314"/>
      <c r="B22" s="1314"/>
      <c r="C22" s="1314"/>
      <c r="D22" s="1314"/>
      <c r="E22" s="1314">
        <v>1</v>
      </c>
      <c r="F22" s="890"/>
      <c r="G22" s="890"/>
      <c r="H22" s="888">
        <v>1</v>
      </c>
      <c r="I22" s="1314">
        <v>1</v>
      </c>
      <c r="J22" s="890"/>
      <c r="K22" s="895"/>
      <c r="L22" s="562"/>
      <c r="M22" s="524"/>
      <c r="N22" s="550"/>
      <c r="O22" s="600"/>
      <c r="P22" s="600"/>
      <c r="Q22" s="600"/>
      <c r="R22" s="600"/>
      <c r="S22" s="600"/>
      <c r="T22" s="600"/>
      <c r="U22" s="600"/>
      <c r="V22" s="1198"/>
      <c r="W22" s="1198"/>
      <c r="X22" s="1198"/>
      <c r="Y22" s="1198"/>
      <c r="Z22" s="1198"/>
      <c r="AA22" s="1198"/>
      <c r="AB22" s="1198"/>
      <c r="AC22" s="1198"/>
      <c r="AD22" s="1198"/>
      <c r="AE22" s="1198"/>
      <c r="AF22" s="1198"/>
      <c r="AG22" s="1198"/>
      <c r="AH22" s="1198"/>
      <c r="AI22" s="1198"/>
      <c r="AJ22" s="1198"/>
      <c r="AK22" s="1198"/>
      <c r="AL22" s="1198"/>
      <c r="AM22" s="1198"/>
      <c r="AN22" s="1198"/>
      <c r="AO22" s="1198"/>
      <c r="AP22" s="1198"/>
      <c r="AQ22" s="1198"/>
      <c r="AR22" s="1198"/>
      <c r="AS22" s="1198"/>
      <c r="AT22" s="1198"/>
      <c r="AU22" s="1198"/>
      <c r="AV22" s="1198"/>
      <c r="AW22" s="1198"/>
      <c r="AX22" s="478"/>
      <c r="AY22" s="1092"/>
    </row>
    <row r="23" spans="1:55" ht="33.75">
      <c r="A23" s="1314"/>
      <c r="B23" s="1314"/>
      <c r="C23" s="1314"/>
      <c r="D23" s="1314"/>
      <c r="E23" s="1314"/>
      <c r="F23" s="1314">
        <v>1</v>
      </c>
      <c r="G23" s="888"/>
      <c r="H23" s="888"/>
      <c r="I23" s="1314"/>
      <c r="J23" s="1314">
        <v>1</v>
      </c>
      <c r="K23" s="896"/>
      <c r="L23" s="562" t="str">
        <f>mergeValue(A23)&amp;"."&amp;mergeValue(B23)&amp;"."&amp;mergeValue(C23)&amp;"."&amp;mergeValue(D23)&amp;"."&amp;mergeValue(F23)</f>
        <v>1.1.1.1.1</v>
      </c>
      <c r="M23" s="525" t="s">
        <v>9</v>
      </c>
      <c r="N23" s="550"/>
      <c r="O23" s="1316" t="s">
        <v>303</v>
      </c>
      <c r="P23" s="1316"/>
      <c r="Q23" s="1316"/>
      <c r="R23" s="1316"/>
      <c r="S23" s="1316"/>
      <c r="T23" s="1316"/>
      <c r="U23" s="1316"/>
      <c r="V23" s="1316"/>
      <c r="W23" s="1316"/>
      <c r="X23" s="1316"/>
      <c r="Y23" s="1316"/>
      <c r="Z23" s="1316"/>
      <c r="AA23" s="1316"/>
      <c r="AB23" s="1316"/>
      <c r="AC23" s="1316"/>
      <c r="AD23" s="1316"/>
      <c r="AE23" s="1316"/>
      <c r="AF23" s="1316"/>
      <c r="AG23" s="1316"/>
      <c r="AH23" s="1316"/>
      <c r="AI23" s="1316"/>
      <c r="AJ23" s="1316"/>
      <c r="AK23" s="1316"/>
      <c r="AL23" s="1316"/>
      <c r="AM23" s="1316"/>
      <c r="AN23" s="1316"/>
      <c r="AO23" s="1316"/>
      <c r="AP23" s="1316"/>
      <c r="AQ23" s="1316"/>
      <c r="AR23" s="1316"/>
      <c r="AS23" s="1316"/>
      <c r="AT23" s="1316"/>
      <c r="AU23" s="1316"/>
      <c r="AV23" s="1316"/>
      <c r="AW23" s="1316"/>
      <c r="AX23" s="1316"/>
      <c r="AY23" s="1131" t="s">
        <v>720</v>
      </c>
      <c r="BA23" s="474" t="str">
        <f>strCheckUnique(BB23:BB26)</f>
        <v/>
      </c>
      <c r="BC23" s="474"/>
    </row>
    <row r="24" spans="1:57" ht="99" customHeight="1">
      <c r="A24" s="1314"/>
      <c r="B24" s="1314"/>
      <c r="C24" s="1314"/>
      <c r="D24" s="1314"/>
      <c r="E24" s="1314"/>
      <c r="F24" s="1314"/>
      <c r="G24" s="888">
        <v>1</v>
      </c>
      <c r="H24" s="888"/>
      <c r="I24" s="1314"/>
      <c r="J24" s="1314"/>
      <c r="K24" s="896">
        <v>1</v>
      </c>
      <c r="L24" s="562" t="str">
        <f>mergeValue(A24)&amp;"."&amp;mergeValue(B24)&amp;"."&amp;mergeValue(C24)&amp;"."&amp;mergeValue(D24)&amp;"."&amp;mergeValue(F24)&amp;"."&amp;mergeValue(G24)</f>
        <v>1.1.1.1.1.1</v>
      </c>
      <c r="M24" s="1090" t="s">
        <v>605</v>
      </c>
      <c r="N24" s="555"/>
      <c r="O24" s="649">
        <v>1630.59</v>
      </c>
      <c r="P24" s="532"/>
      <c r="Q24" s="1040"/>
      <c r="R24" s="1320" t="s">
        <v>980</v>
      </c>
      <c r="S24" s="1310" t="s">
        <v>83</v>
      </c>
      <c r="T24" s="1320" t="s">
        <v>3048</v>
      </c>
      <c r="U24" s="1310" t="s">
        <v>83</v>
      </c>
      <c r="V24" s="649">
        <v>1656.62</v>
      </c>
      <c r="W24" s="726"/>
      <c r="X24" s="1040"/>
      <c r="Y24" s="1320" t="s">
        <v>3049</v>
      </c>
      <c r="Z24" s="1310" t="s">
        <v>83</v>
      </c>
      <c r="AA24" s="1320" t="s">
        <v>3050</v>
      </c>
      <c r="AB24" s="1310" t="s">
        <v>83</v>
      </c>
      <c r="AC24" s="649">
        <v>1690.39</v>
      </c>
      <c r="AD24" s="726"/>
      <c r="AE24" s="1040"/>
      <c r="AF24" s="1320" t="s">
        <v>3051</v>
      </c>
      <c r="AG24" s="1310" t="s">
        <v>83</v>
      </c>
      <c r="AH24" s="1320" t="s">
        <v>3052</v>
      </c>
      <c r="AI24" s="1310" t="s">
        <v>83</v>
      </c>
      <c r="AJ24" s="649">
        <v>1721.95</v>
      </c>
      <c r="AK24" s="726"/>
      <c r="AL24" s="1040"/>
      <c r="AM24" s="1320" t="s">
        <v>3053</v>
      </c>
      <c r="AN24" s="1310" t="s">
        <v>83</v>
      </c>
      <c r="AO24" s="1320" t="s">
        <v>3054</v>
      </c>
      <c r="AP24" s="1310" t="s">
        <v>83</v>
      </c>
      <c r="AQ24" s="649">
        <v>1748.13</v>
      </c>
      <c r="AR24" s="726"/>
      <c r="AS24" s="1040"/>
      <c r="AT24" s="1320" t="s">
        <v>3055</v>
      </c>
      <c r="AU24" s="1310" t="s">
        <v>83</v>
      </c>
      <c r="AV24" s="1320" t="s">
        <v>981</v>
      </c>
      <c r="AW24" s="1310" t="s">
        <v>84</v>
      </c>
      <c r="AX24" s="547"/>
      <c r="AY24" s="1284" t="s">
        <v>733</v>
      </c>
      <c r="AZ24" s="470" t="str">
        <f>strCheckDate(O25:AX25)</f>
        <v/>
      </c>
      <c r="BA24" s="474"/>
      <c r="BB24" s="474" t="str">
        <f>IF(M24="","",M24)</f>
        <v>вода</v>
      </c>
      <c r="BC24" s="474"/>
      <c r="BD24" s="474"/>
      <c r="BE24" s="474"/>
    </row>
    <row r="25" spans="1:51" ht="11.25" customHeight="1" hidden="1">
      <c r="A25" s="1314"/>
      <c r="B25" s="1314"/>
      <c r="C25" s="1314"/>
      <c r="D25" s="1314"/>
      <c r="E25" s="1314"/>
      <c r="F25" s="1314"/>
      <c r="G25" s="888"/>
      <c r="H25" s="888"/>
      <c r="I25" s="1314"/>
      <c r="J25" s="1314"/>
      <c r="K25" s="896"/>
      <c r="L25" s="569"/>
      <c r="M25" s="615"/>
      <c r="N25" s="555"/>
      <c r="O25" s="532"/>
      <c r="P25" s="532"/>
      <c r="Q25" s="553" t="str">
        <f>R24&amp;"-"&amp;T24</f>
        <v>01.01.2022-31.12.2022</v>
      </c>
      <c r="R25" s="1309"/>
      <c r="S25" s="1310"/>
      <c r="T25" s="1309"/>
      <c r="U25" s="1310"/>
      <c r="V25" s="726"/>
      <c r="W25" s="726"/>
      <c r="X25" s="732" t="str">
        <f>Y24&amp;"-"&amp;AA24</f>
        <v>01.01.2023-31.12.2023</v>
      </c>
      <c r="Y25" s="1309"/>
      <c r="Z25" s="1310"/>
      <c r="AA25" s="1309"/>
      <c r="AB25" s="1310"/>
      <c r="AC25" s="726"/>
      <c r="AD25" s="726"/>
      <c r="AE25" s="732" t="str">
        <f>AF24&amp;"-"&amp;AH24</f>
        <v>01.01.2024-31.12.2024</v>
      </c>
      <c r="AF25" s="1309"/>
      <c r="AG25" s="1310"/>
      <c r="AH25" s="1309"/>
      <c r="AI25" s="1310"/>
      <c r="AJ25" s="726"/>
      <c r="AK25" s="726"/>
      <c r="AL25" s="732" t="str">
        <f>AM24&amp;"-"&amp;AO24</f>
        <v>01.01.2025-31.12.2025</v>
      </c>
      <c r="AM25" s="1309"/>
      <c r="AN25" s="1310"/>
      <c r="AO25" s="1309"/>
      <c r="AP25" s="1310"/>
      <c r="AQ25" s="726"/>
      <c r="AR25" s="726"/>
      <c r="AS25" s="732" t="str">
        <f>AT24&amp;"-"&amp;AV24</f>
        <v>01.01.2026-31.12.2026</v>
      </c>
      <c r="AT25" s="1309"/>
      <c r="AU25" s="1310"/>
      <c r="AV25" s="1309"/>
      <c r="AW25" s="1310"/>
      <c r="AX25" s="547"/>
      <c r="AY25" s="1285"/>
    </row>
    <row r="26" spans="1:62" s="445" customFormat="1" ht="15" customHeight="1">
      <c r="A26" s="1314"/>
      <c r="B26" s="1314"/>
      <c r="C26" s="1314"/>
      <c r="D26" s="1314"/>
      <c r="E26" s="1314"/>
      <c r="F26" s="1314"/>
      <c r="G26" s="890"/>
      <c r="H26" s="888"/>
      <c r="I26" s="1314"/>
      <c r="J26" s="1314"/>
      <c r="K26" s="895"/>
      <c r="L26" s="508"/>
      <c r="M26" s="526" t="s">
        <v>24</v>
      </c>
      <c r="N26" s="521"/>
      <c r="O26" s="515"/>
      <c r="P26" s="515"/>
      <c r="Q26" s="515"/>
      <c r="R26" s="542"/>
      <c r="S26" s="534"/>
      <c r="T26" s="533"/>
      <c r="U26" s="521"/>
      <c r="V26" s="720"/>
      <c r="W26" s="720"/>
      <c r="X26" s="720"/>
      <c r="Y26" s="729"/>
      <c r="Z26" s="954"/>
      <c r="AA26" s="953"/>
      <c r="AB26" s="949"/>
      <c r="AC26" s="720"/>
      <c r="AD26" s="720"/>
      <c r="AE26" s="720"/>
      <c r="AF26" s="729"/>
      <c r="AG26" s="954"/>
      <c r="AH26" s="953"/>
      <c r="AI26" s="949"/>
      <c r="AJ26" s="720"/>
      <c r="AK26" s="720"/>
      <c r="AL26" s="720"/>
      <c r="AM26" s="729"/>
      <c r="AN26" s="954"/>
      <c r="AO26" s="953"/>
      <c r="AP26" s="949"/>
      <c r="AQ26" s="720"/>
      <c r="AR26" s="720"/>
      <c r="AS26" s="720"/>
      <c r="AT26" s="729"/>
      <c r="AU26" s="954"/>
      <c r="AV26" s="953"/>
      <c r="AW26" s="949"/>
      <c r="AX26" s="530"/>
      <c r="AY26" s="1286"/>
      <c r="AZ26" s="471"/>
      <c r="BA26" s="471"/>
      <c r="BB26" s="471"/>
      <c r="BC26" s="471"/>
      <c r="BD26" s="471"/>
      <c r="BE26" s="471"/>
      <c r="BF26" s="471"/>
      <c r="BG26" s="471"/>
      <c r="BH26" s="471"/>
      <c r="BI26" s="471"/>
      <c r="BJ26" s="471"/>
    </row>
    <row r="27" spans="1:62" s="1074" customFormat="1" ht="33.75">
      <c r="A27" s="1314"/>
      <c r="B27" s="1314"/>
      <c r="C27" s="1314"/>
      <c r="D27" s="1314"/>
      <c r="E27" s="1314"/>
      <c r="F27" s="1314">
        <v>2</v>
      </c>
      <c r="G27" s="1026"/>
      <c r="H27" s="1026"/>
      <c r="I27" s="1314"/>
      <c r="J27" s="1331" t="s">
        <v>3044</v>
      </c>
      <c r="K27" s="914"/>
      <c r="L27" s="1191" t="str">
        <f>mergeValue(A27)&amp;"."&amp;mergeValue(B27)&amp;"."&amp;mergeValue(C27)&amp;"."&amp;mergeValue(D27)&amp;"."&amp;mergeValue(F27)</f>
        <v>1.1.1.1.2</v>
      </c>
      <c r="M27" s="525" t="s">
        <v>9</v>
      </c>
      <c r="N27" s="1099"/>
      <c r="O27" s="1316" t="s">
        <v>771</v>
      </c>
      <c r="P27" s="1316"/>
      <c r="Q27" s="1316"/>
      <c r="R27" s="1316"/>
      <c r="S27" s="1316"/>
      <c r="T27" s="1316"/>
      <c r="U27" s="1316"/>
      <c r="V27" s="1316"/>
      <c r="W27" s="1316"/>
      <c r="X27" s="1316"/>
      <c r="Y27" s="1316"/>
      <c r="Z27" s="1316"/>
      <c r="AA27" s="1316"/>
      <c r="AB27" s="1316"/>
      <c r="AC27" s="1316"/>
      <c r="AD27" s="1316"/>
      <c r="AE27" s="1316"/>
      <c r="AF27" s="1316"/>
      <c r="AG27" s="1316"/>
      <c r="AH27" s="1316"/>
      <c r="AI27" s="1316"/>
      <c r="AJ27" s="1316"/>
      <c r="AK27" s="1316"/>
      <c r="AL27" s="1316"/>
      <c r="AM27" s="1316"/>
      <c r="AN27" s="1316"/>
      <c r="AO27" s="1316"/>
      <c r="AP27" s="1316"/>
      <c r="AQ27" s="1316"/>
      <c r="AR27" s="1316"/>
      <c r="AS27" s="1316"/>
      <c r="AT27" s="1316"/>
      <c r="AU27" s="1316"/>
      <c r="AV27" s="1316"/>
      <c r="AW27" s="1316"/>
      <c r="AX27" s="1316"/>
      <c r="AY27" s="1131" t="s">
        <v>720</v>
      </c>
      <c r="AZ27" s="1101"/>
      <c r="BA27" s="1102" t="str">
        <f>strCheckUnique(BB27:BB30)</f>
        <v/>
      </c>
      <c r="BB27" s="1101"/>
      <c r="BC27" s="1102"/>
      <c r="BD27" s="1101"/>
      <c r="BE27" s="1101"/>
      <c r="BF27" s="1101"/>
      <c r="BG27" s="1101"/>
      <c r="BH27" s="1101"/>
      <c r="BI27" s="1101"/>
      <c r="BJ27" s="1101"/>
    </row>
    <row r="28" spans="1:62" s="1074" customFormat="1" ht="99" customHeight="1">
      <c r="A28" s="1314"/>
      <c r="B28" s="1314"/>
      <c r="C28" s="1314"/>
      <c r="D28" s="1314"/>
      <c r="E28" s="1314"/>
      <c r="F28" s="1314"/>
      <c r="G28" s="1026">
        <v>1</v>
      </c>
      <c r="H28" s="1026"/>
      <c r="I28" s="1314"/>
      <c r="J28" s="1314"/>
      <c r="K28" s="914">
        <v>1</v>
      </c>
      <c r="L28" s="1191" t="str">
        <f>mergeValue(A28)&amp;"."&amp;mergeValue(B28)&amp;"."&amp;mergeValue(C28)&amp;"."&amp;mergeValue(D28)&amp;"."&amp;mergeValue(F28)&amp;"."&amp;mergeValue(G28)</f>
        <v>1.1.1.1.2.1</v>
      </c>
      <c r="M28" s="1090" t="s">
        <v>605</v>
      </c>
      <c r="N28" s="684"/>
      <c r="O28" s="649">
        <v>1956.71</v>
      </c>
      <c r="P28" s="726"/>
      <c r="Q28" s="1040"/>
      <c r="R28" s="1320" t="s">
        <v>980</v>
      </c>
      <c r="S28" s="1310" t="s">
        <v>83</v>
      </c>
      <c r="T28" s="1320" t="s">
        <v>3048</v>
      </c>
      <c r="U28" s="1310" t="s">
        <v>83</v>
      </c>
      <c r="V28" s="649">
        <v>1987.94</v>
      </c>
      <c r="W28" s="726"/>
      <c r="X28" s="1040"/>
      <c r="Y28" s="1320" t="s">
        <v>3049</v>
      </c>
      <c r="Z28" s="1310" t="s">
        <v>83</v>
      </c>
      <c r="AA28" s="1320" t="s">
        <v>3050</v>
      </c>
      <c r="AB28" s="1310" t="s">
        <v>83</v>
      </c>
      <c r="AC28" s="649">
        <v>2028.47</v>
      </c>
      <c r="AD28" s="726"/>
      <c r="AE28" s="1040"/>
      <c r="AF28" s="1320" t="s">
        <v>3051</v>
      </c>
      <c r="AG28" s="1310" t="s">
        <v>83</v>
      </c>
      <c r="AH28" s="1320" t="s">
        <v>3052</v>
      </c>
      <c r="AI28" s="1310" t="s">
        <v>83</v>
      </c>
      <c r="AJ28" s="649">
        <v>2066.34</v>
      </c>
      <c r="AK28" s="726"/>
      <c r="AL28" s="1040"/>
      <c r="AM28" s="1320" t="s">
        <v>3053</v>
      </c>
      <c r="AN28" s="1310" t="s">
        <v>83</v>
      </c>
      <c r="AO28" s="1320" t="s">
        <v>3054</v>
      </c>
      <c r="AP28" s="1310" t="s">
        <v>83</v>
      </c>
      <c r="AQ28" s="649">
        <v>2097.7600000000002</v>
      </c>
      <c r="AR28" s="726"/>
      <c r="AS28" s="1040"/>
      <c r="AT28" s="1320" t="s">
        <v>3056</v>
      </c>
      <c r="AU28" s="1310" t="s">
        <v>83</v>
      </c>
      <c r="AV28" s="1320" t="s">
        <v>3057</v>
      </c>
      <c r="AW28" s="1310" t="s">
        <v>84</v>
      </c>
      <c r="AX28" s="680"/>
      <c r="AY28" s="1284" t="s">
        <v>733</v>
      </c>
      <c r="AZ28" s="1101" t="str">
        <f>strCheckDate(O29:AX29)</f>
        <v/>
      </c>
      <c r="BA28" s="1102"/>
      <c r="BB28" s="1102" t="str">
        <f>IF(M28="","",M28)</f>
        <v>вода</v>
      </c>
      <c r="BC28" s="1102"/>
      <c r="BD28" s="1102"/>
      <c r="BE28" s="1102"/>
      <c r="BF28" s="1101"/>
      <c r="BG28" s="1101"/>
      <c r="BH28" s="1101"/>
      <c r="BI28" s="1101"/>
      <c r="BJ28" s="1101"/>
    </row>
    <row r="29" spans="1:62" s="1074" customFormat="1" ht="0.2" customHeight="1">
      <c r="A29" s="1314"/>
      <c r="B29" s="1314"/>
      <c r="C29" s="1314"/>
      <c r="D29" s="1314"/>
      <c r="E29" s="1314"/>
      <c r="F29" s="1314"/>
      <c r="G29" s="1026"/>
      <c r="H29" s="1026"/>
      <c r="I29" s="1314"/>
      <c r="J29" s="1314"/>
      <c r="K29" s="914"/>
      <c r="L29" s="1109"/>
      <c r="M29" s="615"/>
      <c r="N29" s="684"/>
      <c r="O29" s="726"/>
      <c r="P29" s="726"/>
      <c r="Q29" s="732" t="str">
        <f>R28&amp;"-"&amp;T28</f>
        <v>01.01.2022-31.12.2022</v>
      </c>
      <c r="R29" s="1309"/>
      <c r="S29" s="1310"/>
      <c r="T29" s="1309"/>
      <c r="U29" s="1310"/>
      <c r="V29" s="726"/>
      <c r="W29" s="726"/>
      <c r="X29" s="732" t="str">
        <f>Y28&amp;"-"&amp;AA28</f>
        <v>01.01.2023-31.12.2023</v>
      </c>
      <c r="Y29" s="1309"/>
      <c r="Z29" s="1310"/>
      <c r="AA29" s="1309"/>
      <c r="AB29" s="1310"/>
      <c r="AC29" s="726"/>
      <c r="AD29" s="726"/>
      <c r="AE29" s="732" t="str">
        <f>AF28&amp;"-"&amp;AH28</f>
        <v>01.01.2024-31.12.2024</v>
      </c>
      <c r="AF29" s="1309"/>
      <c r="AG29" s="1310"/>
      <c r="AH29" s="1309"/>
      <c r="AI29" s="1310"/>
      <c r="AJ29" s="726"/>
      <c r="AK29" s="726"/>
      <c r="AL29" s="732" t="str">
        <f>AM28&amp;"-"&amp;AO28</f>
        <v>01.01.2025-31.12.2025</v>
      </c>
      <c r="AM29" s="1309"/>
      <c r="AN29" s="1310"/>
      <c r="AO29" s="1309"/>
      <c r="AP29" s="1310"/>
      <c r="AQ29" s="726"/>
      <c r="AR29" s="726"/>
      <c r="AS29" s="732" t="str">
        <f>AT28&amp;"-"&amp;AV28</f>
        <v>01.01.0206-31.12.2029</v>
      </c>
      <c r="AT29" s="1309"/>
      <c r="AU29" s="1310"/>
      <c r="AV29" s="1309"/>
      <c r="AW29" s="1310"/>
      <c r="AX29" s="680"/>
      <c r="AY29" s="1285"/>
      <c r="AZ29" s="1101"/>
      <c r="BA29" s="1101"/>
      <c r="BB29" s="1101"/>
      <c r="BC29" s="1101"/>
      <c r="BD29" s="1101"/>
      <c r="BE29" s="1101"/>
      <c r="BF29" s="1101"/>
      <c r="BG29" s="1101"/>
      <c r="BH29" s="1101"/>
      <c r="BI29" s="1101"/>
      <c r="BJ29" s="1101"/>
    </row>
    <row r="30" spans="1:62" s="1071" customFormat="1" ht="15" customHeight="1">
      <c r="A30" s="1314"/>
      <c r="B30" s="1314"/>
      <c r="C30" s="1314"/>
      <c r="D30" s="1314"/>
      <c r="E30" s="1314"/>
      <c r="F30" s="1314"/>
      <c r="G30" s="1187"/>
      <c r="H30" s="1026"/>
      <c r="I30" s="1314"/>
      <c r="J30" s="1314"/>
      <c r="K30" s="913"/>
      <c r="L30" s="654"/>
      <c r="M30" s="526" t="s">
        <v>24</v>
      </c>
      <c r="N30" s="949"/>
      <c r="O30" s="720"/>
      <c r="P30" s="720"/>
      <c r="Q30" s="720"/>
      <c r="R30" s="729"/>
      <c r="S30" s="954"/>
      <c r="T30" s="953"/>
      <c r="U30" s="949"/>
      <c r="V30" s="720"/>
      <c r="W30" s="720"/>
      <c r="X30" s="720"/>
      <c r="Y30" s="729"/>
      <c r="Z30" s="954"/>
      <c r="AA30" s="953"/>
      <c r="AB30" s="949"/>
      <c r="AC30" s="720"/>
      <c r="AD30" s="720"/>
      <c r="AE30" s="720"/>
      <c r="AF30" s="729"/>
      <c r="AG30" s="954"/>
      <c r="AH30" s="953"/>
      <c r="AI30" s="949"/>
      <c r="AJ30" s="720"/>
      <c r="AK30" s="720"/>
      <c r="AL30" s="720"/>
      <c r="AM30" s="729"/>
      <c r="AN30" s="954"/>
      <c r="AO30" s="953"/>
      <c r="AP30" s="949"/>
      <c r="AQ30" s="720"/>
      <c r="AR30" s="720"/>
      <c r="AS30" s="720"/>
      <c r="AT30" s="729"/>
      <c r="AU30" s="954"/>
      <c r="AV30" s="953"/>
      <c r="AW30" s="949"/>
      <c r="AX30" s="725"/>
      <c r="AY30" s="1286"/>
      <c r="AZ30" s="1024"/>
      <c r="BA30" s="1024"/>
      <c r="BB30" s="1024"/>
      <c r="BC30" s="1024"/>
      <c r="BD30" s="1024"/>
      <c r="BE30" s="1024"/>
      <c r="BF30" s="1024"/>
      <c r="BG30" s="1024"/>
      <c r="BH30" s="1024"/>
      <c r="BI30" s="1024"/>
      <c r="BJ30" s="1024"/>
    </row>
    <row r="31" spans="1:62" s="445" customFormat="1" ht="15" customHeight="1">
      <c r="A31" s="1314"/>
      <c r="B31" s="1314"/>
      <c r="C31" s="1314"/>
      <c r="D31" s="1314"/>
      <c r="E31" s="1314"/>
      <c r="F31" s="890"/>
      <c r="G31" s="890"/>
      <c r="H31" s="888"/>
      <c r="I31" s="1314"/>
      <c r="J31" s="890"/>
      <c r="K31" s="895"/>
      <c r="L31" s="508"/>
      <c r="M31" s="521" t="s">
        <v>10</v>
      </c>
      <c r="N31" s="520"/>
      <c r="O31" s="515"/>
      <c r="P31" s="515"/>
      <c r="Q31" s="515"/>
      <c r="R31" s="542"/>
      <c r="S31" s="534"/>
      <c r="T31" s="533"/>
      <c r="U31" s="520"/>
      <c r="V31" s="720"/>
      <c r="W31" s="720"/>
      <c r="X31" s="720"/>
      <c r="Y31" s="729"/>
      <c r="Z31" s="954"/>
      <c r="AA31" s="953"/>
      <c r="AB31" s="1089"/>
      <c r="AC31" s="720"/>
      <c r="AD31" s="720"/>
      <c r="AE31" s="720"/>
      <c r="AF31" s="729"/>
      <c r="AG31" s="954"/>
      <c r="AH31" s="953"/>
      <c r="AI31" s="1089"/>
      <c r="AJ31" s="720"/>
      <c r="AK31" s="720"/>
      <c r="AL31" s="720"/>
      <c r="AM31" s="729"/>
      <c r="AN31" s="954"/>
      <c r="AO31" s="953"/>
      <c r="AP31" s="1089"/>
      <c r="AQ31" s="720"/>
      <c r="AR31" s="720"/>
      <c r="AS31" s="720"/>
      <c r="AT31" s="729"/>
      <c r="AU31" s="954"/>
      <c r="AV31" s="953"/>
      <c r="AW31" s="1089"/>
      <c r="AX31" s="534"/>
      <c r="AY31" s="530"/>
      <c r="AZ31" s="471"/>
      <c r="BA31" s="471"/>
      <c r="BB31" s="471"/>
      <c r="BC31" s="471"/>
      <c r="BD31" s="471"/>
      <c r="BE31" s="471"/>
      <c r="BF31" s="471"/>
      <c r="BG31" s="471"/>
      <c r="BH31" s="471"/>
      <c r="BI31" s="471"/>
      <c r="BJ31" s="471"/>
    </row>
    <row r="32" spans="1:62" s="445" customFormat="1" ht="0.2" customHeight="1">
      <c r="A32" s="1314"/>
      <c r="B32" s="1314"/>
      <c r="C32" s="1314"/>
      <c r="D32" s="1314"/>
      <c r="E32" s="894"/>
      <c r="F32" s="890"/>
      <c r="G32" s="890"/>
      <c r="H32" s="890"/>
      <c r="I32" s="886"/>
      <c r="J32" s="883"/>
      <c r="K32" s="893"/>
      <c r="L32" s="508"/>
      <c r="M32" s="521"/>
      <c r="N32" s="519"/>
      <c r="O32" s="515"/>
      <c r="P32" s="515"/>
      <c r="Q32" s="515"/>
      <c r="R32" s="542"/>
      <c r="S32" s="534"/>
      <c r="T32" s="533"/>
      <c r="U32" s="519"/>
      <c r="V32" s="720"/>
      <c r="W32" s="720"/>
      <c r="X32" s="720"/>
      <c r="Y32" s="729"/>
      <c r="Z32" s="954"/>
      <c r="AA32" s="953"/>
      <c r="AB32" s="1088"/>
      <c r="AC32" s="720"/>
      <c r="AD32" s="720"/>
      <c r="AE32" s="720"/>
      <c r="AF32" s="729"/>
      <c r="AG32" s="954"/>
      <c r="AH32" s="953"/>
      <c r="AI32" s="1088"/>
      <c r="AJ32" s="720"/>
      <c r="AK32" s="720"/>
      <c r="AL32" s="720"/>
      <c r="AM32" s="729"/>
      <c r="AN32" s="954"/>
      <c r="AO32" s="953"/>
      <c r="AP32" s="1088"/>
      <c r="AQ32" s="720"/>
      <c r="AR32" s="720"/>
      <c r="AS32" s="720"/>
      <c r="AT32" s="729"/>
      <c r="AU32" s="954"/>
      <c r="AV32" s="953"/>
      <c r="AW32" s="1088"/>
      <c r="AX32" s="534"/>
      <c r="AY32" s="530"/>
      <c r="AZ32" s="471"/>
      <c r="BA32" s="471"/>
      <c r="BB32" s="471"/>
      <c r="BC32" s="471"/>
      <c r="BD32" s="471"/>
      <c r="BE32" s="471"/>
      <c r="BF32" s="471"/>
      <c r="BG32" s="471"/>
      <c r="BH32" s="471"/>
      <c r="BI32" s="471"/>
      <c r="BJ32" s="471"/>
    </row>
    <row r="33" spans="12:49" ht="3" customHeight="1">
      <c r="L33" s="455"/>
      <c r="M33" s="455"/>
      <c r="N33" s="455"/>
      <c r="O33" s="455"/>
      <c r="P33" s="455"/>
      <c r="Q33" s="455"/>
      <c r="R33" s="455"/>
      <c r="S33" s="455"/>
      <c r="T33" s="455"/>
      <c r="U33" s="455"/>
      <c r="V33" s="455"/>
      <c r="W33" s="455"/>
      <c r="X33" s="455"/>
      <c r="Y33" s="455"/>
      <c r="Z33" s="455"/>
      <c r="AA33" s="455"/>
      <c r="AB33" s="455"/>
      <c r="AC33" s="455"/>
      <c r="AD33" s="455"/>
      <c r="AE33" s="455"/>
      <c r="AF33" s="455"/>
      <c r="AG33" s="455"/>
      <c r="AH33" s="455"/>
      <c r="AI33" s="455"/>
      <c r="AJ33" s="455"/>
      <c r="AK33" s="455"/>
      <c r="AL33" s="455"/>
      <c r="AM33" s="455"/>
      <c r="AN33" s="455"/>
      <c r="AO33" s="455"/>
      <c r="AP33" s="455"/>
      <c r="AQ33" s="455"/>
      <c r="AR33" s="455"/>
      <c r="AS33" s="455"/>
      <c r="AT33" s="455"/>
      <c r="AU33" s="455"/>
      <c r="AV33" s="455"/>
      <c r="AW33" s="455"/>
    </row>
    <row r="34" spans="12:51" ht="123.75" customHeight="1">
      <c r="L34" s="1">
        <v>1</v>
      </c>
      <c r="M34" s="1277" t="s">
        <v>734</v>
      </c>
      <c r="N34" s="1277"/>
      <c r="O34" s="1277"/>
      <c r="P34" s="1277"/>
      <c r="Q34" s="1277"/>
      <c r="R34" s="1277"/>
      <c r="S34" s="1277"/>
      <c r="T34" s="1277"/>
      <c r="U34" s="1277"/>
      <c r="V34" s="1277"/>
      <c r="W34" s="1277"/>
      <c r="X34" s="1277"/>
      <c r="Y34" s="1277"/>
      <c r="Z34" s="1277"/>
      <c r="AA34" s="1277"/>
      <c r="AB34" s="1277"/>
      <c r="AC34" s="1277"/>
      <c r="AD34" s="1277"/>
      <c r="AE34" s="1277"/>
      <c r="AF34" s="1277"/>
      <c r="AG34" s="1277"/>
      <c r="AH34" s="1277"/>
      <c r="AI34" s="1277"/>
      <c r="AJ34" s="1277"/>
      <c r="AK34" s="1277"/>
      <c r="AL34" s="1277"/>
      <c r="AM34" s="1277"/>
      <c r="AN34" s="1277"/>
      <c r="AO34" s="1277"/>
      <c r="AP34" s="1277"/>
      <c r="AQ34" s="1277"/>
      <c r="AR34" s="1277"/>
      <c r="AS34" s="1277"/>
      <c r="AT34" s="1277"/>
      <c r="AU34" s="1277"/>
      <c r="AV34" s="1277"/>
      <c r="AW34" s="1277"/>
      <c r="AX34" s="1277"/>
      <c r="AY34" s="1277"/>
    </row>
  </sheetData>
  <sheetProtection algorithmName="SHA-512" hashValue="7TbG9LdPSueTBINpX9SDDA5yvzQ5wDSuwNPefm/YOAQT7yI0xDRCDmOQaduZnk25XpRvvshTiSdiD6WSWgJP8w==" saltValue="GYb2mKQqZnE8Pw2euVkr4w==" spinCount="100000" sheet="1" objects="1" scenarios="1" formatColumns="0" formatRows="0"/>
  <mergeCells count="115">
    <mergeCell ref="AT28:AT29"/>
    <mergeCell ref="AU28:AU29"/>
    <mergeCell ref="AV28:AV29"/>
    <mergeCell ref="AW28:AW29"/>
    <mergeCell ref="AN28:AN29"/>
    <mergeCell ref="AO28:AO29"/>
    <mergeCell ref="AP28:AP29"/>
    <mergeCell ref="AQ11:AV11"/>
    <mergeCell ref="AQ12:AW12"/>
    <mergeCell ref="AQ14:AV14"/>
    <mergeCell ref="AW14:AW16"/>
    <mergeCell ref="AQ15:AQ16"/>
    <mergeCell ref="AR15:AS15"/>
    <mergeCell ref="AT15:AV15"/>
    <mergeCell ref="AU16:AV16"/>
    <mergeCell ref="AU17:AV17"/>
    <mergeCell ref="AN17:AO17"/>
    <mergeCell ref="AJ11:AO11"/>
    <mergeCell ref="AP24:AP25"/>
    <mergeCell ref="AJ12:AP12"/>
    <mergeCell ref="AJ14:AO14"/>
    <mergeCell ref="AP14:AP16"/>
    <mergeCell ref="AJ15:AJ16"/>
    <mergeCell ref="AK15:AL15"/>
    <mergeCell ref="AM15:AO15"/>
    <mergeCell ref="AN16:AO16"/>
    <mergeCell ref="AW24:AW25"/>
    <mergeCell ref="AC12:AI12"/>
    <mergeCell ref="AC14:AH14"/>
    <mergeCell ref="AI14:AI16"/>
    <mergeCell ref="AC15:AC16"/>
    <mergeCell ref="AD15:AE15"/>
    <mergeCell ref="AF15:AH15"/>
    <mergeCell ref="AG16:AH16"/>
    <mergeCell ref="AC11:AH11"/>
    <mergeCell ref="V12:AB12"/>
    <mergeCell ref="V14:AA14"/>
    <mergeCell ref="AB14:AB16"/>
    <mergeCell ref="V15:V16"/>
    <mergeCell ref="W15:X15"/>
    <mergeCell ref="Y15:AA15"/>
    <mergeCell ref="Z16:AA16"/>
    <mergeCell ref="V11:AA11"/>
    <mergeCell ref="AH24:AH25"/>
    <mergeCell ref="AI24:AI25"/>
    <mergeCell ref="AT24:AT25"/>
    <mergeCell ref="AU24:AU25"/>
    <mergeCell ref="AV24:AV25"/>
    <mergeCell ref="F27:F30"/>
    <mergeCell ref="J27:J30"/>
    <mergeCell ref="O27:AX27"/>
    <mergeCell ref="R28:R29"/>
    <mergeCell ref="S28:S29"/>
    <mergeCell ref="T28:T29"/>
    <mergeCell ref="U28:U29"/>
    <mergeCell ref="Y28:Y29"/>
    <mergeCell ref="Z28:Z29"/>
    <mergeCell ref="AA28:AA29"/>
    <mergeCell ref="AB28:AB29"/>
    <mergeCell ref="AF28:AF29"/>
    <mergeCell ref="AG28:AG29"/>
    <mergeCell ref="AH28:AH29"/>
    <mergeCell ref="AI28:AI29"/>
    <mergeCell ref="AM28:AM29"/>
    <mergeCell ref="AM24:AM25"/>
    <mergeCell ref="AN24:AN25"/>
    <mergeCell ref="AO24:AO25"/>
    <mergeCell ref="A18:A32"/>
    <mergeCell ref="O18:AX18"/>
    <mergeCell ref="B19:B32"/>
    <mergeCell ref="O19:AX19"/>
    <mergeCell ref="C20:C32"/>
    <mergeCell ref="S16:T16"/>
    <mergeCell ref="T24:T25"/>
    <mergeCell ref="U24:U25"/>
    <mergeCell ref="O20:AX20"/>
    <mergeCell ref="D21:D32"/>
    <mergeCell ref="O21:AX21"/>
    <mergeCell ref="E22:E31"/>
    <mergeCell ref="I22:I31"/>
    <mergeCell ref="F23:F26"/>
    <mergeCell ref="J23:J26"/>
    <mergeCell ref="O23:AX23"/>
    <mergeCell ref="R24:R25"/>
    <mergeCell ref="S24:S25"/>
    <mergeCell ref="Y24:Y25"/>
    <mergeCell ref="Z24:Z25"/>
    <mergeCell ref="AA24:AA25"/>
    <mergeCell ref="AB24:AB25"/>
    <mergeCell ref="AF24:AF25"/>
    <mergeCell ref="AG24:AG25"/>
    <mergeCell ref="L5:T5"/>
    <mergeCell ref="O9:T9"/>
    <mergeCell ref="O10:T10"/>
    <mergeCell ref="O7:T7"/>
    <mergeCell ref="O8:T8"/>
    <mergeCell ref="M34:AY34"/>
    <mergeCell ref="AY24:AY26"/>
    <mergeCell ref="L13:AX13"/>
    <mergeCell ref="L14:L16"/>
    <mergeCell ref="M14:M16"/>
    <mergeCell ref="O14:T14"/>
    <mergeCell ref="U14:U16"/>
    <mergeCell ref="AX14:AX16"/>
    <mergeCell ref="O15:O16"/>
    <mergeCell ref="P15:Q15"/>
    <mergeCell ref="R15:T15"/>
    <mergeCell ref="S17:T17"/>
    <mergeCell ref="AY13:AY16"/>
    <mergeCell ref="AY28:AY30"/>
    <mergeCell ref="Z17:AA17"/>
    <mergeCell ref="AG17:AH17"/>
    <mergeCell ref="L11:M11"/>
    <mergeCell ref="O11:T11"/>
    <mergeCell ref="O12:U12"/>
  </mergeCells>
  <dataValidations count="18">
    <dataValidation allowBlank="1" prompt="Для выбора выполните двойной щелчок левой клавиши мыши по соответствующей ячейке." sqref="L26:AX26 KJ26:KU26 UF26:UQ26 AEB26:AEM26 ANX26:AOI26 AXT26:AYE26 BHP26:BIA26 BRL26:BRW26 CBH26:CBS26 CLD26:CLO26 CUZ26:CVK26 DEV26:DFG26 DOR26:DPC26 DYN26:DYY26 EIJ26:EIU26 ESF26:ESQ26 FCB26:FCM26 FLX26:FMI26 FVT26:FWE26 GFP26:GGA26 GPL26:GPW26 GZH26:GZS26 HJD26:HJO26 HSZ26:HTK26 ICV26:IDG26 IMR26:INC26 IWN26:IWY26 JGJ26:JGU26 JQF26:JQQ26 KAB26:KAM26 KJX26:KKI26 KTT26:KUE26 LDP26:LEA26 LNL26:LNW26 LXH26:LXS26 MHD26:MHO26 MQZ26:MRK26 NAV26:NBG26 NKR26:NLC26 NUN26:NUY26 OEJ26:OEU26 OOF26:OOQ26 OYB26:OYM26 PHX26:PII26 PRT26:PSE26 QBP26:QCA26 QLL26:QLW26 QVH26:QVS26 RFD26:RFO26 ROZ26:RPK26 RYV26:RZG26 SIR26:SJC26 SSN26:SSY26 TCJ26:TCU26 TMF26:TMQ26 TWB26:TWM26 UFX26:UGI26 UPT26:UQE26 UZP26:VAA26 VJL26:VJW26 VTH26:VTS26 WDD26:WDO26 WMZ26:WNK26 WWV26:WXG26 KJ30:KU32 UF30:UQ32 AEB30:AEM32 ANX30:AOI32 AXT30:AYE32 BHP30:BIA32 BRL30:BRW32 CBH30:CBS32 CLD30:CLO32 CUZ30:CVK32 DEV30:DFG32 DOR30:DPC32 DYN30:DYY32 EIJ30:EIU32 ESF30:ESQ32 FCB30:FCM32 FLX30:FMI32 FVT30:FWE32 GFP30:GGA32 GPL30:GPW32 GZH30:GZS32 HJD30:HJO32 HSZ30:HTK32 ICV30:IDG32 IMR30:INC32 IWN30:IWY32 JGJ30:JGU32 JQF30:JQQ32 KAB30:KAM32 KJX30:KKI32 KTT30:KUE32 LDP30:LEA32 LNL30:LNW32 LXH30:LXS32 MHD30:MHO32 MQZ30:MRK32 NAV30:NBG32 NKR30:NLC32 NUN30:NUY32 OEJ30:OEU32 OOF30:OOQ32 OYB30:OYM32 PHX30:PII32 PRT30:PSE32 QBP30:QCA32 QLL30:QLW32 QVH30:QVS32 RFD30:RFO32 ROZ30:RPK32 RYV30:RZG32 SIR30:SJC32 SSN30:SSY32 TCJ30:TCU32 TMF30:TMQ32 TWB30:TWM32 UFX30:UGI32 UPT30:UQE32 UZP30:VAA32 VJL30:VJW32 VTH30:VTS32 WDD30:WDO32 WMZ30:WNK32 WWV30:WXG32 L31:AY32 L65562:AY65568 KJ65562:KU65568 UF65562:UQ65568 AEB65562:AEM65568 ANX65562:AOI65568 AXT65562:AYE65568 BHP65562:BIA65568 BRL65562:BRW65568 CBH65562:CBS65568 CLD65562:CLO65568 CUZ65562:CVK65568 DEV65562:DFG65568 DOR65562:DPC65568 DYN65562:DYY65568 EIJ65562:EIU65568 ESF65562:ESQ65568 FCB65562:FCM65568 FLX65562:FMI65568 FVT65562:FWE65568 GFP65562:GGA65568 GPL65562:GPW65568 GZH65562:GZS65568 HJD65562:HJO65568 HSZ65562:HTK65568 ICV65562:IDG65568 IMR65562:INC65568 IWN65562:IWY65568 JGJ65562:JGU65568 JQF65562:JQQ65568 KAB65562:KAM65568 KJX65562:KKI65568 KTT65562:KUE65568 LDP65562:LEA65568 LNL65562:LNW65568 LXH65562:LXS65568 MHD65562:MHO65568 MQZ65562:MRK65568 NAV65562:NBG65568 NKR65562:NLC65568 NUN65562:NUY65568 OEJ65562:OEU65568 OOF65562:OOQ65568 OYB65562:OYM65568 PHX65562:PII65568 PRT65562:PSE65568 QBP65562:QCA65568 QLL65562:QLW65568 QVH65562:QVS65568 RFD65562:RFO65568 ROZ65562:RPK65568 RYV65562:RZG65568 SIR65562:SJC65568 SSN65562:SSY65568 TCJ65562:TCU65568 TMF65562:TMQ65568 TWB65562:TWM65568 UFX65562:UGI65568 UPT65562:UQE65568 UZP65562:VAA65568 VJL65562:VJW65568 VTH65562:VTS65568 WDD65562:WDO65568 WMZ65562:WNK65568 WWV65562:WXG65568 L131098:AY131104 KJ131098:KU131104 UF131098:UQ131104 AEB131098:AEM131104 ANX131098:AOI131104 AXT131098:AYE131104 BHP131098:BIA131104 BRL131098:BRW131104 CBH131098:CBS131104 CLD131098:CLO131104 CUZ131098:CVK131104 DEV131098:DFG131104 DOR131098:DPC131104 DYN131098:DYY131104 EIJ131098:EIU131104 ESF131098:ESQ131104 FCB131098:FCM131104 FLX131098:FMI131104 FVT131098:FWE131104 GFP131098:GGA131104 GPL131098:GPW131104 GZH131098:GZS131104 HJD131098:HJO131104 HSZ131098:HTK131104 ICV131098:IDG131104 IMR131098:INC131104 IWN131098:IWY131104 JGJ131098:JGU131104 JQF131098:JQQ131104 KAB131098:KAM131104 KJX131098:KKI131104 KTT131098:KUE131104 LDP131098:LEA131104 LNL131098:LNW131104 LXH131098:LXS131104 MHD131098:MHO131104 MQZ131098:MRK131104 NAV131098:NBG131104 NKR131098:NLC131104 NUN131098:NUY131104 OEJ131098:OEU131104 OOF131098:OOQ131104 OYB131098:OYM131104 PHX131098:PII131104 PRT131098:PSE131104 QBP131098:QCA131104 QLL131098:QLW131104 QVH131098:QVS131104 RFD131098:RFO131104 ROZ131098:RPK131104 RYV131098:RZG131104 SIR131098:SJC131104 SSN131098:SSY131104 TCJ131098:TCU131104 TMF131098:TMQ131104 TWB131098:TWM131104 UFX131098:UGI131104 UPT131098:UQE131104 UZP131098:VAA131104 VJL131098:VJW131104 VTH131098:VTS131104 WDD131098:WDO131104 WMZ131098:WNK131104 WWV131098:WXG131104 L196634:AY196640 KJ196634:KU196640 UF196634:UQ196640 AEB196634:AEM196640 ANX196634:AOI196640 AXT196634:AYE196640 BHP196634:BIA196640 BRL196634:BRW196640 CBH196634:CBS196640 CLD196634:CLO196640 CUZ196634:CVK196640 DEV196634:DFG196640 DOR196634:DPC196640 DYN196634:DYY196640 EIJ196634:EIU196640 ESF196634:ESQ196640 FCB196634:FCM196640 FLX196634:FMI196640 FVT196634:FWE196640 GFP196634:GGA196640 GPL196634:GPW196640 GZH196634:GZS196640 HJD196634:HJO196640 HSZ196634:HTK196640 ICV196634:IDG196640 IMR196634:INC196640 IWN196634:IWY196640 JGJ196634:JGU196640 JQF196634:JQQ196640 KAB196634:KAM196640 KJX196634:KKI196640 KTT196634:KUE196640 LDP196634:LEA196640 LNL196634:LNW196640 LXH196634:LXS196640 MHD196634:MHO196640 MQZ196634:MRK196640 NAV196634:NBG196640 NKR196634:NLC196640 NUN196634:NUY196640 OEJ196634:OEU196640 OOF196634:OOQ196640 OYB196634:OYM196640 PHX196634:PII196640 PRT196634:PSE196640 QBP196634:QCA196640 QLL196634:QLW196640 QVH196634:QVS196640 RFD196634:RFO196640 ROZ196634:RPK196640 RYV196634:RZG196640 SIR196634:SJC196640 SSN196634:SSY196640 TCJ196634:TCU196640 TMF196634:TMQ196640 TWB196634:TWM196640 UFX196634:UGI196640 UPT196634:UQE196640 UZP196634:VAA196640 VJL196634:VJW196640 VTH196634:VTS196640 WDD196634:WDO196640 WMZ196634:WNK196640 WWV196634:WXG196640 L262170:AY262176 KJ262170:KU262176 UF262170:UQ262176 AEB262170:AEM262176 ANX262170:AOI262176 AXT262170:AYE262176 BHP262170:BIA262176 BRL262170:BRW262176 CBH262170:CBS262176 CLD262170:CLO262176 CUZ262170:CVK262176 DEV262170:DFG262176 DOR262170:DPC262176 DYN262170:DYY262176 EIJ262170:EIU262176 ESF262170:ESQ262176 FCB262170:FCM262176 FLX262170:FMI262176 FVT262170:FWE262176 GFP262170:GGA262176 GPL262170:GPW262176 GZH262170:GZS262176 HJD262170:HJO262176 HSZ262170:HTK262176 ICV262170:IDG262176 IMR262170:INC262176 IWN262170:IWY262176 JGJ262170:JGU262176 JQF262170:JQQ262176 KAB262170:KAM262176 KJX262170:KKI262176 KTT262170:KUE262176 LDP262170:LEA262176 LNL262170:LNW262176 LXH262170:LXS262176 MHD262170:MHO262176 MQZ262170:MRK262176 NAV262170:NBG262176 NKR262170:NLC262176 NUN262170:NUY262176 OEJ262170:OEU262176 OOF262170:OOQ262176 OYB262170:OYM262176 PHX262170:PII262176 PRT262170:PSE262176 QBP262170:QCA262176 QLL262170:QLW262176 QVH262170:QVS262176 RFD262170:RFO262176 ROZ262170:RPK262176 RYV262170:RZG262176 SIR262170:SJC262176 SSN262170:SSY262176 TCJ262170:TCU262176 TMF262170:TMQ262176 TWB262170:TWM262176 UFX262170:UGI262176 UPT262170:UQE262176 UZP262170:VAA262176 VJL262170:VJW262176 VTH262170:VTS262176 WDD262170:WDO262176 WMZ262170:WNK262176 WWV262170:WXG262176 L327706:AY327712 KJ327706:KU327712 UF327706:UQ327712 AEB327706:AEM327712 ANX327706:AOI327712 AXT327706:AYE327712 BHP327706:BIA327712 BRL327706:BRW327712 CBH327706:CBS327712 CLD327706:CLO327712 CUZ327706:CVK327712 DEV327706:DFG327712 DOR327706:DPC327712 DYN327706:DYY327712 EIJ327706:EIU327712 ESF327706:ESQ327712 FCB327706:FCM327712 FLX327706:FMI327712 FVT327706:FWE327712 GFP327706:GGA327712 GPL327706:GPW327712 GZH327706:GZS327712 HJD327706:HJO327712 HSZ327706:HTK327712 ICV327706:IDG327712 IMR327706:INC327712 IWN327706:IWY327712 JGJ327706:JGU327712 JQF327706:JQQ327712 KAB327706:KAM327712 KJX327706:KKI327712 KTT327706:KUE327712 LDP327706:LEA327712 LNL327706:LNW327712 LXH327706:LXS327712 MHD327706:MHO327712 MQZ327706:MRK327712 NAV327706:NBG327712 NKR327706:NLC327712 NUN327706:NUY327712 OEJ327706:OEU327712 OOF327706:OOQ327712 OYB327706:OYM327712 PHX327706:PII327712 PRT327706:PSE327712 QBP327706:QCA327712 QLL327706:QLW327712 QVH327706:QVS327712 RFD327706:RFO327712 ROZ327706:RPK327712 RYV327706:RZG327712 SIR327706:SJC327712 SSN327706:SSY327712 TCJ327706:TCU327712 TMF327706:TMQ327712 TWB327706:TWM327712 UFX327706:UGI327712 UPT327706:UQE327712 UZP327706:VAA327712 VJL327706:VJW327712 VTH327706:VTS327712 WDD327706:WDO327712 WMZ327706:WNK327712 WWV327706:WXG327712 L393242:AY393248 KJ393242:KU393248 UF393242:UQ393248 AEB393242:AEM393248 ANX393242:AOI393248 AXT393242:AYE393248 BHP393242:BIA393248 BRL393242:BRW393248 CBH393242:CBS393248 CLD393242:CLO393248 CUZ393242:CVK393248 DEV393242:DFG393248 DOR393242:DPC393248 DYN393242:DYY393248 EIJ393242:EIU393248 ESF393242:ESQ393248 FCB393242:FCM393248 FLX393242:FMI393248 FVT393242:FWE393248 GFP393242:GGA393248 GPL393242:GPW393248 GZH393242:GZS393248 HJD393242:HJO393248 HSZ393242:HTK393248 ICV393242:IDG393248 IMR393242:INC393248 IWN393242:IWY393248 JGJ393242:JGU393248 JQF393242:JQQ393248 KAB393242:KAM393248 KJX393242:KKI393248 KTT393242:KUE393248 LDP393242:LEA393248 LNL393242:LNW393248 LXH393242:LXS393248 MHD393242:MHO393248 MQZ393242:MRK393248 NAV393242:NBG393248 NKR393242:NLC393248 NUN393242:NUY393248 OEJ393242:OEU393248 OOF393242:OOQ393248 OYB393242:OYM393248 PHX393242:PII393248 PRT393242:PSE393248 QBP393242:QCA393248 QLL393242:QLW393248 QVH393242:QVS393248 RFD393242:RFO393248 ROZ393242:RPK393248 RYV393242:RZG393248 SIR393242:SJC393248 SSN393242:SSY393248 TCJ393242:TCU393248 TMF393242:TMQ393248 TWB393242:TWM393248 UFX393242:UGI393248 UPT393242:UQE393248 UZP393242:VAA393248 VJL393242:VJW393248 VTH393242:VTS393248 WDD393242:WDO393248 WMZ393242:WNK393248 WWV393242:WXG393248 L458778:AY458784 KJ458778:KU458784 UF458778:UQ458784 AEB458778:AEM458784 ANX458778:AOI458784 AXT458778:AYE458784 BHP458778:BIA458784 BRL458778:BRW458784 CBH458778:CBS458784 CLD458778:CLO458784 CUZ458778:CVK458784 DEV458778:DFG458784 DOR458778:DPC458784 DYN458778:DYY458784 EIJ458778:EIU458784 ESF458778:ESQ458784 FCB458778:FCM458784 FLX458778:FMI458784 FVT458778:FWE458784 GFP458778:GGA458784 GPL458778:GPW458784 GZH458778:GZS458784 HJD458778:HJO458784 HSZ458778:HTK458784 ICV458778:IDG458784 IMR458778:INC458784 IWN458778:IWY458784 JGJ458778:JGU458784 JQF458778:JQQ458784 KAB458778:KAM458784 KJX458778:KKI458784 KTT458778:KUE458784 LDP458778:LEA458784 LNL458778:LNW458784 LXH458778:LXS458784 MHD458778:MHO458784 MQZ458778:MRK458784 NAV458778:NBG458784 NKR458778:NLC458784 NUN458778:NUY458784 OEJ458778:OEU458784 OOF458778:OOQ458784 OYB458778:OYM458784 PHX458778:PII458784 PRT458778:PSE458784 QBP458778:QCA458784 QLL458778:QLW458784 QVH458778:QVS458784 RFD458778:RFO458784 ROZ458778:RPK458784 RYV458778:RZG458784 SIR458778:SJC458784 SSN458778:SSY458784 TCJ458778:TCU458784 TMF458778:TMQ458784 TWB458778:TWM458784 UFX458778:UGI458784 UPT458778:UQE458784 UZP458778:VAA458784 VJL458778:VJW458784 VTH458778:VTS458784 WDD458778:WDO458784 WMZ458778:WNK458784 WWV458778:WXG458784 L524314:AY524320 KJ524314:KU524320 UF524314:UQ524320 AEB524314:AEM524320 ANX524314:AOI524320 AXT524314:AYE524320 BHP524314:BIA524320 BRL524314:BRW524320 CBH524314:CBS524320 CLD524314:CLO524320 CUZ524314:CVK524320 DEV524314:DFG524320 DOR524314:DPC524320 DYN524314:DYY524320 EIJ524314:EIU524320 ESF524314:ESQ524320 FCB524314:FCM524320 FLX524314:FMI524320 FVT524314:FWE524320 GFP524314:GGA524320 GPL524314:GPW524320 GZH524314:GZS524320 HJD524314:HJO524320 HSZ524314:HTK524320 ICV524314:IDG524320 IMR524314:INC524320 IWN524314:IWY524320 JGJ524314:JGU524320 JQF524314:JQQ524320 KAB524314:KAM524320 KJX524314:KKI524320 KTT524314:KUE524320 LDP524314:LEA524320 LNL524314:LNW524320 LXH524314:LXS524320 MHD524314:MHO524320 MQZ524314:MRK524320 NAV524314:NBG524320 NKR524314:NLC524320 NUN524314:NUY524320 OEJ524314:OEU524320 OOF524314:OOQ524320 OYB524314:OYM524320 PHX524314:PII524320 PRT524314:PSE524320 QBP524314:QCA524320 QLL524314:QLW524320 QVH524314:QVS524320 RFD524314:RFO524320 ROZ524314:RPK524320 RYV524314:RZG524320 SIR524314:SJC524320 SSN524314:SSY524320 TCJ524314:TCU524320 TMF524314:TMQ524320 TWB524314:TWM524320 UFX524314:UGI524320 UPT524314:UQE524320 UZP524314:VAA524320 VJL524314:VJW524320 VTH524314:VTS524320 WDD524314:WDO524320 WMZ524314:WNK524320 WWV524314:WXG524320 L589850:AY589856 KJ589850:KU589856 UF589850:UQ589856 AEB589850:AEM589856 ANX589850:AOI589856 AXT589850:AYE589856 BHP589850:BIA589856 BRL589850:BRW589856 CBH589850:CBS589856 CLD589850:CLO589856 CUZ589850:CVK589856 DEV589850:DFG589856 DOR589850:DPC589856 DYN589850:DYY589856 EIJ589850:EIU589856 ESF589850:ESQ589856 FCB589850:FCM589856 FLX589850:FMI589856 FVT589850:FWE589856 GFP589850:GGA589856 GPL589850:GPW589856 GZH589850:GZS589856 HJD589850:HJO589856 HSZ589850:HTK589856 ICV589850:IDG589856 IMR589850:INC589856 IWN589850:IWY589856 JGJ589850:JGU589856 JQF589850:JQQ589856 KAB589850:KAM589856 KJX589850:KKI589856 KTT589850:KUE589856 LDP589850:LEA589856 LNL589850:LNW589856 LXH589850:LXS589856 MHD589850:MHO589856 MQZ589850:MRK589856 NAV589850:NBG589856 NKR589850:NLC589856 NUN589850:NUY589856 OEJ589850:OEU589856 OOF589850:OOQ589856 OYB589850:OYM589856 PHX589850:PII589856 PRT589850:PSE589856 QBP589850:QCA589856 QLL589850:QLW589856 QVH589850:QVS589856 RFD589850:RFO589856 ROZ589850:RPK589856 RYV589850:RZG589856 SIR589850:SJC589856 SSN589850:SSY589856 TCJ589850:TCU589856 TMF589850:TMQ589856 TWB589850:TWM589856 UFX589850:UGI589856 UPT589850:UQE589856 UZP589850:VAA589856 VJL589850:VJW589856 VTH589850:VTS589856 WDD589850:WDO589856 WMZ589850:WNK589856 WWV589850:WXG589856 L655386:AY655392 KJ655386:KU655392 UF655386:UQ655392 AEB655386:AEM655392 ANX655386:AOI655392 AXT655386:AYE655392 BHP655386:BIA655392 BRL655386:BRW655392 CBH655386:CBS655392 CLD655386:CLO655392 CUZ655386:CVK655392 DEV655386:DFG655392 DOR655386:DPC655392 DYN655386:DYY655392 EIJ655386:EIU655392 ESF655386:ESQ655392 FCB655386:FCM655392 FLX655386:FMI655392 FVT655386:FWE655392 GFP655386:GGA655392 GPL655386:GPW655392 GZH655386:GZS655392 HJD655386:HJO655392 HSZ655386:HTK655392 ICV655386:IDG655392 IMR655386:INC655392 IWN655386:IWY655392 JGJ655386:JGU655392 JQF655386:JQQ655392 KAB655386:KAM655392 KJX655386:KKI655392 KTT655386:KUE655392 LDP655386:LEA655392 LNL655386:LNW655392 LXH655386:LXS655392 MHD655386:MHO655392 MQZ655386:MRK655392 NAV655386:NBG655392 NKR655386:NLC655392 NUN655386:NUY655392 OEJ655386:OEU655392 OOF655386:OOQ655392 OYB655386:OYM655392 PHX655386:PII655392 PRT655386:PSE655392 QBP655386:QCA655392 QLL655386:QLW655392 QVH655386:QVS655392 RFD655386:RFO655392 ROZ655386:RPK655392 RYV655386:RZG655392 SIR655386:SJC655392 SSN655386:SSY655392 TCJ655386:TCU655392 TMF655386:TMQ655392 TWB655386:TWM655392 UFX655386:UGI655392 UPT655386:UQE655392 UZP655386:VAA655392 VJL655386:VJW655392 VTH655386:VTS655392 WDD655386:WDO655392 WMZ655386:WNK655392 WWV655386:WXG655392 L720922:AY720928 KJ720922:KU720928 UF720922:UQ720928 AEB720922:AEM720928 ANX720922:AOI720928 AXT720922:AYE720928 BHP720922:BIA720928 BRL720922:BRW720928 CBH720922:CBS720928 CLD720922:CLO720928 CUZ720922:CVK720928 DEV720922:DFG720928 DOR720922:DPC720928 DYN720922:DYY720928 EIJ720922:EIU720928 ESF720922:ESQ720928 FCB720922:FCM720928 FLX720922:FMI720928 FVT720922:FWE720928 GFP720922:GGA720928 GPL720922:GPW720928 GZH720922:GZS720928 HJD720922:HJO720928 HSZ720922:HTK720928 ICV720922:IDG720928 IMR720922:INC720928 IWN720922:IWY720928 JGJ720922:JGU720928 JQF720922:JQQ720928 KAB720922:KAM720928 KJX720922:KKI720928 KTT720922:KUE720928 LDP720922:LEA720928 LNL720922:LNW720928 LXH720922:LXS720928 MHD720922:MHO720928 MQZ720922:MRK720928 NAV720922:NBG720928 NKR720922:NLC720928 NUN720922:NUY720928 OEJ720922:OEU720928 OOF720922:OOQ720928 OYB720922:OYM720928 PHX720922:PII720928 PRT720922:PSE720928 QBP720922:QCA720928 QLL720922:QLW720928 QVH720922:QVS720928 RFD720922:RFO720928 ROZ720922:RPK720928 RYV720922:RZG720928 SIR720922:SJC720928 SSN720922:SSY720928 TCJ720922:TCU720928 TMF720922:TMQ720928 TWB720922:TWM720928 UFX720922:UGI720928 UPT720922:UQE720928 UZP720922:VAA720928 VJL720922:VJW720928 VTH720922:VTS720928 WDD720922:WDO720928 WMZ720922:WNK720928 WWV720922:WXG720928 L786458:AY786464 KJ786458:KU786464 UF786458:UQ786464 AEB786458:AEM786464 ANX786458:AOI786464 AXT786458:AYE786464 BHP786458:BIA786464 BRL786458:BRW786464 CBH786458:CBS786464 CLD786458:CLO786464 CUZ786458:CVK786464 DEV786458:DFG786464 DOR786458:DPC786464 DYN786458:DYY786464 EIJ786458:EIU786464 ESF786458:ESQ786464 FCB786458:FCM786464 FLX786458:FMI786464 FVT786458:FWE786464 GFP786458:GGA786464 GPL786458:GPW786464 GZH786458:GZS786464 HJD786458:HJO786464 HSZ786458:HTK786464 ICV786458:IDG786464 IMR786458:INC786464 IWN786458:IWY786464 JGJ786458:JGU786464 JQF786458:JQQ786464 KAB786458:KAM786464 KJX786458:KKI786464 KTT786458:KUE786464 LDP786458:LEA786464 LNL786458:LNW786464 LXH786458:LXS786464 MHD786458:MHO786464 MQZ786458:MRK786464 NAV786458:NBG786464 NKR786458:NLC786464 NUN786458:NUY786464 OEJ786458:OEU786464 OOF786458:OOQ786464 OYB786458:OYM786464 PHX786458:PII786464 PRT786458:PSE786464 QBP786458:QCA786464 QLL786458:QLW786464 QVH786458:QVS786464 RFD786458:RFO786464 ROZ786458:RPK786464 RYV786458:RZG786464 SIR786458:SJC786464 SSN786458:SSY786464 TCJ786458:TCU786464 TMF786458:TMQ786464 TWB786458:TWM786464 UFX786458:UGI786464 UPT786458:UQE786464 UZP786458:VAA786464 VJL786458:VJW786464 VTH786458:VTS786464 WDD786458:WDO786464 WMZ786458:WNK786464 WWV786458:WXG786464 L851994:AY852000 KJ851994:KU852000 UF851994:UQ852000 AEB851994:AEM852000 ANX851994:AOI852000 AXT851994:AYE852000 BHP851994:BIA852000 BRL851994:BRW852000 CBH851994:CBS852000 CLD851994:CLO852000 CUZ851994:CVK852000 DEV851994:DFG852000 DOR851994:DPC852000 DYN851994:DYY852000 EIJ851994:EIU852000 ESF851994:ESQ852000 FCB851994:FCM852000 FLX851994:FMI852000 FVT851994:FWE852000 GFP851994:GGA852000 GPL851994:GPW852000 GZH851994:GZS852000 HJD851994:HJO852000 HSZ851994:HTK852000 ICV851994:IDG852000 IMR851994:INC852000 IWN851994:IWY852000 JGJ851994:JGU852000 JQF851994:JQQ852000 KAB851994:KAM852000 KJX851994:KKI852000 KTT851994:KUE852000 LDP851994:LEA852000 LNL851994:LNW852000 LXH851994:LXS852000 MHD851994:MHO852000 MQZ851994:MRK852000 NAV851994:NBG852000 NKR851994:NLC852000 NUN851994:NUY852000 OEJ851994:OEU852000 OOF851994:OOQ852000 OYB851994:OYM852000 PHX851994:PII852000 PRT851994:PSE852000 QBP851994:QCA852000 QLL851994:QLW852000 QVH851994:QVS852000 RFD851994:RFO852000 ROZ851994:RPK852000 RYV851994:RZG852000 SIR851994:SJC852000 SSN851994:SSY852000 TCJ851994:TCU852000 TMF851994:TMQ852000 TWB851994:TWM852000 UFX851994:UGI852000 UPT851994:UQE852000 UZP851994:VAA852000 VJL851994:VJW852000 VTH851994:VTS852000 WDD851994:WDO852000 WMZ851994:WNK852000 WWV851994:WXG852000 L917530:AY917536 KJ917530:KU917536 UF917530:UQ917536 AEB917530:AEM917536 ANX917530:AOI917536 AXT917530:AYE917536 BHP917530:BIA917536 BRL917530:BRW917536 CBH917530:CBS917536 CLD917530:CLO917536 CUZ917530:CVK917536 DEV917530:DFG917536 DOR917530:DPC917536 DYN917530:DYY917536 EIJ917530:EIU917536 ESF917530:ESQ917536 FCB917530:FCM917536 FLX917530:FMI917536 FVT917530:FWE917536 GFP917530:GGA917536 GPL917530:GPW917536 GZH917530:GZS917536 HJD917530:HJO917536 HSZ917530:HTK917536 ICV917530:IDG917536 IMR917530:INC917536 IWN917530:IWY917536 JGJ917530:JGU917536 JQF917530:JQQ917536 KAB917530:KAM917536 KJX917530:KKI917536 KTT917530:KUE917536 LDP917530:LEA917536 LNL917530:LNW917536 LXH917530:LXS917536 MHD917530:MHO917536 MQZ917530:MRK917536 NAV917530:NBG917536 NKR917530:NLC917536 NUN917530:NUY917536 OEJ917530:OEU917536 OOF917530:OOQ917536 OYB917530:OYM917536 PHX917530:PII917536 PRT917530:PSE917536 QBP917530:QCA917536 QLL917530:QLW917536 QVH917530:QVS917536 RFD917530:RFO917536 ROZ917530:RPK917536 RYV917530:RZG917536 SIR917530:SJC917536 SSN917530:SSY917536 TCJ917530:TCU917536 TMF917530:TMQ917536 TWB917530:TWM917536 UFX917530:UGI917536 UPT917530:UQE917536 UZP917530:VAA917536 VJL917530:VJW917536 VTH917530:VTS917536 WDD917530:WDO917536 WMZ917530:WNK917536 WWV917530:WXG917536"/>
    <dataValidation allowBlank="1" prompt="Для выбора выполните двойной щелчок левой клавиши мыши по соответствующей ячейке." sqref="L983066:AY983072 KJ983066:KU983072 UF983066:UQ983072 AEB983066:AEM983072 ANX983066:AOI983072 AXT983066:AYE983072 BHP983066:BIA983072 BRL983066:BRW983072 CBH983066:CBS983072 CLD983066:CLO983072 CUZ983066:CVK983072 DEV983066:DFG983072 DOR983066:DPC983072 DYN983066:DYY983072 EIJ983066:EIU983072 ESF983066:ESQ983072 FCB983066:FCM983072 FLX983066:FMI983072 FVT983066:FWE983072 GFP983066:GGA983072 GPL983066:GPW983072 GZH983066:GZS983072 HJD983066:HJO983072 HSZ983066:HTK983072 ICV983066:IDG983072 IMR983066:INC983072 IWN983066:IWY983072 JGJ983066:JGU983072 JQF983066:JQQ983072 KAB983066:KAM983072 KJX983066:KKI983072 KTT983066:KUE983072 LDP983066:LEA983072 LNL983066:LNW983072 LXH983066:LXS983072 MHD983066:MHO983072 MQZ983066:MRK983072 NAV983066:NBG983072 NKR983066:NLC983072 NUN983066:NUY983072 OEJ983066:OEU983072 OOF983066:OOQ983072 OYB983066:OYM983072 PHX983066:PII983072 PRT983066:PSE983072 QBP983066:QCA983072 QLL983066:QLW983072 QVH983066:QVS983072 RFD983066:RFO983072 ROZ983066:RPK983072 RYV983066:RZG983072 SIR983066:SJC983072 SSN983066:SSY983072 TCJ983066:TCU983072 TMF983066:TMQ983072 TWB983066:TWM983072 UFX983066:UGI983072 UPT983066:UQE983072 UZP983066:VAA983072 VJL983066:VJW983072 VTH983066:VTS983072 WDD983066:WDO983072 WMZ983066:WNK983072 WWV983066:WXG983072"/>
    <dataValidation type="list" allowBlank="1" showInputMessage="1" prompt="Выберите значение из списка" errorTitle="Ошибка" error="Выберите значение из списка" sqref="KM23 UI23 AEE23 AOA23 AXW23 BHS23 BRO23 CBK23 CLG23 CVC23 DEY23 DOU23 DYQ23 EIM23 ESI23 FCE23 FMA23 FVW23 GFS23 GPO23 GZK23 HJG23 HTC23 ICY23 IMU23 IWQ23 JGM23 JQI23 KAE23 KKA23 KTW23 LDS23 LNO23 LXK23 MHG23 MRC23 NAY23 NKU23 NUQ23 OEM23 OOI23 OYE23 PIA23 PRW23 QBS23 QLO23 QVK23 RFG23 RPC23 RYY23 SIU23 SSQ23 TCM23 TMI23 TWE23 UGA23 UPW23 UZS23 VJO23 VTK23 WDG23 WNC23 WWY23 KM27 UI27 AEE27 AOA27 AXW27 BHS27 BRO27 CBK27 CLG27 CVC27 DEY27 DOU27 DYQ27 EIM27 ESI27 FCE27 FMA27 FVW27 GFS27 GPO27 GZK27 HJG27 HTC27 ICY27 IMU27 IWQ27 JGM27 JQI27 KAE27 KKA27 KTW27 LDS27 LNO27 LXK27 MHG27 MRC27 NAY27 NKU27 NUQ27 OEM27 OOI27 OYE27 PIA27 PRW27 QBS27 QLO27 QVK27 RFG27 RPC27 RYY27 SIU27 SSQ27 TCM27 TMI27 TWE27 UGA27 UPW27 UZS27 VJO27 VTK27 WDG27 WNC27 WWY27 O65559 V65559 AC65559 AJ65559 AQ65559 KM65559 UI65559 AEE65559 AOA65559 AXW65559 BHS65559 BRO65559 CBK65559 CLG65559 CVC65559 DEY65559 DOU65559 DYQ65559 EIM65559 ESI65559 FCE65559 FMA65559 FVW65559 GFS65559 GPO65559 GZK65559 HJG65559 HTC65559 ICY65559 IMU65559 IWQ65559 JGM65559 JQI65559 KAE65559 KKA65559 KTW65559 LDS65559 LNO65559 LXK65559 MHG65559 MRC65559 NAY65559 NKU65559 NUQ65559 OEM65559 OOI65559 OYE65559 PIA65559 PRW65559 QBS65559 QLO65559 QVK65559 RFG65559 RPC65559 RYY65559 SIU65559 SSQ65559 TCM65559 TMI65559 TWE65559 UGA65559 UPW65559 UZS65559 VJO65559 VTK65559 WDG65559 WNC65559 WWY65559 O131095 V131095 AC131095 AJ131095 AQ131095 KM131095 UI131095 AEE131095 AOA131095 AXW131095 BHS131095 BRO131095 CBK131095 CLG131095 CVC131095 DEY131095 DOU131095 DYQ131095 EIM131095 ESI131095 FCE131095 FMA131095 FVW131095 GFS131095 GPO131095 GZK131095 HJG131095 HTC131095 ICY131095 IMU131095 IWQ131095 JGM131095 JQI131095 KAE131095 KKA131095 KTW131095 LDS131095 LNO131095 LXK131095 MHG131095 MRC131095 NAY131095 NKU131095 NUQ131095 OEM131095 OOI131095 OYE131095 PIA131095 PRW131095 QBS131095 QLO131095 QVK131095 RFG131095 RPC131095 RYY131095 SIU131095 SSQ131095 TCM131095 TMI131095 TWE131095 UGA131095 UPW131095 UZS131095 VJO131095 VTK131095 WDG131095 WNC131095 WWY131095 O196631 V196631 AC196631 AJ196631 AQ196631 KM196631 UI196631 AEE196631 AOA196631 AXW196631 BHS196631 BRO196631 CBK196631 CLG196631 CVC196631 DEY196631 DOU196631 DYQ196631 EIM196631 ESI196631 FCE196631 FMA196631 FVW196631 GFS196631 GPO196631 GZK196631 HJG196631 HTC196631 ICY196631 IMU196631 IWQ196631 JGM196631 JQI196631 KAE196631 KKA196631 KTW196631 LDS196631 LNO196631 LXK196631 MHG196631 MRC196631 NAY196631 NKU196631 NUQ196631 OEM196631 OOI196631 OYE196631 PIA196631 PRW196631 QBS196631 QLO196631 QVK196631 RFG196631 RPC196631 RYY196631 SIU196631 SSQ196631 TCM196631 TMI196631 TWE196631 UGA196631 UPW196631 UZS196631 VJO196631 VTK196631 WDG196631 WNC196631 WWY196631 O262167 V262167 AC262167 AJ262167 AQ262167 KM262167 UI262167 AEE262167 AOA262167 AXW262167 BHS262167 BRO262167 CBK262167 CLG262167 CVC262167 DEY262167 DOU262167 DYQ262167 EIM262167 ESI262167 FCE262167 FMA262167 FVW262167 GFS262167 GPO262167 GZK262167 HJG262167 HTC262167 ICY262167 IMU262167 IWQ262167 JGM262167 JQI262167 KAE262167 KKA262167 KTW262167 LDS262167 LNO262167 LXK262167 MHG262167 MRC262167 NAY262167 NKU262167 NUQ262167 OEM262167 OOI262167 OYE262167 PIA262167 PRW262167 QBS262167 QLO262167 QVK262167 RFG262167 RPC262167 RYY262167 SIU262167 SSQ262167 TCM262167 TMI262167 TWE262167 UGA262167 UPW262167 UZS262167 VJO262167 VTK262167 WDG262167 WNC262167 WWY262167 O327703 V327703 AC327703 AJ327703 AQ327703 KM327703 UI327703 AEE327703 AOA327703 AXW327703 BHS327703 BRO327703 CBK327703 CLG327703 CVC327703 DEY327703 DOU327703 DYQ327703 EIM327703 ESI327703 FCE327703 FMA327703 FVW327703 GFS327703 GPO327703 GZK327703 HJG327703 HTC327703 ICY327703 IMU327703 IWQ327703 JGM327703 JQI327703 KAE327703 KKA327703 KTW327703 LDS327703 LNO327703 LXK327703 MHG327703 MRC327703 NAY327703 NKU327703 NUQ327703 OEM327703 OOI327703 OYE327703 PIA327703 PRW327703 QBS327703 QLO327703 QVK327703 RFG327703 RPC327703 RYY327703 SIU327703 SSQ327703 TCM327703 TMI327703 TWE327703 UGA327703 UPW327703 UZS327703 VJO327703 VTK327703 WDG327703 WNC327703 WWY327703 O393239 V393239 AC393239 AJ393239 AQ393239 KM393239 UI393239 AEE393239 AOA393239 AXW393239 BHS393239 BRO393239 CBK393239 CLG393239 CVC393239 DEY393239 DOU393239 DYQ393239 EIM393239 ESI393239 FCE393239 FMA393239 FVW393239 GFS393239 GPO393239 GZK393239 HJG393239 HTC393239 ICY393239 IMU393239 IWQ393239 JGM393239 JQI393239 KAE393239 KKA393239 KTW393239 LDS393239 LNO393239 LXK393239 MHG393239 MRC393239 NAY393239 NKU393239 NUQ393239 OEM393239 OOI393239 OYE393239 PIA393239 PRW393239 QBS393239 QLO393239 QVK393239 RFG393239 RPC393239 RYY393239 SIU393239 SSQ393239 TCM393239 TMI393239 TWE393239 UGA393239 UPW393239 UZS393239 VJO393239 VTK393239 WDG393239 WNC393239 WWY393239 O458775 V458775 AC458775 AJ458775 AQ458775 KM458775 UI458775 AEE458775 AOA458775 AXW458775 BHS458775 BRO458775 CBK458775 CLG458775 CVC458775 DEY458775 DOU458775 DYQ458775 EIM458775 ESI458775 FCE458775 FMA458775 FVW458775 GFS458775 GPO458775 GZK458775 HJG458775 HTC458775 ICY458775 IMU458775 IWQ458775 JGM458775 JQI458775 KAE458775 KKA458775 KTW458775 LDS458775 LNO458775 LXK458775 MHG458775 MRC458775 NAY458775 NKU458775 NUQ458775 OEM458775 OOI458775 OYE458775 PIA458775 PRW458775 QBS458775 QLO458775 QVK458775 RFG458775 RPC458775 RYY458775 SIU458775 SSQ458775 TCM458775 TMI458775 TWE458775 UGA458775 UPW458775 UZS458775 VJO458775 VTK458775 WDG458775 WNC458775 WWY458775 O524311 V524311 AC524311 AJ524311 AQ524311 KM524311 UI524311 AEE524311 AOA524311 AXW524311 BHS524311 BRO524311 CBK524311 CLG524311 CVC524311 DEY524311 DOU524311 DYQ524311 EIM524311 ESI524311 FCE524311 FMA524311 FVW524311 GFS524311 GPO524311 GZK524311 HJG524311 HTC524311 ICY524311 IMU524311 IWQ524311 JGM524311 JQI524311 KAE524311 KKA524311 KTW524311 LDS524311 LNO524311 LXK524311 MHG524311 MRC524311 NAY524311 NKU524311 NUQ524311 OEM524311 OOI524311 OYE524311 PIA524311 PRW524311 QBS524311 QLO524311 QVK524311 RFG524311 RPC524311 RYY524311 SIU524311 SSQ524311 TCM524311 TMI524311 TWE524311 UGA524311 UPW524311 UZS524311 VJO524311 VTK524311 WDG524311 WNC524311 WWY524311 O589847 V589847 AC589847 AJ589847 AQ589847 KM589847 UI589847 AEE589847 AOA589847 AXW589847 BHS589847 BRO589847 CBK589847 CLG589847 CVC589847 DEY589847 DOU589847 DYQ589847 EIM589847 ESI589847 FCE589847 FMA589847 FVW589847 GFS589847 GPO589847 GZK589847 HJG589847 HTC589847 ICY589847 IMU589847 IWQ589847 JGM589847 JQI589847 KAE589847 KKA589847 KTW589847 LDS589847 LNO589847 LXK589847 MHG589847 MRC589847 NAY589847 NKU589847 NUQ589847 OEM589847 OOI589847 OYE589847 PIA589847 PRW589847 QBS589847 QLO589847 QVK589847 RFG589847 RPC589847 RYY589847 SIU589847 SSQ589847 TCM589847 TMI589847 TWE589847 UGA589847 UPW589847 UZS589847 VJO589847 VTK589847 WDG589847 WNC589847 WWY589847 O655383 V655383 AC655383 AJ655383 AQ655383 KM655383 UI655383 AEE655383 AOA655383 AXW655383 BHS655383 BRO655383 CBK655383 CLG655383 CVC655383 DEY655383 DOU655383 DYQ655383 EIM655383 ESI655383 FCE655383 FMA655383 FVW655383 GFS655383 GPO655383 GZK655383 HJG655383 HTC655383 ICY655383 IMU655383 IWQ655383 JGM655383 JQI655383 KAE655383 KKA655383 KTW655383 LDS655383 LNO655383 LXK655383 MHG655383 MRC655383 NAY655383 NKU655383 NUQ655383 OEM655383 OOI655383 OYE655383 PIA655383 PRW655383 QBS655383 QLO655383 QVK655383 RFG655383 RPC655383 RYY655383 SIU655383 SSQ655383 TCM655383 TMI655383 TWE655383 UGA655383 UPW655383 UZS655383 VJO655383 VTK655383 WDG655383 WNC655383 WWY655383 O720919 V720919 AC720919 AJ720919 AQ720919 KM720919 UI720919 AEE720919 AOA720919 AXW720919 BHS720919 BRO720919 CBK720919 CLG720919 CVC720919 DEY720919 DOU720919 DYQ720919 EIM720919 ESI720919 FCE720919 FMA720919 FVW720919 GFS720919 GPO720919 GZK720919 HJG720919 HTC720919 ICY720919 IMU720919 IWQ720919 JGM720919 JQI720919 KAE720919 KKA720919 KTW720919 LDS720919 LNO720919 LXK720919 MHG720919 MRC720919 NAY720919 NKU720919 NUQ720919 OEM720919 OOI720919 OYE720919 PIA720919 PRW720919 QBS720919 QLO720919 QVK720919 RFG720919 RPC720919 RYY720919 SIU720919 SSQ720919 TCM720919 TMI720919 TWE720919 UGA720919 UPW720919 UZS720919 VJO720919 VTK720919 WDG720919 WNC720919 WWY720919 O786455 V786455 AC786455 AJ786455 AQ786455 KM786455 UI786455 AEE786455 AOA786455 AXW786455 BHS786455 BRO786455 CBK786455 CLG786455 CVC786455 DEY786455 DOU786455 DYQ786455 EIM786455 ESI786455 FCE786455 FMA786455 FVW786455 GFS786455 GPO786455 GZK786455 HJG786455 HTC786455 ICY786455 IMU786455 IWQ786455 JGM786455 JQI786455 KAE786455 KKA786455 KTW786455 LDS786455 LNO786455 LXK786455 MHG786455 MRC786455 NAY786455 NKU786455 NUQ786455 OEM786455 OOI786455 OYE786455 PIA786455 PRW786455 QBS786455 QLO786455 QVK786455 RFG786455 RPC786455 RYY786455 SIU786455 SSQ786455 TCM786455 TMI786455 TWE786455 UGA786455 UPW786455 UZS786455 VJO786455 VTK786455 WDG786455 WNC786455 WWY786455 O851991 V851991 AC851991 AJ851991 AQ851991 KM851991 UI851991 AEE851991 AOA851991 AXW851991 BHS851991 BRO851991 CBK851991 CLG851991 CVC851991 DEY851991 DOU851991 DYQ851991 EIM851991 ESI851991 FCE851991 FMA851991 FVW851991 GFS851991 GPO851991 GZK851991 HJG851991 HTC851991 ICY851991 IMU851991 IWQ851991 JGM851991 JQI851991 KAE851991 KKA851991 KTW851991 LDS851991 LNO851991 LXK851991 MHG851991 MRC851991 NAY851991 NKU851991 NUQ851991 OEM851991 OOI851991 OYE851991 PIA851991 PRW851991 QBS851991 QLO851991 QVK851991 RFG851991 RPC851991 RYY851991 SIU851991 SSQ851991 TCM851991 TMI851991 TWE851991 UGA851991 UPW851991 UZS851991 VJO851991 VTK851991 WDG851991 WNC851991 WWY851991 O917527 V917527 AC917527 AJ917527 AQ917527 KM917527 UI917527 AEE917527 AOA917527 AXW917527 BHS917527 BRO917527 CBK917527 CLG917527">
      <formula1>kind_of_cons</formula1>
    </dataValidation>
    <dataValidation type="list" allowBlank="1" showInputMessage="1" prompt="Выберите значение из списка" errorTitle="Ошибка" error="Выберите значение из списка" sqref="CVC917527 DEY917527 DOU917527 DYQ917527 EIM917527 ESI917527 FCE917527 FMA917527 FVW917527 GFS917527 GPO917527 GZK917527 HJG917527 HTC917527 ICY917527 IMU917527 IWQ917527 JGM917527 JQI917527 KAE917527 KKA917527 KTW917527 LDS917527 LNO917527 LXK917527 MHG917527 MRC917527 NAY917527 NKU917527 NUQ917527 OEM917527 OOI917527 OYE917527 PIA917527 PRW917527 QBS917527 QLO917527 QVK917527 RFG917527 RPC917527 RYY917527 SIU917527 SSQ917527 TCM917527 TMI917527 TWE917527 UGA917527 UPW917527 UZS917527 VJO917527 VTK917527 WDG917527 WNC917527 WWY917527 O983063 V983063 AC983063 AJ983063 AQ983063 KM983063 UI983063 AEE983063 AOA983063 AXW983063 BHS983063 BRO983063 CBK983063 CLG983063 CVC983063 DEY983063 DOU983063 DYQ983063 EIM983063 ESI983063 FCE983063 FMA983063 FVW983063 GFS983063 GPO983063 GZK983063 HJG983063 HTC983063 ICY983063 IMU983063 IWQ983063 JGM983063 JQI983063 KAE983063 KKA983063 KTW983063 LDS983063 LNO983063 LXK983063 MHG983063 MRC983063 NAY983063 NKU983063 NUQ983063 OEM983063 OOI983063 OYE983063 PIA983063 PRW983063 QBS983063 QLO983063 QVK983063 RFG983063 RPC983063 RYY983063 SIU983063 SSQ983063 TCM983063 TMI983063 TWE983063 UGA983063 UPW983063 UZS983063 VJO983063 VTK983063 WDG983063 WNC983063 WWY983063">
      <formula1>kind_of_cons</formula1>
    </dataValidation>
    <dataValidation type="textLength" operator="lessThanOrEqual" allowBlank="1" showInputMessage="1" showErrorMessage="1" errorTitle="Ошибка" error="Допускается ввод не более 900 символов!" sqref="KU18:KU24 UQ18:UQ24 AEM18:AEM24 AOI18:AOI24 AYE18:AYE24 BIA18:BIA24 BRW18:BRW24 CBS18:CBS24 CLO18:CLO24 CVK18:CVK24 DFG18:DFG24 DPC18:DPC24 DYY18:DYY24 EIU18:EIU24 ESQ18:ESQ24 FCM18:FCM24 FMI18:FMI24 FWE18:FWE24 GGA18:GGA24 GPW18:GPW24 GZS18:GZS24 HJO18:HJO24 HTK18:HTK24 IDG18:IDG24 INC18:INC24 IWY18:IWY24 JGU18:JGU24 JQQ18:JQQ24 KAM18:KAM24 KKI18:KKI24 KUE18:KUE24 LEA18:LEA24 LNW18:LNW24 LXS18:LXS24 MHO18:MHO24 MRK18:MRK24 NBG18:NBG24 NLC18:NLC24 NUY18:NUY24 OEU18:OEU24 OOQ18:OOQ24 OYM18:OYM24 PII18:PII24 PSE18:PSE24 QCA18:QCA24 QLW18:QLW24 QVS18:QVS24 RFO18:RFO24 RPK18:RPK24 RZG18:RZG24 SJC18:SJC24 SSY18:SSY24 TCU18:TCU24 TMQ18:TMQ24 TWM18:TWM24 UGI18:UGI24 UQE18:UQE24 VAA18:VAA24 VJW18:VJW24 VTS18:VTS24 WDO18:WDO24 WNK18:WNK24 WXG18:WXG24 KU27:KU28 UQ27:UQ28 AEM27:AEM28 AOI27:AOI28 AYE27:AYE28 BIA27:BIA28 BRW27:BRW28 CBS27:CBS28 CLO27:CLO28 CVK27:CVK28 DFG27:DFG28 DPC27:DPC28 DYY27:DYY28 EIU27:EIU28 ESQ27:ESQ28 FCM27:FCM28 FMI27:FMI28 FWE27:FWE28 GGA27:GGA28 GPW27:GPW28 GZS27:GZS28 HJO27:HJO28 HTK27:HTK28 IDG27:IDG28 INC27:INC28 IWY27:IWY28 JGU27:JGU28 JQQ27:JQQ28 KAM27:KAM28 KKI27:KKI28 KUE27:KUE28 LEA27:LEA28 LNW27:LNW28 LXS27:LXS28 MHO27:MHO28 MRK27:MRK28 NBG27:NBG28 NLC27:NLC28 NUY27:NUY28 OEU27:OEU28 OOQ27:OOQ28 OYM27:OYM28 PII27:PII28 PSE27:PSE28 QCA27:QCA28 QLW27:QLW28 QVS27:QVS28 RFO27:RFO28 RPK27:RPK28 RZG27:RZG28 SJC27:SJC28 SSY27:SSY28 TCU27:TCU28 TMQ27:TMQ28 TWM27:TWM28 UGI27:UGI28 UQE27:UQE28 VAA27:VAA28 VJW27:VJW28 VTS27:VTS28 WDO27:WDO28 WNK27:WNK28 WXG27:WXG28 AY65554:AY65560 KU65554:KU65560 UQ65554:UQ65560 AEM65554:AEM65560 AOI65554:AOI65560 AYE65554:AYE65560 BIA65554:BIA65560 BRW65554:BRW65560 CBS65554:CBS65560 CLO65554:CLO65560 CVK65554:CVK65560 DFG65554:DFG65560 DPC65554:DPC65560 DYY65554:DYY65560 EIU65554:EIU65560 ESQ65554:ESQ65560 FCM65554:FCM65560 FMI65554:FMI65560 FWE65554:FWE65560 GGA65554:GGA65560 GPW65554:GPW65560 GZS65554:GZS65560 HJO65554:HJO65560 HTK65554:HTK65560 IDG65554:IDG65560 INC65554:INC65560 IWY65554:IWY65560 JGU65554:JGU65560 JQQ65554:JQQ65560 KAM65554:KAM65560 KKI65554:KKI65560 KUE65554:KUE65560 LEA65554:LEA65560 LNW65554:LNW65560 LXS65554:LXS65560 MHO65554:MHO65560 MRK65554:MRK65560 NBG65554:NBG65560 NLC65554:NLC65560 NUY65554:NUY65560 OEU65554:OEU65560 OOQ65554:OOQ65560 OYM65554:OYM65560 PII65554:PII65560 PSE65554:PSE65560 QCA65554:QCA65560 QLW65554:QLW65560 QVS65554:QVS65560 RFO65554:RFO65560 RPK65554:RPK65560 RZG65554:RZG65560 SJC65554:SJC65560 SSY65554:SSY65560 TCU65554:TCU65560 TMQ65554:TMQ65560 TWM65554:TWM65560 UGI65554:UGI65560 UQE65554:UQE65560 VAA65554:VAA65560 VJW65554:VJW65560 VTS65554:VTS65560 WDO65554:WDO65560 WNK65554:WNK65560 WXG65554:WXG65560 AY131090:AY131096 KU131090:KU131096 UQ131090:UQ131096 AEM131090:AEM131096 AOI131090:AOI131096 AYE131090:AYE131096 BIA131090:BIA131096 BRW131090:BRW131096 CBS131090:CBS131096 CLO131090:CLO131096 CVK131090:CVK131096 DFG131090:DFG131096 DPC131090:DPC131096 DYY131090:DYY131096 EIU131090:EIU131096 ESQ131090:ESQ131096 FCM131090:FCM131096 FMI131090:FMI131096 FWE131090:FWE131096 GGA131090:GGA131096 GPW131090:GPW131096 GZS131090:GZS131096 HJO131090:HJO131096 HTK131090:HTK131096 IDG131090:IDG131096 INC131090:INC131096 IWY131090:IWY131096 JGU131090:JGU131096 JQQ131090:JQQ131096 KAM131090:KAM131096 KKI131090:KKI131096 KUE131090:KUE131096 LEA131090:LEA131096 LNW131090:LNW131096 LXS131090:LXS131096 MHO131090:MHO131096 MRK131090:MRK131096 NBG131090:NBG131096 NLC131090:NLC131096 NUY131090:NUY131096 OEU131090:OEU131096 OOQ131090:OOQ131096 OYM131090:OYM131096 PII131090:PII131096 PSE131090:PSE131096 QCA131090:QCA131096 QLW131090:QLW131096 QVS131090:QVS131096 RFO131090:RFO131096 RPK131090:RPK131096 RZG131090:RZG131096 SJC131090:SJC131096 SSY131090:SSY131096 TCU131090:TCU131096 TMQ131090:TMQ131096 TWM131090:TWM131096 UGI131090:UGI131096 UQE131090:UQE131096 VAA131090:VAA131096 VJW131090:VJW131096 VTS131090:VTS131096 WDO131090:WDO131096 WNK131090:WNK131096 WXG131090:WXG131096 AY196626:AY196632 KU196626:KU196632 UQ196626:UQ196632 AEM196626:AEM196632 AOI196626:AOI196632 AYE196626:AYE196632 BIA196626:BIA196632 BRW196626:BRW196632 CBS196626:CBS196632 CLO196626:CLO196632 CVK196626:CVK196632 DFG196626:DFG196632 DPC196626:DPC196632 DYY196626:DYY196632 EIU196626:EIU196632 ESQ196626:ESQ196632 FCM196626:FCM196632 FMI196626:FMI196632 FWE196626:FWE196632 GGA196626:GGA196632 GPW196626:GPW196632 GZS196626:GZS196632 HJO196626:HJO196632 HTK196626:HTK196632 IDG196626:IDG196632 INC196626:INC196632 IWY196626:IWY196632 JGU196626:JGU196632 JQQ196626:JQQ196632 KAM196626:KAM196632 KKI196626:KKI196632 KUE196626:KUE196632 LEA196626:LEA196632 LNW196626:LNW196632 LXS196626:LXS196632 MHO196626:MHO196632 MRK196626:MRK196632 NBG196626:NBG196632 NLC196626:NLC196632 NUY196626:NUY196632 OEU196626:OEU196632 OOQ196626:OOQ196632 OYM196626:OYM196632 PII196626:PII196632 PSE196626:PSE196632 QCA196626:QCA196632 QLW196626:QLW196632 QVS196626:QVS196632 RFO196626:RFO196632 RPK196626:RPK196632 RZG196626:RZG196632 SJC196626:SJC196632 SSY196626:SSY196632 TCU196626:TCU196632 TMQ196626:TMQ196632 TWM196626:TWM196632 UGI196626:UGI196632 UQE196626:UQE196632 VAA196626:VAA196632 VJW196626:VJW196632 VTS196626:VTS196632 WDO196626:WDO196632 WNK196626:WNK196632 WXG196626:WXG196632 AY262162:AY262168 KU262162:KU262168 UQ262162:UQ262168 AEM262162:AEM262168 AOI262162:AOI262168 AYE262162:AYE262168 BIA262162:BIA262168 BRW262162:BRW262168 CBS262162:CBS262168 CLO262162:CLO262168 CVK262162:CVK262168 DFG262162:DFG262168 DPC262162:DPC262168 DYY262162:DYY262168 EIU262162:EIU262168 ESQ262162:ESQ262168 FCM262162:FCM262168 FMI262162:FMI262168 FWE262162:FWE262168 GGA262162:GGA262168 GPW262162:GPW262168 GZS262162:GZS262168 HJO262162:HJO262168 HTK262162:HTK262168 IDG262162:IDG262168 INC262162:INC262168 IWY262162:IWY262168 JGU262162:JGU262168 JQQ262162:JQQ262168 KAM262162:KAM262168 KKI262162:KKI262168 KUE262162:KUE262168 LEA262162:LEA262168 LNW262162:LNW262168 LXS262162:LXS262168 MHO262162:MHO262168 MRK262162:MRK262168 NBG262162:NBG262168 NLC262162:NLC262168 NUY262162:NUY262168 OEU262162:OEU262168 OOQ262162:OOQ262168 OYM262162:OYM262168 PII262162:PII262168 PSE262162:PSE262168 QCA262162:QCA262168 QLW262162:QLW262168 QVS262162:QVS262168 RFO262162:RFO262168 RPK262162:RPK262168 RZG262162:RZG262168 SJC262162:SJC262168 SSY262162:SSY262168 TCU262162:TCU262168 TMQ262162:TMQ262168 TWM262162:TWM262168 UGI262162:UGI262168 UQE262162:UQE262168 VAA262162:VAA262168 VJW262162:VJW262168 VTS262162:VTS262168 WDO262162:WDO262168 WNK262162:WNK262168 WXG262162:WXG262168 AY327698:AY327704 KU327698:KU327704 UQ327698:UQ327704 AEM327698:AEM327704 AOI327698:AOI327704 AYE327698:AYE327704 BIA327698:BIA327704 BRW327698:BRW327704 CBS327698:CBS327704 CLO327698:CLO327704 CVK327698:CVK327704 DFG327698:DFG327704 DPC327698:DPC327704 DYY327698:DYY327704 EIU327698:EIU327704 ESQ327698:ESQ327704 FCM327698:FCM327704 FMI327698:FMI327704 FWE327698:FWE327704 GGA327698:GGA327704 GPW327698:GPW327704 GZS327698:GZS327704 HJO327698:HJO327704 HTK327698:HTK327704 IDG327698:IDG327704 INC327698:INC327704 IWY327698:IWY327704 JGU327698:JGU327704 JQQ327698:JQQ327704 KAM327698:KAM327704 KKI327698:KKI327704 KUE327698:KUE327704 LEA327698:LEA327704 LNW327698:LNW327704 LXS327698:LXS327704 MHO327698:MHO327704 MRK327698:MRK327704 NBG327698:NBG327704 NLC327698:NLC327704 NUY327698:NUY327704 OEU327698:OEU327704 OOQ327698:OOQ327704 OYM327698:OYM327704 PII327698:PII327704 PSE327698:PSE327704 QCA327698:QCA327704 QLW327698:QLW327704 QVS327698:QVS327704 RFO327698:RFO327704 RPK327698:RPK327704 RZG327698:RZG327704 SJC327698:SJC327704 SSY327698:SSY327704 TCU327698:TCU327704 TMQ327698:TMQ327704 TWM327698:TWM327704 UGI327698:UGI327704 UQE327698:UQE327704 VAA327698:VAA327704 VJW327698:VJW327704 VTS327698:VTS327704 WDO327698:WDO327704 WNK327698:WNK327704 WXG327698:WXG327704 AY393234:AY393240 KU393234:KU393240 UQ393234:UQ393240 AEM393234:AEM393240 AOI393234:AOI393240 AYE393234:AYE393240 BIA393234:BIA393240 BRW393234:BRW393240 CBS393234:CBS393240 CLO393234:CLO393240 CVK393234:CVK393240 DFG393234:DFG393240 DPC393234:DPC393240 DYY393234:DYY393240 EIU393234:EIU393240 ESQ393234:ESQ393240 FCM393234:FCM393240 FMI393234:FMI393240 FWE393234:FWE393240 GGA393234:GGA393240 GPW393234:GPW393240 GZS393234:GZS393240 HJO393234:HJO393240 HTK393234:HTK393240 IDG393234:IDG393240 INC393234:INC393240 IWY393234:IWY393240 JGU393234:JGU393240 JQQ393234:JQQ393240 KAM393234:KAM393240 KKI393234:KKI393240 KUE393234:KUE393240 LEA393234:LEA393240 LNW393234:LNW393240 LXS393234:LXS393240 MHO393234:MHO393240 MRK393234:MRK393240 NBG393234:NBG393240 NLC393234:NLC393240 NUY393234:NUY393240 OEU393234:OEU393240 OOQ393234:OOQ393240 OYM393234:OYM393240 PII393234:PII393240 PSE393234:PSE393240 QCA393234:QCA393240 QLW393234:QLW393240 QVS393234:QVS393240 RFO393234:RFO393240 RPK393234:RPK393240 RZG393234:RZG393240 SJC393234:SJC393240 SSY393234:SSY393240 TCU393234:TCU393240 TMQ393234:TMQ393240 TWM393234:TWM393240 UGI393234:UGI393240 UQE393234:UQE393240 VAA393234:VAA393240 VJW393234:VJW393240 VTS393234:VTS393240 WDO393234:WDO393240 WNK393234:WNK393240 WXG393234:WXG393240 AY458770:AY458776 KU458770:KU458776 UQ458770:UQ458776 AEM458770:AEM458776 AOI458770:AOI458776 AYE458770:AYE458776 BIA458770:BIA458776 BRW458770:BRW458776 CBS458770:CBS458776 CLO458770:CLO458776 CVK458770:CVK458776 DFG458770:DFG458776 DPC458770:DPC458776 DYY458770:DYY458776 EIU458770:EIU458776 ESQ458770:ESQ458776 FCM458770:FCM458776 FMI458770:FMI458776 FWE458770:FWE458776 GGA458770:GGA458776 GPW458770:GPW458776 GZS458770:GZS458776 HJO458770:HJO458776 HTK458770:HTK458776 IDG458770:IDG458776 INC458770:INC458776 IWY458770:IWY458776 JGU458770:JGU458776 JQQ458770:JQQ458776 KAM458770:KAM458776 KKI458770:KKI458776 KUE458770:KUE458776 LEA458770:LEA458776 LNW458770:LNW458776 LXS458770:LXS458776 MHO458770:MHO458776 MRK458770:MRK458776 NBG458770:NBG458776 NLC458770:NLC458776 NUY458770:NUY458776 OEU458770:OEU458776 OOQ458770:OOQ458776 OYM458770:OYM458776 PII458770:PII458776 PSE458770:PSE458776 QCA458770:QCA458776 QLW458770:QLW458776 QVS458770:QVS458776 RFO458770:RFO458776 RPK458770:RPK458776 RZG458770:RZG458776 SJC458770:SJC458776 SSY458770:SSY458776 TCU458770:TCU458776 TMQ458770:TMQ458776 TWM458770:TWM458776 UGI458770:UGI458776 UQE458770:UQE458776 VAA458770:VAA458776 VJW458770:VJW458776 VTS458770:VTS458776 WDO458770:WDO458776 WNK458770:WNK458776 WXG458770:WXG458776 AY524306:AY524312 KU524306:KU524312 UQ524306:UQ524312 AEM524306:AEM524312 AOI524306:AOI524312 AYE524306:AYE524312 BIA524306:BIA524312 BRW524306:BRW524312 CBS524306:CBS524312 CLO524306:CLO524312 CVK524306:CVK524312 DFG524306:DFG524312 DPC524306:DPC524312 DYY524306:DYY524312 EIU524306:EIU524312 ESQ524306:ESQ524312 FCM524306:FCM524312 FMI524306:FMI524312 FWE524306:FWE524312 GGA524306:GGA524312 GPW524306:GPW524312 GZS524306:GZS524312 HJO524306:HJO524312 HTK524306:HTK524312 IDG524306:IDG524312 INC524306:INC524312 IWY524306:IWY524312 JGU524306:JGU524312 JQQ524306:JQQ524312 KAM524306:KAM524312 KKI524306:KKI524312 KUE524306:KUE524312 LEA524306:LEA524312 LNW524306:LNW524312 LXS524306:LXS524312 MHO524306:MHO524312 MRK524306:MRK524312 NBG524306:NBG524312 NLC524306:NLC524312 NUY524306:NUY524312 OEU524306:OEU524312 OOQ524306:OOQ524312 OYM524306:OYM524312 PII524306:PII524312 PSE524306:PSE524312 QCA524306:QCA524312 QLW524306:QLW524312 QVS524306:QVS524312 RFO524306:RFO524312 RPK524306:RPK524312 RZG524306:RZG524312 SJC524306:SJC524312 SSY524306:SSY524312 TCU524306:TCU524312 TMQ524306:TMQ524312 TWM524306:TWM524312 UGI524306:UGI524312 UQE524306:UQE524312 VAA524306:VAA524312 VJW524306:VJW524312 VTS524306:VTS524312 WDO524306:WDO524312 WNK524306:WNK524312 WXG524306:WXG524312 AY589842:AY589848 KU589842:KU589848 UQ589842:UQ589848 AEM589842:AEM589848 AOI589842:AOI589848 AYE589842:AYE589848 BIA589842:BIA589848 BRW589842:BRW589848 CBS589842:CBS589848 CLO589842:CLO589848 CVK589842:CVK589848 DFG589842:DFG589848 DPC589842:DPC589848 DYY589842:DYY589848 EIU589842:EIU589848 ESQ589842:ESQ589848 FCM589842:FCM589848 FMI589842:FMI589848 FWE589842:FWE589848 GGA589842:GGA589848 GPW589842:GPW589848 GZS589842:GZS589848 HJO589842:HJO589848 HTK589842:HTK589848 IDG589842:IDG589848 INC589842:INC589848 IWY589842:IWY589848 JGU589842:JGU589848 JQQ589842:JQQ589848 KAM589842:KAM589848 KKI589842:KKI589848 KUE589842:KUE589848 LEA589842:LEA589848 LNW589842:LNW589848 LXS589842:LXS589848 MHO589842:MHO589848 MRK589842:MRK589848 NBG589842:NBG589848 NLC589842:NLC589848 NUY589842:NUY589848 OEU589842:OEU589848 OOQ589842:OOQ589848 OYM589842:OYM589848 PII589842:PII589848 PSE589842:PSE589848 QCA589842:QCA589848 QLW589842:QLW589848 QVS589842:QVS589848 RFO589842:RFO589848 RPK589842:RPK589848 RZG589842:RZG589848 SJC589842:SJC589848 SSY589842:SSY589848 TCU589842:TCU589848 TMQ589842:TMQ589848 TWM589842:TWM589848 UGI589842:UGI589848 UQE589842:UQE589848 VAA589842:VAA589848 VJW589842:VJW589848 VTS589842:VTS589848 WDO589842:WDO589848 WNK589842:WNK589848 WXG589842:WXG589848 AY655378:AY655384 KU655378:KU655384 UQ655378:UQ655384 AEM655378:AEM655384 AOI655378:AOI655384 AYE655378:AYE655384 BIA655378:BIA655384 BRW655378:BRW655384 CBS655378:CBS655384 CLO655378:CLO655384 CVK655378:CVK655384 DFG655378:DFG655384 DPC655378:DPC655384 DYY655378:DYY655384 EIU655378:EIU655384 ESQ655378:ESQ655384 FCM655378:FCM655384 FMI655378:FMI655384 FWE655378:FWE655384 GGA655378:GGA655384 GPW655378:GPW655384 GZS655378:GZS655384 HJO655378:HJO655384 HTK655378:HTK655384 IDG655378:IDG655384 INC655378:INC655384 IWY655378:IWY655384 JGU655378:JGU655384 JQQ655378:JQQ655384 KAM655378:KAM655384 KKI655378:KKI655384 KUE655378:KUE655384 LEA655378:LEA655384 LNW655378:LNW655384 LXS655378:LXS655384 MHO655378:MHO655384 MRK655378:MRK655384 NBG655378:NBG655384 NLC655378:NLC655384 NUY655378:NUY655384 OEU655378:OEU655384 OOQ655378:OOQ655384 OYM655378:OYM655384 PII655378:PII655384 PSE655378:PSE655384 QCA655378:QCA655384 QLW655378:QLW655384 QVS655378:QVS655384 RFO655378:RFO655384 RPK655378:RPK655384 RZG655378:RZG655384 SJC655378:SJC655384 SSY655378:SSY655384 TCU655378:TCU655384 TMQ655378:TMQ655384 TWM655378:TWM655384 UGI655378:UGI655384 UQE655378:UQE655384 VAA655378:VAA655384 VJW655378:VJW655384 VTS655378:VTS655384 WDO655378:WDO655384 WNK655378:WNK655384 WXG655378:WXG655384 AY720914:AY720920 KU720914:KU720920 UQ720914:UQ720920 AEM720914:AEM720920 AOI720914:AOI720920 AYE720914:AYE720920 BIA720914:BIA720920 BRW720914:BRW720920 CBS720914:CBS720920 CLO720914:CLO720920 CVK720914:CVK720920 DFG720914:DFG720920 DPC720914:DPC720920 DYY720914:DYY720920 EIU720914:EIU720920 ESQ720914:ESQ720920 FCM720914:FCM720920 FMI720914:FMI720920 FWE720914:FWE720920 GGA720914:GGA720920 GPW720914:GPW720920 GZS720914:GZS720920 HJO720914:HJO720920 HTK720914:HTK720920 IDG720914:IDG720920 INC720914:INC720920 IWY720914:IWY720920 JGU720914:JGU720920 JQQ720914:JQQ720920 KAM720914:KAM720920 KKI720914:KKI720920 KUE720914:KUE720920 LEA720914:LEA720920 LNW720914:LNW720920 LXS720914:LXS720920 MHO720914:MHO720920 MRK720914:MRK720920 NBG720914:NBG720920 NLC720914:NLC720920 NUY720914:NUY720920 OEU720914:OEU720920 OOQ720914:OOQ720920 OYM720914:OYM720920 PII720914:PII720920 PSE720914:PSE720920 QCA720914:QCA720920 QLW720914:QLW720920 QVS720914:QVS720920 RFO720914:RFO720920 RPK720914:RPK720920 RZG720914:RZG720920 SJC720914:SJC720920 SSY720914:SSY720920 TCU720914:TCU720920 TMQ720914:TMQ720920 TWM720914:TWM720920 UGI720914:UGI720920 UQE720914:UQE720920 VAA720914:VAA720920 VJW720914:VJW720920 VTS720914:VTS720920 WDO720914:WDO720920 WNK720914:WNK720920 WXG720914:WXG720920 AY786450:AY786456 KU786450:KU786456 UQ786450:UQ786456 AEM786450:AEM786456 AOI786450:AOI786456 AYE786450:AYE786456 BIA786450:BIA786456 BRW786450:BRW786456 CBS786450:CBS786456 CLO786450:CLO786456 CVK786450:CVK786456 DFG786450:DFG786456 DPC786450:DPC786456 DYY786450:DYY786456 EIU786450:EIU786456 ESQ786450:ESQ786456 FCM786450:FCM786456 FMI786450:FMI786456 FWE786450:FWE786456 GGA786450:GGA786456 GPW786450:GPW786456 GZS786450:GZS786456 HJO786450:HJO786456 HTK786450:HTK786456 IDG786450:IDG786456 INC786450:INC786456 IWY786450:IWY786456 JGU786450:JGU786456 JQQ786450:JQQ786456 KAM786450:KAM786456 KKI786450:KKI786456 KUE786450:KUE786456 LEA786450:LEA786456 LNW786450:LNW786456 LXS786450:LXS786456 MHO786450:MHO786456 MRK786450:MRK786456 NBG786450:NBG786456 NLC786450:NLC786456 NUY786450:NUY786456 OEU786450:OEU786456 OOQ786450:OOQ786456 OYM786450:OYM786456 PII786450:PII786456 PSE786450:PSE786456 QCA786450:QCA786456 QLW786450:QLW786456 QVS786450:QVS786456 RFO786450:RFO786456 RPK786450:RPK786456 RZG786450:RZG786456 SJC786450:SJC786456 SSY786450:SSY786456 TCU786450:TCU786456 TMQ786450:TMQ786456 TWM786450:TWM786456 UGI786450:UGI786456 UQE786450:UQE786456 VAA786450:VAA786456 VJW786450:VJW786456 VTS786450:VTS786456 WDO786450:WDO786456 WNK786450:WNK786456 WXG786450:WXG786456 AY851986:AY851992 KU851986:KU851992 UQ851986:UQ851992 AEM851986:AEM851992 AOI851986:AOI851992 AYE851986:AYE851992 BIA851986:BIA851992 BRW851986:BRW851992 CBS851986:CBS851992 CLO851986:CLO851992 CVK851986:CVK851992 DFG851986:DFG851992 DPC851986:DPC851992 DYY851986:DYY851992 EIU851986:EIU851992 ESQ851986:ESQ851992 FCM851986:FCM851992 FMI851986:FMI851992 FWE851986:FWE851992 GGA851986:GGA851992 GPW851986:GPW851992 GZS851986:GZS851992 HJO851986:HJO851992 HTK851986:HTK851992 IDG851986:IDG851992 INC851986:INC851992 IWY851986:IWY851992 JGU851986:JGU851992 JQQ851986:JQQ851992 KAM851986:KAM851992 KKI851986:KKI851992 KUE851986:KUE851992 LEA851986:LEA851992 LNW851986:LNW851992 LXS851986:LXS851992 MHO851986:MHO851992 MRK851986:MRK851992 NBG851986:NBG851992 NLC851986:NLC851992 NUY851986:NUY851992 OEU851986:OEU851992 OOQ851986:OOQ851992 OYM851986:OYM851992 PII851986:PII851992 PSE851986:PSE851992 QCA851986:QCA851992 QLW851986:QLW851992 QVS851986:QVS851992 RFO851986:RFO851992 RPK851986:RPK851992 RZG851986:RZG851992 SJC851986:SJC851992 SSY851986:SSY851992 TCU851986:TCU851992 TMQ851986:TMQ851992 TWM851986:TWM851992 UGI851986:UGI851992 UQE851986:UQE851992 VAA851986:VAA851992 VJW851986:VJW851992 VTS851986:VTS851992 WDO851986:WDO851992 WNK851986:WNK851992 WXG851986:WXG851992 AY917522:AY917528 KU917522:KU917528 UQ917522:UQ917528 AEM917522:AEM917528 AOI917522:AOI917528 AYE917522:AYE917528 BIA917522:BIA917528 BRW917522:BRW917528 CBS917522:CBS917528 CLO917522:CLO917528 CVK917522:CVK917528 DFG917522:DFG917528 DPC917522:DPC917528 DYY917522:DYY917528 EIU917522:EIU917528 ESQ917522:ESQ917528 FCM917522:FCM917528 FMI917522:FMI917528 FWE917522:FWE917528 GGA917522:GGA917528 GPW917522:GPW917528 GZS917522:GZS917528 HJO917522:HJO917528 HTK917522:HTK917528 IDG917522:IDG917528 INC917522:INC917528 IWY917522:IWY917528 JGU917522:JGU917528 JQQ917522:JQQ917528 KAM917522:KAM917528 KKI917522:KKI917528 KUE917522:KUE917528 LEA917522:LEA917528 LNW917522:LNW917528 LXS917522:LXS917528 MHO917522:MHO917528 MRK917522:MRK917528 NBG917522:NBG917528 NLC917522:NLC917528 NUY917522:NUY917528 OEU917522:OEU917528 OOQ917522:OOQ917528 OYM917522:OYM917528 PII917522:PII917528 PSE917522:PSE917528 QCA917522:QCA917528 QLW917522:QLW917528 QVS917522:QVS917528 RFO917522:RFO917528 RPK917522:RPK917528 RZG917522:RZG917528 SJC917522:SJC917528 SSY917522:SSY917528 TCU917522:TCU917528 TMQ917522:TMQ917528 TWM917522:TWM917528 UGI917522:UGI917528 UQE917522:UQE917528 VAA917522:VAA917528 VJW917522:VJW917528 VTS917522:VTS917528 WDO917522:WDO917528 WNK917522:WNK917528 WXG917522:WXG917528 AY983058:AY983064 KU983058:KU983064">
      <formula1>900</formula1>
    </dataValidation>
    <dataValidation type="textLength" operator="lessThanOrEqual" allowBlank="1" showInputMessage="1" showErrorMessage="1" errorTitle="Ошибка" error="Допускается ввод не более 900 символов!" sqref="UQ983058:UQ983064 AEM983058:AEM983064 AOI983058:AOI983064 AYE983058:AYE983064 BIA983058:BIA983064 BRW983058:BRW983064 CBS983058:CBS983064 CLO983058:CLO983064 CVK983058:CVK983064 DFG983058:DFG983064 DPC983058:DPC983064 DYY983058:DYY983064 EIU983058:EIU983064 ESQ983058:ESQ983064 FCM983058:FCM983064 FMI983058:FMI983064 FWE983058:FWE983064 GGA983058:GGA983064 GPW983058:GPW983064 GZS983058:GZS983064 HJO983058:HJO983064 HTK983058:HTK983064 IDG983058:IDG983064 INC983058:INC983064 IWY983058:IWY983064 JGU983058:JGU983064 JQQ983058:JQQ983064 KAM983058:KAM983064 KKI983058:KKI983064 KUE983058:KUE983064 LEA983058:LEA983064 LNW983058:LNW983064 LXS983058:LXS983064 MHO983058:MHO983064 MRK983058:MRK983064 NBG983058:NBG983064 NLC983058:NLC983064 NUY983058:NUY983064 OEU983058:OEU983064 OOQ983058:OOQ983064 OYM983058:OYM983064 PII983058:PII983064 PSE983058:PSE983064 QCA983058:QCA983064 QLW983058:QLW983064 QVS983058:QVS983064 RFO983058:RFO983064 RPK983058:RPK983064 RZG983058:RZG983064 SJC983058:SJC983064 SSY983058:SSY983064 TCU983058:TCU983064 TMQ983058:TMQ983064 TWM983058:TWM983064 UGI983058:UGI983064 UQE983058:UQE983064 VAA983058:VAA983064 VJW983058:VJW983064 VTS983058:VTS983064 WDO983058:WDO983064 WNK983058:WNK983064 WXG983058:WXG983064">
      <formula1>900</formula1>
    </dataValidation>
    <dataValidation type="list" allowBlank="1" showInputMessage="1" showErrorMessage="1" errorTitle="Ошибка" error="Выберите значение из списка" sqref="M24 KK24 UG24 AEC24 ANY24 AXU24 BHQ24 BRM24 CBI24 CLE24 CVA24 DEW24 DOS24 DYO24 EIK24 ESG24 FCC24 FLY24 FVU24 GFQ24 GPM24 GZI24 HJE24 HTA24 ICW24 IMS24 IWO24 JGK24 JQG24 KAC24 KJY24 KTU24 LDQ24 LNM24 LXI24 MHE24 MRA24 NAW24 NKS24 NUO24 OEK24 OOG24 OYC24 PHY24 PRU24 QBQ24 QLM24 QVI24 RFE24 RPA24 RYW24 SIS24 SSO24 TCK24 TMG24 TWC24 UFY24 UPU24 UZQ24 VJM24 VTI24 WDE24 WNA24 WWW24 M28 KK28 UG28 AEC28 ANY28 AXU28 BHQ28 BRM28 CBI28 CLE28 CVA28 DEW28 DOS28 DYO28 EIK28 ESG28 FCC28 FLY28 FVU28 GFQ28 GPM28 GZI28 HJE28 HTA28 ICW28 IMS28 IWO28 JGK28 JQG28 KAC28 KJY28 KTU28 LDQ28 LNM28 LXI28 MHE28 MRA28 NAW28 NKS28 NUO28 OEK28 OOG28 OYC28 PHY28 PRU28 QBQ28 QLM28 QVI28 RFE28 RPA28 RYW28 SIS28 SSO28 TCK28 TMG28 TWC28 UFY28 UPU28 UZQ28 VJM28 VTI28 WDE28 WNA28 WWW28 M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M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M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M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M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M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M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M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M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M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M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M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M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M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formula1>kind_of_heat_transfer</formula1>
    </dataValidation>
    <dataValidation type="list" allowBlank="1" showInputMessage="1" showErrorMessage="1" errorTitle="Ошибка" error="Выберите значение из списка" sqref="M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Y24:Y25 AA24:AA25 AF24:AF25 AH24:AH25 AM24:AM25 AO24:AO25 AT24:AT25 AV24:AV25 KP24:KP25 KR24:KR25 UL24:UL25 UN24:UN25 AEH24:AEH25 AEJ24:AEJ25 AOD24:AOD25 AOF24:AOF25 AXZ24:AXZ25 AYB24:AYB25 BHV24:BHV25 BHX24:BHX25 BRR24:BRR25 BRT24:BRT25 CBN24:CBN25 CBP24:CBP25 CLJ24:CLJ25 CLL24:CLL25 CVF24:CVF25 CVH24:CVH25 DFB24:DFB25 DFD24:DFD25 DOX24:DOX25 DOZ24:DOZ25 DYT24:DYT25 DYV24:DYV25 EIP24:EIP25 EIR24:EIR25 ESL24:ESL25 ESN24:ESN25 FCH24:FCH25 FCJ24:FCJ25 FMD24:FMD25 FMF24:FMF25 FVZ24:FVZ25 FWB24:FWB25 GFV24:GFV25 GFX24:GFX25 GPR24:GPR25 GPT24:GPT25 GZN24:GZN25 GZP24:GZP25 HJJ24:HJJ25 HJL24:HJL25 HTF24:HTF25 HTH24:HTH25 IDB24:IDB25 IDD24:IDD25 IMX24:IMX25 IMZ24:IMZ25 IWT24:IWT25 IWV24:IWV25 JGP24:JGP25 JGR24:JGR25 JQL24:JQL25 JQN24:JQN25 KAH24:KAH25 KAJ24:KAJ25 KKD24:KKD25 KKF24:KKF25 KTZ24:KTZ25 KUB24:KUB25 LDV24:LDV25 LDX24:LDX25 LNR24:LNR25 LNT24:LNT25 LXN24:LXN25 LXP24:LXP25 MHJ24:MHJ25 MHL24:MHL25 MRF24:MRF25 MRH24:MRH25 NBB24:NBB25 NBD24:NBD25 NKX24:NKX25 NKZ24:NKZ25 NUT24:NUT25 NUV24:NUV25 OEP24:OEP25 OER24:OER25 OOL24:OOL25 OON24:OON25 OYH24:OYH25 OYJ24:OYJ25 PID24:PID25 PIF24:PIF25 PRZ24:PRZ25 PSB24:PSB25 QBV24:QBV25 QBX24:QBX25 QLR24:QLR25 QLT24:QLT25 QVN24:QVN25 QVP24:QVP25 RFJ24:RFJ25 RFL24:RFL25 RPF24:RPF25 RPH24:RPH25 RZB24:RZB25 RZD24:RZD25 SIX24:SIX25 SIZ24:SIZ25 SST24:SST25 SSV24:SSV25 TCP24:TCP25 TCR24:TCR25 TML24:TML25 TMN24:TMN25 TWH24:TWH25 TWJ24:TWJ25 UGD24:UGD25 UGF24:UGF25 UPZ24:UPZ25 UQB24:UQB25 UZV24:UZV25 UZX24:UZX25 VJR24:VJR25 VJT24:VJT25 VTN24:VTN25 VTP24:VTP25 WDJ24:WDJ25 WDL24:WDL25 WNF24:WNF25 WNH24:WNH25 WXB24:WXB25 WXD24:WXD25 R28:R29 T28:T29 Y28:Y29 AA28:AA29 AF28:AF29 AH28:AH29 AM28:AM29 AO28:AO29 AT28:AT29 AV28:AV29 KP28:KP29 KR28:KR29 UL28:UL29 UN28:UN29 AEH28:AEH29 AEJ28:AEJ29 AOD28:AOD29 AOF28:AOF29 AXZ28:AXZ29 AYB28:AYB29 BHV28:BHV29 BHX28:BHX29 BRR28:BRR29 BRT28:BRT29 CBN28:CBN29 CBP28:CBP29 CLJ28:CLJ29 CLL28:CLL29 CVF28:CVF29 CVH28:CVH29 DFB28:DFB29 DFD28:DFD29 DOX28:DOX29 DOZ28:DOZ29 DYT28:DYT29 DYV28:DYV29 EIP28:EIP29 EIR28:EIR29 ESL28:ESL29 ESN28:ESN29 FCH28:FCH29 FCJ28:FCJ29 FMD28:FMD29 FMF28:FMF29 FVZ28:FVZ29 FWB28:FWB29 GFV28:GFV29 GFX28:GFX29 GPR28:GPR29 GPT28:GPT29 GZN28:GZN29 GZP28:GZP29 HJJ28:HJJ29 HJL28:HJL29 HTF28:HTF29 HTH28:HTH29 IDB28:IDB29 IDD28:IDD29 IMX28:IMX29 IMZ28:IMZ29 IWT28:IWT29 IWV28:IWV29 JGP28:JGP29 JGR28:JGR29 JQL28:JQL29 JQN28:JQN29 KAH28:KAH29 KAJ28:KAJ29 KKD28:KKD29 KKF28:KKF29 KTZ28:KTZ29 KUB28:KUB29 LDV28:LDV29 LDX28:LDX29 LNR28:LNR29 LNT28:LNT29 LXN28:LXN29 LXP28:LXP29 MHJ28:MHJ29 MHL28:MHL29 MRF28:MRF29 MRH28:MRH29 NBB28:NBB29 NBD28:NBD29 NKX28:NKX29 NKZ28:NKZ29 NUT28:NUT29 NUV28:NUV29 OEP28:OEP29 OER28:OER29 OOL28:OOL29 OON28:OON29 OYH28:OYH29 OYJ28:OYJ29 PID28:PID29 PIF28:PIF29 PRZ28:PRZ29 PSB28:PSB29 QBV28:QBV29 QBX28:QBX29 QLR28:QLR29 QLT28:QLT29 QVN28:QVN29 QVP28:QVP29 RFJ28:RFJ29 RFL28:RFL29 RPF28:RPF29 RPH28:RPH29 RZB28:RZB29 RZD28:RZD29 SIX28:SIX29 SIZ28:SIZ29 SST28:SST29 SSV28:SSV29 TCP28:TCP29 TCR28:TCR29 TML28:TML29 TMN28:TMN29 TWH28:TWH29 TWJ28:TWJ29 UGD28:UGD29 UGF28:UGF29 UPZ28:UPZ29 UQB28:UQB29 UZV28:UZV29 UZX28:UZX29 VJR28:VJR29 VJT28:VJT29 VTN28:VTN29 VTP28:VTP29 WDJ28:WDJ29 WDL28:WDL29 WNF28:WNF29 WNH28:WNH29 WXB28:WXB29 WXD28:WXD29 R65560:R65561 T65560:T65561 Y65560:Y65561 AA65560:AA65561 AF65560:AF65561 AH65560:AH65561 AM65560:AM65561 AO65560:AO65561 AT65560:AT65561 AV65560:AV65561 KP65560:KP65561 KR65560:KR65561 UL65560:UL65561 UN65560:UN65561 AEH65560:AEH65561 AEJ65560:AEJ65561 AOD65560:AOD65561 AOF65560:AOF65561 AXZ65560:AXZ65561 AYB65560:AYB65561 BHV65560:BHV65561 BHX65560:BHX65561 BRR65560:BRR65561 BRT65560:BRT65561 CBN65560:CBN65561 CBP65560:CBP65561 CLJ65560:CLJ65561 CLL65560:CLL65561 CVF65560:CVF65561 CVH65560:CVH65561 DFB65560:DFB65561 DFD65560:DFD65561 DOX65560:DOX65561 DOZ65560:DOZ65561 DYT65560:DYT65561 DYV65560:DYV65561 EIP65560:EIP65561 EIR65560:EIR65561 ESL65560:ESL65561 ESN65560:ESN65561 FCH65560:FCH65561 FCJ65560:FCJ65561 FMD65560:FMD65561 FMF65560:FMF65561 FVZ65560:FVZ65561 FWB65560:FWB65561 GFV65560:GFV65561 GFX65560:GFX65561 GPR65560:GPR65561 GPT65560:GPT65561 GZN65560:GZN65561 GZP65560:GZP65561 HJJ65560:HJJ65561 HJL65560:HJL65561 HTF65560:HTF65561 HTH65560:HTH65561 IDB65560:IDB65561 IDD65560:IDD65561 IMX65560:IMX65561 IMZ65560:IMZ65561 IWT65560:IWT65561 IWV65560:IWV65561 JGP65560:JGP65561 JGR65560:JGR65561 JQL65560:JQL65561 JQN65560:JQN65561 KAH65560:KAH65561 KAJ65560:KAJ65561 KKD65560:KKD65561 KKF65560:KKF65561 KTZ65560:KTZ65561 KUB65560:KUB65561 LDV65560:LDV65561 LDX65560:LDX65561 LNR65560:LNR65561 LNT65560:LNT65561 LXN65560:LXN65561 LXP65560:LXP65561 MHJ65560:MHJ65561 MHL65560:MHL65561 MRF65560:MRF65561 MRH65560:MRH65561 NBB65560:NBB65561 NBD65560:NBD65561 NKX65560:NKX65561 NKZ65560:NKZ65561 NUT65560:NUT65561 NUV65560:NUV65561 OEP65560:OEP65561 OER65560:OER65561 OOL65560:OOL65561 OON65560:OON65561 OYH65560:OYH65561 OYJ65560:OYJ65561 PID65560:PID65561 PIF65560:PIF65561 PRZ65560:PRZ65561 PSB65560:PSB65561 QBV65560:QBV65561 QBX65560:QBX65561 QLR65560:QLR65561 QLT65560:QLT65561 QVN65560:QVN65561 QVP65560:QVP65561 RFJ65560:RFJ65561 RFL65560:RFL65561 RPF65560:RPF65561 RPH65560:RPH65561 RZB65560:RZB65561 RZD65560:RZD65561 SIX65560:SIX65561 SIZ65560:SIZ65561 SST65560:SST65561 SSV65560:SSV65561 TCP65560:TCP65561 TCR65560:TCR65561 TML65560:TML65561 TMN65560:TMN65561 TWH65560:TWH65561 TWJ65560:TWJ65561 UGD65560:UGD65561 UGF65560:UGF65561 UPZ65560:UPZ65561 UQB65560:UQB65561 UZV65560:UZV65561 UZX65560:UZX65561 VJR65560:VJR65561 VJT65560:VJT65561 VTN65560:VTN65561 VTP65560:VTP65561 WDJ65560:WDJ65561 WDL65560:WDL65561 WNF65560:WNF65561 WNH65560:WNH65561 WXB65560:WXB65561 WXD65560:WXD65561 R131096:R131097 T131096:T131097 Y131096:Y131097 AA131096:AA131097 AF131096:AF131097 AH131096:AH131097 AM131096:AM131097 AO131096:AO131097 AT131096:AT131097 AV131096:AV131097 KP131096:KP131097 KR131096:KR131097 UL131096:UL131097 UN131096:UN131097 AEH131096:AEH131097 AEJ131096:AEJ131097 AOD131096:AOD131097 AOF131096:AOF131097 AXZ131096:AXZ131097 AYB131096:AYB131097 BHV131096:BHV131097 BHX131096:BHX131097 BRR131096:BRR131097 BRT131096:BRT131097 CBN131096:CBN131097 CBP131096:CBP131097 CLJ131096:CLJ131097 CLL131096:CLL131097 CVF131096:CVF131097 CVH131096:CVH131097 DFB131096:DFB131097 DFD131096:DFD131097 DOX131096:DOX131097 DOZ131096:DOZ131097 DYT131096:DYT131097 DYV131096:DYV131097 EIP131096:EIP131097 EIR131096:EIR131097 ESL131096:ESL131097 ESN131096:ESN131097 FCH131096:FCH131097 FCJ131096:FCJ131097 FMD131096:FMD131097 FMF131096:FMF131097 FVZ131096:FVZ131097 FWB131096:FWB131097 GFV131096:GFV131097 GFX131096:GFX131097 GPR131096:GPR131097 GPT131096:GPT131097 GZN131096:GZN131097 GZP131096:GZP131097 HJJ131096:HJJ131097 HJL131096:HJL131097 HTF131096:HTF131097 HTH131096:HTH131097 IDB131096:IDB131097 IDD131096:IDD131097 IMX131096:IMX131097 IMZ131096:IMZ131097 IWT131096:IWT131097 IWV131096:IWV131097 JGP131096:JGP131097 JGR131096:JGR131097 JQL131096:JQL131097 JQN131096:JQN131097 KAH131096:KAH131097 KAJ131096:KAJ131097 KKD131096:KKD131097 KKF131096:KKF131097 KTZ131096:KTZ131097 KUB131096:KUB131097 LDV131096:LDV131097 LDX131096:LDX131097 LNR131096:LNR131097 LNT131096:LNT131097 LXN131096:LXN131097 LXP131096:LXP131097 MHJ131096:MHJ131097 MHL131096:MHL131097 MRF131096:MRF131097 MRH131096:MRH131097 NBB131096:NBB131097 NBD131096:NBD131097 NKX131096:NKX131097 NKZ131096:NKZ131097 NUT131096:NUT131097 NUV131096:NUV131097 OEP131096:OEP131097 OER131096:OER131097 OOL131096:OOL131097 OON131096:OON131097 OYH131096:OYH131097 OYJ131096:OYJ131097 PID131096:PID131097 PIF131096:PIF131097 PRZ131096:PRZ131097 PSB131096:PSB131097 QBV131096:QBV131097 QBX131096:QBX131097 QLR131096:QLR131097 QLT131096:QLT131097 QVN131096:QVN131097 QVP131096:QVP131097 RFJ131096:RFJ131097 RFL131096:RFL131097 RPF131096:RPF131097 RPH131096:RPH131097 RZB131096:RZB131097 RZD131096:RZD131097 SIX131096:SIX131097 SIZ131096:SIZ131097 SST131096:SST131097 SSV131096:SSV131097 TCP131096:TCP131097 TCR131096:TCR131097 TML131096:TML131097 TMN131096:TMN131097 TWH131096:TWH131097 TWJ131096:TWJ131097 UGD131096:UGD131097 UGF131096:UGF131097 UPZ131096:UPZ131097 UQB131096:UQB131097 UZV131096:UZV131097 UZX131096:UZX131097 VJR131096:VJR131097 VJT131096:VJT131097 VTN131096:VTN131097 VTP131096:VTP131097 WDJ131096:WDJ131097 WDL131096:WDL131097 WNF131096:WNF131097 WNH131096:WNH131097 WXB131096:WXB131097 WXD131096:WXD131097 R196632:R196633 T196632:T196633 Y196632:Y196633 AA196632:AA196633 AF196632:AF196633 AH196632:AH196633 AM196632:AM196633 AO196632:AO196633 AT196632:AT196633 AV196632:AV196633 KP196632:KP196633 KR196632:KR196633 UL196632:UL196633 UN196632:UN196633 AEH196632:AEH196633 AEJ196632:AEJ196633 AOD196632:AOD196633 AOF196632:AOF196633 AXZ196632:AXZ196633 AYB196632:AYB196633 BHV196632:BHV196633 BHX196632:BHX196633 BRR196632:BRR196633 BRT196632:BRT196633 CBN196632:CBN196633 CBP196632:CBP196633 CLJ196632:CLJ196633 CLL196632:CLL196633 CVF196632:CVF196633 CVH196632:CVH196633 DFB196632:DFB196633 DFD196632:DFD196633 DOX196632:DOX196633 DOZ196632:DOZ196633 DYT196632:DYT196633 DYV196632:DYV196633 EIP196632:EIP196633 EIR196632:EIR196633 ESL196632:ESL196633 ESN196632:ESN196633 FCH196632:FCH196633 FCJ196632:FCJ196633 FMD196632:FMD196633 FMF196632:FMF196633 FVZ196632:FVZ196633 FWB196632:FWB196633 GFV196632:GFV196633 GFX196632:GFX196633 GPR196632:GPR196633 GPT196632:GPT196633 GZN196632:GZN196633 GZP196632:GZP196633 HJJ196632:HJJ196633 HJL196632:HJL196633 HTF196632:HTF196633 HTH196632:HTH196633 IDB196632:IDB196633 IDD196632:IDD196633 IMX196632:IMX196633 IMZ196632:IMZ196633 IWT196632:IWT196633 IWV196632:IWV196633 JGP196632:JGP196633 JGR196632:JGR196633 JQL196632:JQL196633 JQN196632:JQN196633 KAH196632:KAH196633 KAJ196632:KAJ196633 KKD196632:KKD196633 KKF196632:KKF196633 KTZ196632:KTZ196633 KUB196632:KUB196633 LDV196632:LDV196633 LDX196632:LDX196633 LNR196632:LNR196633 LNT196632:LNT196633 LXN196632:LXN196633 LXP196632:LXP196633 MHJ196632:MHJ196633 MHL196632:MHL196633 MRF196632:MRF196633 MRH196632:MRH196633 NBB196632:NBB196633 NBD196632:NBD196633 NKX196632:NKX196633 NKZ196632:NKZ196633 NUT196632:NUT196633 NUV196632:NUV196633 OEP196632:OEP196633 OER196632:OER196633 OOL196632:OOL196633 OON196632:OON196633 OYH196632:OYH196633 OYJ196632:OYJ196633 PID196632:PID196633 PIF196632:PIF196633 PRZ196632:PRZ196633 PSB196632:PSB196633 QBV196632:QBV196633 QBX196632:QBX196633 QLR196632:QLR196633 QLT196632:QLT196633 QVN196632:QVN196633 QVP196632:QVP196633 RFJ196632:RFJ196633 RFL196632:RFL196633 RPF196632:RPF196633 RPH196632:RPH196633 RZB196632:RZB196633 RZD196632:RZD196633 SIX196632:SIX196633 SIZ196632:SIZ196633 SST196632:SST196633 SSV196632:SSV196633 TCP196632:TCP196633 TCR196632:TCR196633 TML196632:TML196633 TMN196632:TMN196633 TWH196632:TWH196633 TWJ196632:TWJ196633 UGD196632:UGD196633 UGF196632:UGF196633 UPZ196632:UPZ196633 UQB196632:UQB196633 UZV196632:UZV196633 UZX196632:UZX196633 VJR196632:VJR196633 VJT196632:VJT196633 VTN196632:VTN196633 VTP196632:VTP196633 WDJ196632:WDJ196633 WDL196632:WDL196633 WNF196632:WNF196633 WNH196632:WNH196633 WXB196632:WXB196633 WXD196632:WXD196633 R262168:R262169 T262168:T262169 Y262168:Y262169 AA262168:AA262169 AF262168:AF262169 AH262168:AH262169 AM262168:AM262169 AO262168:AO262169 AT262168:AT262169 AV262168:AV262169 KP262168:KP262169 KR262168:KR262169 UL262168:UL262169 UN262168:UN262169 AEH262168:AEH262169 AEJ262168:AEJ262169 AOD262168:AOD262169 AOF262168:AOF262169 AXZ262168:AXZ262169 AYB262168:AYB262169 BHV262168:BHV262169 BHX262168:BHX262169 BRR262168:BRR262169 BRT262168:BRT262169 CBN262168:CBN262169 CBP262168:CBP262169 CLJ262168:CLJ262169 CLL262168:CLL262169 CVF262168:CVF262169 CVH262168:CVH262169 DFB262168:DFB262169 DFD262168:DFD262169 DOX262168:DOX262169 DOZ262168:DOZ262169 DYT262168:DYT262169 DYV262168:DYV262169 EIP262168:EIP262169 EIR262168:EIR262169 ESL262168:ESL262169 ESN262168:ESN262169 FCH262168:FCH262169 FCJ262168:FCJ262169 FMD262168:FMD262169 FMF262168:FMF262169 FVZ262168:FVZ262169 FWB262168:FWB262169 GFV262168:GFV262169 GFX262168:GFX262169 GPR262168:GPR262169 GPT262168:GPT262169 GZN262168:GZN262169 GZP262168:GZP262169 HJJ262168:HJJ262169 HJL262168:HJL262169 HTF262168:HTF262169 HTH262168:HTH262169 IDB262168:IDB262169 IDD262168:IDD262169 IMX262168:IMX262169 IMZ262168:IMZ262169 IWT262168:IWT262169 IWV262168:IWV262169 JGP262168:JGP262169 JGR262168:JGR262169 JQL262168:JQL262169 JQN262168:JQN262169 KAH262168:KAH262169 KAJ262168:KAJ262169 KKD262168:KKD262169 KKF262168:KKF262169 KTZ262168:KTZ262169 KUB262168:KUB262169 LDV262168:LDV262169 LDX262168:LDX262169 LNR262168:LNR262169 LNT262168:LNT262169 LXN262168:LXN262169 LXP262168:LXP262169 MHJ262168:MHJ262169 MHL262168:MHL262169 MRF262168:MRF262169 MRH262168:MRH262169 NBB262168:NBB262169 NBD262168:NBD262169 NKX262168:NKX262169 NKZ262168:NKZ262169 NUT262168:NUT262169 NUV262168:NUV262169 OEP262168:OEP262169 OER262168:OER262169 OOL262168:OOL262169 OON262168:OON262169 OYH262168:OYH262169 OYJ262168:OYJ262169 PID262168:PID262169 PIF262168:PIF262169 PRZ262168:PRZ262169 PSB262168:PSB262169 QBV262168:QBV262169 QBX262168:QBX262169 QLR262168:QLR262169 QLT262168:QLT262169 QVN262168:QVN262169 QVP262168:QVP262169 RFJ262168:RFJ262169 RFL262168:RFL262169 RPF262168:RPF262169 RPH262168:RPH262169 RZB262168:RZB262169 RZD262168:RZD262169 SIX262168:SIX262169 SIZ262168:SIZ262169 SST262168:SST262169 SSV262168:SSV262169 TCP262168:TCP262169 TCR262168:TCR262169 TML262168:TML262169 TMN262168:TMN262169 TWH262168:TWH262169 TWJ262168:TWJ262169 UGD262168:UGD262169 UGF262168:UGF262169 UPZ262168:UPZ262169 UQB262168:UQB262169 UZV262168:UZV262169 UZX262168:UZX262169 VJR262168:VJR262169 VJT262168:VJT262169 VTN262168:VTN262169 VTP262168:VTP262169 WDJ262168:WDJ262169 WDL262168:WDL262169 WNF262168:WNF262169 WNH262168:WNH262169 WXB262168:WXB262169 WXD262168:WXD262169 R327704:R327705 T327704:T327705 Y327704:Y327705 AA327704:AA327705 AF327704:AF327705 AH327704:AH327705 AM327704:AM327705 AO327704:AO327705 AT327704:AT327705 AV327704:AV327705 KP327704:KP327705 KR327704:KR327705 UL327704:UL327705 UN327704:UN327705 AEH327704:AEH327705 AEJ327704:AEJ327705 AOD327704:AOD327705 AOF327704:AOF327705 AXZ327704:AXZ327705 AYB327704:AYB327705 BHV327704:BHV327705 BHX327704:BHX327705 BRR327704:BRR327705 BRT327704:BRT327705 CBN327704:CBN327705 CBP327704:CBP327705 CLJ327704:CLJ327705 CLL327704:CLL327705 CVF327704:CVF327705 CVH327704:CVH327705 DFB327704:DFB327705 DFD327704:DFD327705 DOX327704:DOX327705 DOZ327704:DOZ327705 DYT327704:DYT327705 DYV327704:DYV327705 EIP327704:EIP327705 EIR327704:EIR327705 ESL327704:ESL327705 ESN327704:ESN327705 FCH327704:FCH327705 FCJ327704:FCJ327705 FMD327704:FMD327705 FMF327704:FMF327705 FVZ327704:FVZ327705 FWB327704:FWB327705 GFV327704:GFV327705 GFX327704:GFX327705 GPR327704:GPR327705 GPT327704:GPT327705 GZN327704:GZN327705 GZP327704:GZP327705 HJJ327704:HJJ327705 HJL327704:HJL327705 HTF327704:HTF327705 HTH327704:HTH327705 IDB327704:IDB327705 IDD327704:IDD327705 IMX327704:IMX327705 IMZ327704:IMZ327705 IWT327704:IWT327705 IWV327704:IWV327705 JGP327704:JGP327705 JGR327704:JGR327705 JQL327704:JQL327705 JQN327704:JQN327705 KAH327704:KAH327705 KAJ327704:KAJ327705 KKD327704:KKD327705 KKF327704:KKF327705 KTZ327704:KTZ327705 KUB327704:KUB327705 LDV327704:LDV327705 LDX327704:LDX327705 LNR327704:LNR327705 LNT327704:LNT327705 LXN327704:LXN327705 LXP327704:LXP327705 MHJ327704:MHJ327705 MHL327704:MHL327705 MRF327704:MRF327705 MRH327704:MRH327705 NBB327704:NBB327705 NBD327704:NBD327705 NKX327704:NKX327705 NKZ327704:NKZ327705 NUT327704:NUT327705 NUV327704:NUV327705 OEP327704:OEP327705 OER327704:OER327705 OOL327704:OOL327705 OON327704:OON327705 OYH327704:OYH327705 OYJ327704:OYJ327705 PID327704:PID327705 PIF327704:PIF327705 PRZ327704:PRZ327705 PSB327704:PSB327705 QBV327704:QBV327705 QBX327704:QBX327705 QLR327704:QLR327705 QLT327704:QLT327705 QVN327704:QVN327705 QVP327704:QVP327705 RFJ327704:RFJ327705 RFL327704:RFL327705 RPF327704:RPF327705 RPH327704:RPH327705 RZB327704:RZB327705 RZD327704:RZD327705 SIX327704:SIX327705 SIZ327704:SIZ327705 SST327704:SST327705 SSV327704:SSV327705 TCP327704:TCP327705 TCR327704:TCR327705 TML327704:TML327705 TMN327704:TMN327705 TWH327704:TWH327705 TWJ327704:TWJ327705 UGD327704:UGD327705 UGF327704:UGF327705 UPZ327704:UPZ327705 UQB327704:UQB327705 UZV327704:UZV327705 UZX327704:UZX327705 VJR327704:VJR327705 VJT327704:VJT327705 VTN327704:VTN327705 VTP327704:VTP327705 WDJ327704:WDJ327705 WDL327704:WDL327705 WNF327704:WNF327705 WNH327704:WNH327705 WXB327704:WXB327705 WXD327704:WXD327705 R393240:R393241 T393240:T393241 Y393240:Y393241 AA393240:AA393241 AF393240:AF393241 AH393240:AH393241 AM393240:AM393241 AO393240:AO393241 AT393240:AT393241 AV393240:AV393241 KP393240:KP393241 KR393240:KR393241 UL393240:UL393241 UN393240:UN393241 AEH393240:AEH393241 AEJ393240:AEJ393241 AOD393240:AOD393241 AOF393240:AOF393241 AXZ393240:AXZ393241 AYB393240:AYB393241 BHV393240:BHV393241 BHX393240:BHX393241 BRR393240:BRR393241 BRT393240:BRT393241 CBN393240:CBN393241 CBP393240:CBP393241 CLJ393240:CLJ393241 CLL393240:CLL393241 CVF393240:CVF393241 CVH393240:CVH393241 DFB393240:DFB393241 DFD393240:DFD393241 DOX393240:DOX393241 DOZ393240:DOZ393241 DYT393240:DYT393241 DYV393240:DYV393241 EIP393240:EIP393241 EIR393240:EIR393241 ESL393240:ESL393241 ESN393240:ESN393241 FCH393240:FCH393241 FCJ393240:FCJ393241 FMD393240:FMD393241 FMF393240:FMF393241 FVZ393240:FVZ393241 FWB393240:FWB393241 GFV393240:GFV393241 GFX393240:GFX393241 GPR393240:GPR393241 GPT393240:GPT393241 GZN393240:GZN393241 GZP393240:GZP393241 HJJ393240:HJJ393241 HJL393240:HJL393241 HTF393240:HTF393241 HTH393240:HTH393241 IDB393240:IDB393241 IDD393240:IDD393241 IMX393240:IMX393241 IMZ393240:IMZ393241 IWT393240:IWT393241 IWV393240:IWV393241 JGP393240:JGP393241 JGR393240:JGR393241 JQL393240:JQL393241 JQN393240:JQN393241 KAH393240:KAH393241 KAJ393240:KAJ393241 KKD393240:KKD393241 KKF393240:KKF393241 KTZ393240:KTZ393241 KUB393240:KUB39324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LDV393240:LDV393241 LDX393240:LDX393241 LNR393240:LNR393241 LNT393240:LNT393241 LXN393240:LXN393241 LXP393240:LXP393241 MHJ393240:MHJ393241 MHL393240:MHL393241 MRF393240:MRF393241 MRH393240:MRH393241 NBB393240:NBB393241 NBD393240:NBD393241 NKX393240:NKX393241 NKZ393240:NKZ393241 NUT393240:NUT393241 NUV393240:NUV393241 OEP393240:OEP393241 OER393240:OER393241 OOL393240:OOL393241 OON393240:OON393241 OYH393240:OYH393241 OYJ393240:OYJ393241 PID393240:PID393241 PIF393240:PIF393241 PRZ393240:PRZ393241 PSB393240:PSB393241 QBV393240:QBV393241 QBX393240:QBX393241 QLR393240:QLR393241 QLT393240:QLT393241 QVN393240:QVN393241 QVP393240:QVP393241 RFJ393240:RFJ393241 RFL393240:RFL393241 RPF393240:RPF393241 RPH393240:RPH393241 RZB393240:RZB393241 RZD393240:RZD393241 SIX393240:SIX393241 SIZ393240:SIZ393241 SST393240:SST393241 SSV393240:SSV393241 TCP393240:TCP393241 TCR393240:TCR393241 TML393240:TML393241 TMN393240:TMN393241 TWH393240:TWH393241 TWJ393240:TWJ393241 UGD393240:UGD393241 UGF393240:UGF393241 UPZ393240:UPZ393241 UQB393240:UQB393241 UZV393240:UZV393241 UZX393240:UZX393241 VJR393240:VJR393241 VJT393240:VJT393241 VTN393240:VTN393241 VTP393240:VTP393241 WDJ393240:WDJ393241 WDL393240:WDL393241 WNF393240:WNF393241 WNH393240:WNH393241 WXB393240:WXB393241 WXD393240:WXD393241 R458776:R458777 T458776:T458777 Y458776:Y458777 AA458776:AA458777 AF458776:AF458777 AH458776:AH458777 AM458776:AM458777 AO458776:AO458777 AT458776:AT458777 AV458776:AV458777 KP458776:KP458777 KR458776:KR458777 UL458776:UL458777 UN458776:UN458777 AEH458776:AEH458777 AEJ458776:AEJ458777 AOD458776:AOD458777 AOF458776:AOF458777 AXZ458776:AXZ458777 AYB458776:AYB458777 BHV458776:BHV458777 BHX458776:BHX458777 BRR458776:BRR458777 BRT458776:BRT458777 CBN458776:CBN458777 CBP458776:CBP458777 CLJ458776:CLJ458777 CLL458776:CLL458777 CVF458776:CVF458777 CVH458776:CVH458777 DFB458776:DFB458777 DFD458776:DFD458777 DOX458776:DOX458777 DOZ458776:DOZ458777 DYT458776:DYT458777 DYV458776:DYV458777 EIP458776:EIP458777 EIR458776:EIR458777 ESL458776:ESL458777 ESN458776:ESN458777 FCH458776:FCH458777 FCJ458776:FCJ458777 FMD458776:FMD458777 FMF458776:FMF458777 FVZ458776:FVZ458777 FWB458776:FWB458777 GFV458776:GFV458777 GFX458776:GFX458777 GPR458776:GPR458777 GPT458776:GPT458777 GZN458776:GZN458777 GZP458776:GZP458777 HJJ458776:HJJ458777 HJL458776:HJL458777 HTF458776:HTF458777 HTH458776:HTH458777 IDB458776:IDB458777 IDD458776:IDD458777 IMX458776:IMX458777 IMZ458776:IMZ458777 IWT458776:IWT458777 IWV458776:IWV458777 JGP458776:JGP458777 JGR458776:JGR458777 JQL458776:JQL458777 JQN458776:JQN458777 KAH458776:KAH458777 KAJ458776:KAJ458777 KKD458776:KKD458777 KKF458776:KKF458777 KTZ458776:KTZ458777 KUB458776:KUB458777 LDV458776:LDV458777 LDX458776:LDX458777 LNR458776:LNR458777 LNT458776:LNT458777 LXN458776:LXN458777 LXP458776:LXP458777 MHJ458776:MHJ458777 MHL458776:MHL458777 MRF458776:MRF458777 MRH458776:MRH458777 NBB458776:NBB458777 NBD458776:NBD458777 NKX458776:NKX458777 NKZ458776:NKZ458777 NUT458776:NUT458777 NUV458776:NUV458777 OEP458776:OEP458777 OER458776:OER458777 OOL458776:OOL458777 OON458776:OON458777 OYH458776:OYH458777 OYJ458776:OYJ458777 PID458776:PID458777 PIF458776:PIF458777 PRZ458776:PRZ458777 PSB458776:PSB458777 QBV458776:QBV458777 QBX458776:QBX458777 QLR458776:QLR458777 QLT458776:QLT458777 QVN458776:QVN458777 QVP458776:QVP458777 RFJ458776:RFJ458777 RFL458776:RFL458777 RPF458776:RPF458777 RPH458776:RPH458777 RZB458776:RZB458777 RZD458776:RZD458777 SIX458776:SIX458777 SIZ458776:SIZ458777 SST458776:SST458777 SSV458776:SSV458777 TCP458776:TCP458777 TCR458776:TCR458777 TML458776:TML458777 TMN458776:TMN458777 TWH458776:TWH458777 TWJ458776:TWJ458777 UGD458776:UGD458777 UGF458776:UGF458777 UPZ458776:UPZ458777 UQB458776:UQB458777 UZV458776:UZV458777 UZX458776:UZX458777 VJR458776:VJR458777 VJT458776:VJT458777 VTN458776:VTN458777 VTP458776:VTP458777 WDJ458776:WDJ458777 WDL458776:WDL458777 WNF458776:WNF458777 WNH458776:WNH458777 WXB458776:WXB458777 WXD458776:WXD458777 R524312:R524313 T524312:T524313 Y524312:Y524313 AA524312:AA524313 AF524312:AF524313 AH524312:AH524313 AM524312:AM524313 AO524312:AO524313 AT524312:AT524313 AV524312:AV524313 KP524312:KP524313 KR524312:KR524313 UL524312:UL524313 UN524312:UN524313 AEH524312:AEH524313 AEJ524312:AEJ524313 AOD524312:AOD524313 AOF524312:AOF524313 AXZ524312:AXZ524313 AYB524312:AYB524313 BHV524312:BHV524313 BHX524312:BHX524313 BRR524312:BRR524313 BRT524312:BRT524313 CBN524312:CBN524313 CBP524312:CBP524313 CLJ524312:CLJ524313 CLL524312:CLL524313 CVF524312:CVF524313 CVH524312:CVH524313 DFB524312:DFB524313 DFD524312:DFD524313 DOX524312:DOX524313 DOZ524312:DOZ524313 DYT524312:DYT524313 DYV524312:DYV524313 EIP524312:EIP524313 EIR524312:EIR524313 ESL524312:ESL524313 ESN524312:ESN524313 FCH524312:FCH524313 FCJ524312:FCJ524313 FMD524312:FMD524313 FMF524312:FMF524313 FVZ524312:FVZ524313 FWB524312:FWB524313 GFV524312:GFV524313 GFX524312:GFX524313 GPR524312:GPR524313 GPT524312:GPT524313 GZN524312:GZN524313 GZP524312:GZP524313 HJJ524312:HJJ524313 HJL524312:HJL524313 HTF524312:HTF524313 HTH524312:HTH524313 IDB524312:IDB524313 IDD524312:IDD524313 IMX524312:IMX524313 IMZ524312:IMZ524313 IWT524312:IWT524313 IWV524312:IWV524313 JGP524312:JGP524313 JGR524312:JGR524313 JQL524312:JQL524313 JQN524312:JQN524313 KAH524312:KAH524313 KAJ524312:KAJ524313 KKD524312:KKD524313 KKF524312:KKF524313 KTZ524312:KTZ524313 KUB524312:KUB524313 LDV524312:LDV524313 LDX524312:LDX524313 LNR524312:LNR524313 LNT524312:LNT524313 LXN524312:LXN524313 LXP524312:LXP524313 MHJ524312:MHJ524313 MHL524312:MHL524313 MRF524312:MRF524313 MRH524312:MRH524313 NBB524312:NBB524313 NBD524312:NBD524313 NKX524312:NKX524313 NKZ524312:NKZ524313 NUT524312:NUT524313 NUV524312:NUV524313 OEP524312:OEP524313 OER524312:OER524313 OOL524312:OOL524313 OON524312:OON524313 OYH524312:OYH524313 OYJ524312:OYJ524313 PID524312:PID524313 PIF524312:PIF524313 PRZ524312:PRZ524313 PSB524312:PSB524313 QBV524312:QBV524313 QBX524312:QBX524313 QLR524312:QLR524313 QLT524312:QLT524313 QVN524312:QVN524313 QVP524312:QVP524313 RFJ524312:RFJ524313 RFL524312:RFL524313 RPF524312:RPF524313 RPH524312:RPH524313 RZB524312:RZB524313 RZD524312:RZD524313 SIX524312:SIX524313 SIZ524312:SIZ524313 SST524312:SST524313 SSV524312:SSV524313 TCP524312:TCP524313 TCR524312:TCR524313 TML524312:TML524313 TMN524312:TMN524313 TWH524312:TWH524313 TWJ524312:TWJ524313 UGD524312:UGD524313 UGF524312:UGF524313 UPZ524312:UPZ524313 UQB524312:UQB524313 UZV524312:UZV524313 UZX524312:UZX524313 VJR524312:VJR524313 VJT524312:VJT524313 VTN524312:VTN524313 VTP524312:VTP524313 WDJ524312:WDJ524313 WDL524312:WDL524313 WNF524312:WNF524313 WNH524312:WNH524313 WXB524312:WXB524313 WXD524312:WXD524313 R589848:R589849 T589848:T589849 Y589848:Y589849 AA589848:AA589849 AF589848:AF589849 AH589848:AH589849 AM589848:AM589849 AO589848:AO589849 AT589848:AT589849 AV589848:AV589849 KP589848:KP589849 KR589848:KR589849 UL589848:UL589849 UN589848:UN589849 AEH589848:AEH589849 AEJ589848:AEJ589849 AOD589848:AOD589849 AOF589848:AOF589849 AXZ589848:AXZ589849 AYB589848:AYB589849 BHV589848:BHV589849 BHX589848:BHX589849 BRR589848:BRR589849 BRT589848:BRT589849 CBN589848:CBN589849 CBP589848:CBP589849 CLJ589848:CLJ589849 CLL589848:CLL589849 CVF589848:CVF589849 CVH589848:CVH589849 DFB589848:DFB589849 DFD589848:DFD589849 DOX589848:DOX589849 DOZ589848:DOZ589849 DYT589848:DYT589849 DYV589848:DYV589849 EIP589848:EIP589849 EIR589848:EIR589849 ESL589848:ESL589849 ESN589848:ESN589849 FCH589848:FCH589849 FCJ589848:FCJ589849 FMD589848:FMD589849 FMF589848:FMF589849 FVZ589848:FVZ589849 FWB589848:FWB589849 GFV589848:GFV589849 GFX589848:GFX589849 GPR589848:GPR589849 GPT589848:GPT589849 GZN589848:GZN589849 GZP589848:GZP589849 HJJ589848:HJJ589849 HJL589848:HJL589849 HTF589848:HTF589849 HTH589848:HTH589849 IDB589848:IDB589849 IDD589848:IDD589849 IMX589848:IMX589849 IMZ589848:IMZ589849 IWT589848:IWT589849 IWV589848:IWV589849 JGP589848:JGP589849 JGR589848:JGR589849 JQL589848:JQL589849 JQN589848:JQN589849 KAH589848:KAH589849 KAJ589848:KAJ589849 KKD589848:KKD589849 KKF589848:KKF589849 KTZ589848:KTZ589849 KUB589848:KUB589849 LDV589848:LDV589849 LDX589848:LDX589849 LNR589848:LNR589849 LNT589848:LNT589849 LXN589848:LXN589849 LXP589848:LXP589849 MHJ589848:MHJ589849 MHL589848:MHL589849 MRF589848:MRF589849 MRH589848:MRH589849 NBB589848:NBB589849 NBD589848:NBD589849 NKX589848:NKX589849 NKZ589848:NKZ589849 NUT589848:NUT589849 NUV589848:NUV589849 OEP589848:OEP589849 OER589848:OER589849 OOL589848:OOL589849 OON589848:OON589849 OYH589848:OYH589849 OYJ589848:OYJ589849 PID589848:PID589849 PIF589848:PIF589849 PRZ589848:PRZ589849 PSB589848:PSB589849 QBV589848:QBV589849 QBX589848:QBX589849 QLR589848:QLR589849 QLT589848:QLT589849 QVN589848:QVN589849 QVP589848:QVP589849 RFJ589848:RFJ589849 RFL589848:RFL589849 RPF589848:RPF589849 RPH589848:RPH589849 RZB589848:RZB589849 RZD589848:RZD589849 SIX589848:SIX589849 SIZ589848:SIZ589849 SST589848:SST589849 SSV589848:SSV589849 TCP589848:TCP589849 TCR589848:TCR589849 TML589848:TML589849 TMN589848:TMN589849 TWH589848:TWH589849 TWJ589848:TWJ589849 UGD589848:UGD589849 UGF589848:UGF589849 UPZ589848:UPZ589849 UQB589848:UQB589849 UZV589848:UZV589849 UZX589848:UZX589849 VJR589848:VJR589849 VJT589848:VJT589849 VTN589848:VTN589849 VTP589848:VTP589849 WDJ589848:WDJ589849 WDL589848:WDL589849 WNF589848:WNF589849 WNH589848:WNH589849 WXB589848:WXB589849 WXD589848:WXD589849 R655384:R655385 T655384:T655385 Y655384:Y655385 AA655384:AA655385 AF655384:AF655385 AH655384:AH655385 AM655384:AM655385 AO655384:AO655385 AT655384:AT655385 AV655384:AV655385 KP655384:KP655385 KR655384:KR655385 UL655384:UL655385 UN655384:UN655385 AEH655384:AEH655385 AEJ655384:AEJ655385 AOD655384:AOD655385 AOF655384:AOF655385 AXZ655384:AXZ655385 AYB655384:AYB655385 BHV655384:BHV655385 BHX655384:BHX655385 BRR655384:BRR655385 BRT655384:BRT655385 CBN655384:CBN655385 CBP655384:CBP655385 CLJ655384:CLJ655385 CLL655384:CLL655385 CVF655384:CVF655385 CVH655384:CVH655385 DFB655384:DFB655385 DFD655384:DFD655385 DOX655384:DOX655385 DOZ655384:DOZ655385 DYT655384:DYT655385 DYV655384:DYV655385 EIP655384:EIP655385 EIR655384:EIR655385 ESL655384:ESL655385 ESN655384:ESN655385 FCH655384:FCH655385 FCJ655384:FCJ655385 FMD655384:FMD655385 FMF655384:FMF655385 FVZ655384:FVZ655385 FWB655384:FWB655385 GFV655384:GFV655385 GFX655384:GFX655385 GPR655384:GPR655385 GPT655384:GPT655385 GZN655384:GZN655385 GZP655384:GZP655385 HJJ655384:HJJ655385 HJL655384:HJL655385 HTF655384:HTF655385 HTH655384:HTH655385 IDB655384:IDB655385 IDD655384:IDD655385 IMX655384:IMX655385 IMZ655384:IMZ655385 IWT655384:IWT655385 IWV655384:IWV655385 JGP655384:JGP655385 JGR655384:JGR655385 JQL655384:JQL655385 JQN655384:JQN655385 KAH655384:KAH655385 KAJ655384:KAJ655385 KKD655384:KKD655385 KKF655384:KKF655385 KTZ655384:KTZ655385 KUB655384:KUB655385 LDV655384:LDV655385 LDX655384:LDX655385 LNR655384:LNR655385 LNT655384:LNT655385 LXN655384:LXN655385 LXP655384:LXP655385 MHJ655384:MHJ655385 MHL655384:MHL655385 MRF655384:MRF655385 MRH655384:MRH655385 NBB655384:NBB655385 NBD655384:NBD655385 NKX655384:NKX655385 NKZ655384:NKZ655385 NUT655384:NUT655385 NUV655384:NUV655385 OEP655384:OEP655385 OER655384:OER655385 OOL655384:OOL655385 OON655384:OON655385 OYH655384:OYH655385 OYJ655384:OYJ655385 PID655384:PID655385 PIF655384:PIF655385 PRZ655384:PRZ655385 PSB655384:PSB655385 QBV655384:QBV655385 QBX655384:QBX655385 QLR655384:QLR655385 QLT655384:QLT655385 QVN655384:QVN655385 QVP655384:QVP655385 RFJ655384:RFJ655385 RFL655384:RFL655385 RPF655384:RPF655385 RPH655384:RPH655385 RZB655384:RZB655385 RZD655384:RZD655385 SIX655384:SIX655385 SIZ655384:SIZ655385 SST655384:SST655385 SSV655384:SSV655385 TCP655384:TCP655385 TCR655384:TCR655385 TML655384:TML655385 TMN655384:TMN655385 TWH655384:TWH655385 TWJ655384:TWJ655385 UGD655384:UGD655385 UGF655384:UGF655385 UPZ655384:UPZ655385 UQB655384:UQB655385 UZV655384:UZV655385 UZX655384:UZX655385 VJR655384:VJR655385 VJT655384:VJT655385 VTN655384:VTN655385 VTP655384:VTP655385 WDJ655384:WDJ655385 WDL655384:WDL655385 WNF655384:WNF655385 WNH655384:WNH655385 WXB655384:WXB655385 WXD655384:WXD655385 R720920:R720921 T720920:T720921 Y720920:Y720921 AA720920:AA720921 AF720920:AF720921 AH720920:AH720921 AM720920:AM720921 AO720920:AO720921 AT720920:AT720921 AV720920:AV720921 KP720920:KP720921 KR720920:KR720921 UL720920:UL720921 UN720920:UN720921 AEH720920:AEH720921 AEJ720920:AEJ720921 AOD720920:AOD720921 AOF720920:AOF720921 AXZ720920:AXZ720921 AYB720920:AYB720921 BHV720920:BHV720921 BHX720920:BHX720921 BRR720920:BRR720921 BRT720920:BRT720921 CBN720920:CBN720921 CBP720920:CBP720921 CLJ720920:CLJ720921 CLL720920:CLL720921 CVF720920:CVF720921 CVH720920:CVH720921 DFB720920:DFB720921 DFD720920:DFD720921 DOX720920:DOX720921 DOZ720920:DOZ720921 DYT720920:DYT720921 DYV720920:DYV720921 EIP720920:EIP720921 EIR720920:EIR720921 ESL720920:ESL720921 ESN720920:ESN720921 FCH720920:FCH720921 FCJ720920:FCJ720921 FMD720920:FMD720921 FMF720920:FMF720921 FVZ720920:FVZ720921 FWB720920:FWB720921 GFV720920:GFV720921 GFX720920:GFX720921 GPR720920:GPR720921 GPT720920:GPT720921 GZN720920:GZN720921 GZP720920:GZP720921 HJJ720920:HJJ720921 HJL720920:HJL720921 HTF720920:HTF720921 HTH720920:HTH720921 IDB720920:IDB720921 IDD720920:IDD720921 IMX720920:IMX720921 IMZ720920:IMZ720921 IWT720920:IWT720921 IWV720920:IWV720921 JGP720920:JGP720921 JGR720920:JGR720921 JQL720920:JQL720921 JQN720920:JQN720921 KAH720920:KAH720921 KAJ720920:KAJ720921 KKD720920:KKD720921 KKF720920:KKF720921 KTZ720920:KTZ720921 KUB720920:KUB720921 LDV720920:LDV720921 LDX720920:LDX720921 LNR720920:LNR720921 LNT720920:LNT720921 LXN720920:LXN720921 LXP720920:LXP720921 MHJ720920:MHJ720921 MHL720920:MHL720921 MRF720920:MRF720921 MRH720920:MRH720921 NBB720920:NBB720921 NBD720920:NBD720921 NKX720920:NKX720921 NKZ720920:NKZ720921 NUT720920:NUT720921 NUV720920:NUV720921 OEP720920:OEP720921 OER720920:OER720921 OOL720920:OOL720921 OON720920:OON720921 OYH720920:OYH720921 OYJ720920:OYJ720921 PID720920:PID720921 PIF720920:PIF720921 PRZ720920:PRZ720921 PSB720920:PSB720921 QBV720920:QBV720921 QBX720920:QBX720921 QLR720920:QLR720921 QLT720920:QLT720921 QVN720920:QVN720921 QVP720920:QVP720921 RFJ720920:RFJ720921 RFL720920:RFL720921 RPF720920:RPF720921 RPH720920:RPH720921 RZB720920:RZB720921 RZD720920:RZD720921 SIX720920:SIX720921 SIZ720920:SIZ720921 SST720920:SST720921 SSV720920:SSV720921 TCP720920:TCP720921 TCR720920:TCR720921 TML720920:TML720921 TMN720920:TMN720921 TWH720920:TWH720921 TWJ720920:TWJ720921 UGD720920:UGD720921 UGF720920:UGF720921 UPZ720920:UPZ720921 UQB720920:UQB720921 UZV720920:UZV720921 UZX720920:UZX720921 VJR720920:VJR720921 VJT720920:VJT720921 VTN720920:VTN720921 VTP720920:VTP720921 WDJ720920:WDJ720921 WDL720920:WDL720921 WNF720920:WNF720921 WNH720920:WNH720921 WXB720920:WXB720921 WXD720920:WXD720921 R786456:R786457 T786456:T786457 Y786456:Y786457 AA786456:AA786457 AF786456:AF786457 AH786456:AH786457 AM786456:AM786457 AO786456:AO786457 AT786456:AT786457 AV786456:AV786457 KP786456:KP786457 KR786456:KR786457 UL786456:UL786457 UN786456:UN786457 AEH786456:AEH786457 AEJ786456:AEJ786457 AOD786456:AOD786457 AOF786456:AOF786457 AXZ786456:AXZ786457 AYB786456:AYB786457 BHV786456:BHV786457 BHX786456:BHX786457 BRR786456:BRR786457 BRT786456:BRT786457 CBN786456:CBN786457 CBP786456:CBP786457 CLJ786456:CLJ786457 CLL786456:CLL786457 CVF786456:CVF786457 CVH786456:CVH786457 DFB786456:DFB786457 DFD786456:DFD786457 DOX786456:DOX786457 DOZ786456:DOZ786457 DYT786456:DYT786457 DYV786456:DYV786457 EIP786456:EIP786457 EIR786456:EIR786457 ESL786456:ESL786457 ESN786456:ESN786457 FCH786456:FCH786457 FCJ786456:FCJ786457 FMD786456:FMD786457 FMF786456:FMF786457 FVZ786456:FVZ786457 FWB786456:FWB786457 GFV786456:GFV786457 GFX786456:GFX786457 GPR786456:GPR786457 GPT786456:GPT786457 GZN786456:GZN786457 GZP786456:GZP786457 HJJ786456:HJJ786457 HJL786456:HJL786457 HTF786456:HTF786457 HTH786456:HTH786457 IDB786456:IDB786457 IDD786456:IDD786457 IMX786456:IMX786457 IMZ786456:IMZ786457 IWT786456:IWT786457 IWV786456:IWV786457 JGP786456:JGP786457 JGR786456:JGR786457 JQL786456:JQL786457 JQN786456:JQN786457 KAH786456:KAH786457 KAJ786456:KAJ786457 KKD786456:KKD786457 KKF786456:KKF786457 KTZ786456:KTZ786457 KUB786456:KUB786457 LDV786456:LDV786457 LDX786456:LDX786457 LNR786456:LNR786457 LNT786456:LNT786457 LXN786456:LXN786457 LXP786456:LXP786457 MHJ786456:MHJ786457 MHL786456:MHL786457 MRF786456:MRF786457 MRH786456:MRH786457 NBB786456:NBB786457 NBD786456:NBD786457 NKX786456:NKX786457 NKZ786456:NKZ786457 NUT786456:NUT786457 NUV786456:NUV786457 OEP786456:OEP786457 OER786456:OER786457 OOL786456:OOL786457 OON786456:OON786457 OYH786456:OYH786457 OYJ786456:OYJ786457 PID786456:PID786457 PIF786456:PIF786457 PRZ786456:PRZ786457 PSB786456:PSB786457 QBV786456:QBV786457 QBX786456:QBX786457 QLR786456:QLR786457 QLT786456:QLT786457 QVN786456:QVN786457 QVP786456:QVP786457 RFJ786456:RFJ786457 RFL786456:RFL786457 RPF786456:RPF786457 RPH786456:RPH786457 RZB786456:RZB786457 RZD786456:RZD786457 SIX786456:SIX786457 SIZ786456:SIZ786457 SST786456:SST786457 SSV786456:SSV786457 TCP786456:TCP786457 TCR786456:TCR786457 TML786456:TML786457 TMN786456:TMN786457 TWH786456:TWH786457 TWJ786456:TWJ786457 UGD786456:UGD786457 UGF786456:UGF786457 UPZ786456:UPZ786457 UQB786456:UQB786457 UZV786456:UZV786457 UZX786456:UZX786457 VJR786456:VJR786457 VJT786456:VJT786457 VTN786456:VTN786457 VTP786456:VTP786457 WDJ786456:WDJ786457 WDL786456:WDL786457 WNF786456:WNF786457 WNH786456:WNH786457 WXB786456:WXB786457 WXD786456:WXD786457 R851992:R851993 T851992:T851993 Y851992:Y851993 AA851992:AA851993 AF851992:AF851993 AH851992:AH851993 AM851992:AM851993 AO851992:AO851993 AT851992:AT851993 AV851992:AV851993 KP851992:KP851993 KR851992:KR851993 UL851992:UL851993 UN851992:UN851993 AEH851992:AEH851993 AEJ851992:AEJ851993 AOD851992:AOD851993 AOF851992:AOF851993 AXZ851992:AXZ851993 AYB851992:AYB851993 BHV851992:BHV851993 BHX851992:BHX851993 BRR851992:BRR851993 BRT851992:BRT851993 CBN851992:CBN851993 CBP851992:CBP851993 CLJ851992:CLJ851993 CLL851992:CLL851993 CVF851992:CVF851993 CVH851992:CVH851993 DFB851992:DFB851993 DFD851992:DFD851993 DOX851992:DOX851993 DOZ851992:DOZ851993 DYT851992:DYT851993 DYV851992:DYV851993 EIP851992:EIP851993 EIR851992:EIR851993 ESL851992:ESL851993 ESN851992:ESN851993 FCH851992:FCH851993 FCJ851992:FCJ851993 FMD851992:FMD851993 FMF851992:FMF851993 FVZ851992:FVZ851993 FWB851992:FWB851993 GFV851992:GFV851993 GFX851992:GFX851993 GPR851992:GPR851993 GPT851992:GPT851993 GZN851992:GZN851993 GZP851992:GZP851993 HJJ851992:HJJ851993 HJL851992:HJL851993 HTF851992:HTF851993 HTH851992:HTH851993 IDB851992:IDB851993 IDD851992:IDD851993 IMX851992:IMX851993 IMZ851992:IMZ851993 IWT851992:IWT851993 IWV851992:IWV851993 JGP851992:JGP851993 JGR851992:JGR851993 JQL851992:JQL851993 JQN851992:JQN851993 KAH851992:KAH851993 KAJ851992:KAJ851993 KKD851992:KKD851993 KKF851992:KKF851993 KTZ851992:KTZ851993 KUB851992:KUB851993 LDV851992:LDV851993 LDX851992:LDX851993 LNR851992:LNR851993 LNT851992:LNT851993 LXN851992:LXN851993 LXP851992:LXP851993 MHJ851992:MHJ851993 MHL851992:MHL851993 MRF851992:MRF851993 MRH851992:MRH851993 NBB851992:NBB851993 NBD851992:NBD851993 NKX851992:NKX851993 NKZ851992:NKZ851993 NUT851992:NUT851993 NUV851992:NUV851993 OEP851992:OEP851993 OER851992:OER851993 OOL851992:OOL851993 OON851992:OON851993 OYH851992:OYH851993 OYJ851992:OYJ851993 PID851992:PID851993 PIF851992:PIF851993 PRZ851992:PRZ851993 PSB851992:PSB851993 QBV851992:QBV851993 QBX851992:QBX851993 QLR851992:QLR851993 QLT851992:QLT851993 QVN851992:QVN851993 QVP851992:QVP851993 RFJ851992:RFJ851993 RFL851992:RFL851993 RPF851992:RPF851993 RPH851992:RPH851993 RZB851992:RZB851993 RZD851992:RZD851993 SIX851992:SIX851993 SIZ851992:SIZ851993 SST851992:SST851993 SSV851992:SSV851993 TCP851992:TCP851993 TCR851992:TCR851993 TML851992:TML851993 TMN851992:TMN851993 TWH851992:TWH851993 TWJ851992:TWJ851993 UGD851992:UGD851993 UGF851992:UGF851993 UPZ851992:UPZ851993 UQB851992:UQB851993 UZV851992:UZV851993 UZX851992:UZX851993 VJR851992:VJR851993 VJT851992:VJT851993 VTN851992:VTN851993 VTP851992:VTP851993 WDJ851992:WDJ851993 WDL851992:WDL851993 WNF851992:WNF851993 WNH851992:WNH851993 WXB851992:WXB851993 WXD851992:WXD851993 R917528:R917529 T917528:T917529 Y917528:Y917529 AA917528:AA917529 AF917528:AF917529 AH917528:AH917529 AM917528:AM917529 AO917528:AO9175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T917528:AT917529 AV917528:AV917529 KP917528:KP917529 KR917528:KR917529 UL917528:UL917529 UN917528:UN917529 AEH917528:AEH917529 AEJ917528:AEJ917529 AOD917528:AOD917529 AOF917528:AOF917529 AXZ917528:AXZ917529 AYB917528:AYB917529 BHV917528:BHV917529 BHX917528:BHX917529 BRR917528:BRR917529 BRT917528:BRT917529 CBN917528:CBN917529 CBP917528:CBP917529 CLJ917528:CLJ917529 CLL917528:CLL917529 CVF917528:CVF917529 CVH917528:CVH917529 DFB917528:DFB917529 DFD917528:DFD917529 DOX917528:DOX917529 DOZ917528:DOZ917529 DYT917528:DYT917529 DYV917528:DYV917529 EIP917528:EIP917529 EIR917528:EIR917529 ESL917528:ESL917529 ESN917528:ESN917529 FCH917528:FCH917529 FCJ917528:FCJ917529 FMD917528:FMD917529 FMF917528:FMF917529 FVZ917528:FVZ917529 FWB917528:FWB917529 GFV917528:GFV917529 GFX917528:GFX917529 GPR917528:GPR917529 GPT917528:GPT917529 GZN917528:GZN917529 GZP917528:GZP917529 HJJ917528:HJJ917529 HJL917528:HJL917529 HTF917528:HTF917529 HTH917528:HTH917529 IDB917528:IDB917529 IDD917528:IDD917529 IMX917528:IMX917529 IMZ917528:IMZ917529 IWT917528:IWT917529 IWV917528:IWV917529 JGP917528:JGP917529 JGR917528:JGR917529 JQL917528:JQL917529 JQN917528:JQN917529 KAH917528:KAH917529 KAJ917528:KAJ917529 KKD917528:KKD917529 KKF917528:KKF917529 KTZ917528:KTZ917529 KUB917528:KUB917529 LDV917528:LDV917529 LDX917528:LDX917529 LNR917528:LNR917529 LNT917528:LNT917529 LXN917528:LXN917529 LXP917528:LXP917529 MHJ917528:MHJ917529 MHL917528:MHL917529 MRF917528:MRF917529 MRH917528:MRH917529 NBB917528:NBB917529 NBD917528:NBD917529 NKX917528:NKX917529 NKZ917528:NKZ917529 NUT917528:NUT917529 NUV917528:NUV917529 OEP917528:OEP917529 OER917528:OER917529 OOL917528:OOL917529 OON917528:OON917529 OYH917528:OYH917529 OYJ917528:OYJ917529 PID917528:PID917529 PIF917528:PIF917529 PRZ917528:PRZ917529 PSB917528:PSB917529 QBV917528:QBV917529 QBX917528:QBX917529 QLR917528:QLR917529 QLT917528:QLT917529 QVN917528:QVN917529 QVP917528:QVP917529 RFJ917528:RFJ917529 RFL917528:RFL917529 RPF917528:RPF917529 RPH917528:RPH917529 RZB917528:RZB917529 RZD917528:RZD917529 SIX917528:SIX917529 SIZ917528:SIZ917529 SST917528:SST917529 SSV917528:SSV917529 TCP917528:TCP917529 TCR917528:TCR917529 TML917528:TML917529 TMN917528:TMN917529 TWH917528:TWH917529 TWJ917528:TWJ917529 UGD917528:UGD917529 UGF917528:UGF917529 UPZ917528:UPZ917529 UQB917528:UQB917529 UZV917528:UZV917529 UZX917528:UZX917529 VJR917528:VJR917529 VJT917528:VJT917529 VTN917528:VTN917529 VTP917528:VTP917529 WDJ917528:WDJ917529 WDL917528:WDL917529 WNF917528:WNF917529 WNH917528:WNH917529 WXB917528:WXB917529 WXD917528:WXD917529 R983064:R983065 T983064:T983065 Y983064:Y983065 AA983064:AA983065 AF983064:AF983065 AH983064:AH983065 AM983064:AM983065 AO983064:AO983065 AT983064:AT983065 AV983064:AV983065 KP983064:KP983065 KR983064:KR983065 UL983064:UL983065 UN983064:UN983065 AEH983064:AEH983065 AEJ983064:AEJ983065 AOD983064:AOD983065 AOF983064:AOF983065 AXZ983064:AXZ983065 AYB983064:AYB983065 BHV983064:BHV983065 BHX983064:BHX983065 BRR983064:BRR983065 BRT983064:BRT983065 CBN983064:CBN983065 CBP983064:CBP983065 CLJ983064:CLJ983065 CLL983064:CLL983065 CVF983064:CVF983065 CVH983064:CVH983065 DFB983064:DFB983065 DFD983064:DFD983065 DOX983064:DOX983065 DOZ983064:DOZ983065 DYT983064:DYT983065 DYV983064:DYV983065 EIP983064:EIP983065 EIR983064:EIR983065 ESL983064:ESL983065 ESN983064:ESN983065 FCH983064:FCH983065 FCJ983064:FCJ983065 FMD983064:FMD983065 FMF983064:FMF983065 FVZ983064:FVZ983065 FWB983064:FWB983065 GFV983064:GFV983065 GFX983064:GFX983065 GPR983064:GPR983065 GPT983064:GPT983065 GZN983064:GZN983065 GZP983064:GZP983065 HJJ983064:HJJ983065 HJL983064:HJL983065 HTF983064:HTF983065 HTH983064:HTH983065 IDB983064:IDB983065 IDD983064:IDD983065 IMX983064:IMX983065 IMZ983064:IMZ983065 IWT983064:IWT983065 IWV983064:IWV983065 JGP983064:JGP983065 JGR983064:JGR983065 JQL983064:JQL983065 JQN983064:JQN983065 KAH983064:KAH983065 KAJ983064:KAJ983065 KKD983064:KKD983065 KKF983064:KKF983065 KTZ983064:KTZ983065 KUB983064:KUB983065 LDV983064:LDV983065 LDX983064:LDX983065 LNR983064:LNR983065 LNT983064:LNT983065 LXN983064:LXN983065 LXP983064:LXP983065 MHJ983064:MHJ983065 MHL983064:MHL983065 MRF983064:MRF983065 MRH983064:MRH983065 NBB983064:NBB983065 NBD983064:NBD983065 NKX983064:NKX983065 NKZ983064:NKZ983065 NUT983064:NUT983065 NUV983064:NUV983065 OEP983064:OEP983065 OER983064:OER983065 OOL983064:OOL983065 OON983064:OON983065 OYH983064:OYH983065 OYJ983064:OYJ983065 PID983064:PID983065 PIF983064:PIF983065 PRZ983064:PRZ983065 PSB983064:PSB983065 QBV983064:QBV983065 QBX983064:QBX983065 QLR983064:QLR983065 QLT983064:QLT983065 QVN983064:QVN983065 QVP983064:QVP983065 RFJ983064:RFJ983065 RFL983064:RFL983065 RPF983064:RPF983065 RPH983064:RPH983065 RZB983064:RZB983065 RZD983064:RZD983065 SIX983064:SIX983065 SIZ983064:SIZ983065 SST983064:SST983065 SSV983064:SSV983065 TCP983064:TCP983065 TCR983064:TCR983065 TML983064:TML983065 TMN983064:TMN983065 TWH983064:TWH983065 TWJ983064:TWJ983065 UGD983064:UGD983065 UGF983064:UGF983065 UPZ983064:UPZ983065 UQB983064:UQB983065 UZV983064:UZV983065 UZX983064:UZX983065 VJR983064:VJR983065 VJT983064:VJT983065 VTN983064:VTN983065 VTP983064:VTP983065 WDJ983064:WDJ983065 WDL983064:WDL983065 WNF983064:WNF983065 WNH983064:WNH983065 WXB983064:WXB983065 WXD983064:WXD983065"/>
    <dataValidation allowBlank="1" showInputMessage="1" showErrorMessage="1" prompt="Для выбора выполните двойной щелчок левой клавиши мыши по соответствующей ячейке." sqref="S24:S25 U24 Z24:Z25 AB24 AG24:AG25 AI24 AN24:AN25 AP24 AU24:AU25 AW24 KQ24:KQ25 KS24 UM24:UM25 UO24 AEI24:AEI25 AEK24 AOE24:AOE25 AOG24 AYA24:AYA25 AYC24 BHW24:BHW25 BHY24 BRS24:BRS25 BRU24 CBO24:CBO25 CBQ24 CLK24:CLK25 CLM24 CVG24:CVG25 CVI24 DFC24:DFC25 DFE24 DOY24:DOY25 DPA24 DYU24:DYU25 DYW24 EIQ24:EIQ25 EIS24 ESM24:ESM25 ESO24 FCI24:FCI25 FCK24 FME24:FME25 FMG24 FWA24:FWA25 FWC24 GFW24:GFW25 GFY24 GPS24:GPS25 GPU24 GZO24:GZO25 GZQ24 HJK24:HJK25 HJM24 HTG24:HTG25 HTI24 IDC24:IDC25 IDE24 IMY24:IMY25 INA24 IWU24:IWU25 IWW24 JGQ24:JGQ25 JGS24 JQM24:JQM25 JQO24 KAI24:KAI25 KAK24 KKE24:KKE25 KKG24 KUA24:KUA25 KUC24 LDW24:LDW25 LDY24 LNS24:LNS25 LNU24 LXO24:LXO25 LXQ24 MHK24:MHK25 MHM24 MRG24:MRG25 MRI24 NBC24:NBC25 NBE24 NKY24:NKY25 NLA24 NUU24:NUU25 NUW24 OEQ24:OEQ25 OES24 OOM24:OOM25 OOO24 OYI24:OYI25 OYK24 PIE24:PIE25 PIG24 PSA24:PSA25 PSC24 QBW24:QBW25 QBY24 QLS24:QLS25 QLU24 QVO24:QVO25 QVQ24 RFK24:RFK25 RFM24 RPG24:RPG25 RPI24 RZC24:RZC25 RZE24 SIY24:SIY25 SJA24 SSU24:SSU25 SSW24 TCQ24:TCQ25 TCS24 TMM24:TMM25 TMO24 TWI24:TWI25 TWK24 UGE24:UGE25 UGG24 UQA24:UQA25 UQC24 UZW24:UZW25 UZY24 VJS24:VJS25 VJU24 VTO24:VTO25 VTQ24 WDK24:WDK25 WDM24 WNG24:WNG25 WNI24 WXC24:WXC25 WXE24 S28:S29 U28 Z28:Z29 AB28 AG28:AG29 AI28 AN28:AN29 AP28 AU28:AU29 AW28 KQ28:KQ29 KS28 UM28:UM29 UO28 AEI28:AEI29 AEK28 AOE28:AOE29 AOG28 AYA28:AYA29 AYC28 BHW28:BHW29 BHY28 BRS28:BRS29 BRU28 CBO28:CBO29 CBQ28 CLK28:CLK29 CLM28 CVG28:CVG29 CVI28 DFC28:DFC29 DFE28 DOY28:DOY29 DPA28 DYU28:DYU29 DYW28 EIQ28:EIQ29 EIS28 ESM28:ESM29 ESO28 FCI28:FCI29 FCK28 FME28:FME29 FMG28 FWA28:FWA29 FWC28 GFW28:GFW29 GFY28 GPS28:GPS29 GPU28 GZO28:GZO29 GZQ28 HJK28:HJK29 HJM28 HTG28:HTG29 HTI28 IDC28:IDC29 IDE28 IMY28:IMY29 INA28 IWU28:IWU29 IWW28 JGQ28:JGQ29 JGS28 JQM28:JQM29 JQO28 KAI28:KAI29 KAK28 KKE28:KKE29 KKG28 KUA28:KUA29 KUC28 LDW28:LDW29 LDY28 LNS28:LNS29 LNU28 LXO28:LXO29 LXQ28 MHK28:MHK29 MHM28 MRG28:MRG29 MRI28 NBC28:NBC29 NBE28 NKY28:NKY29 NLA28 NUU28:NUU29 NUW28 OEQ28:OEQ29 OES28 OOM28:OOM29 OOO28 OYI28:OYI29 OYK28 PIE28:PIE29 PIG28 PSA28:PSA29 PSC28 QBW28:QBW29 QBY28 QLS28:QLS29 QLU28 QVO28:QVO29 QVQ28 RFK28:RFK29 RFM28 RPG28:RPG29 RPI28 RZC28:RZC29 RZE28 SIY28:SIY29 SJA28 SSU28:SSU29 SSW28 TCQ28:TCQ29 TCS28 TMM28:TMM29 TMO28 TWI28:TWI29 TWK28 UGE28:UGE29 UGG28 UQA28:UQA29 UQC28 UZW28:UZW29 UZY28 VJS28:VJS29 VJU28 VTO28:VTO29 VTQ28 WDK28:WDK29 WDM28 WNG28:WNG29 WNI28 WXC28:WXC29 WXE28 S65560:S65561 U65560 Z65560:Z65561 AB65560 AG65560:AG65561 AI65560 AN65560:AN65561 AP65560 AU65560:AU65561 AW65560 KQ65560:KQ65561 KS65560 UM65560:UM65561 UO65560 AEI65560:AEI65561 AEK65560 AOE65560:AOE65561 AOG65560 AYA65560:AYA65561 AYC65560 BHW65560:BHW65561 BHY65560 BRS65560:BRS65561 BRU65560 CBO65560:CBO65561 CBQ65560 CLK65560:CLK65561 CLM65560 CVG65560:CVG65561 CVI65560 DFC65560:DFC65561 DFE65560 DOY65560:DOY65561 DPA65560 DYU65560:DYU65561 DYW65560 EIQ65560:EIQ65561 EIS65560 ESM65560:ESM65561 ESO65560 FCI65560:FCI65561 FCK65560 FME65560:FME65561 FMG65560 FWA65560:FWA65561 FWC65560 GFW65560:GFW65561 GFY65560 GPS65560:GPS65561 GPU65560 GZO65560:GZO65561 GZQ65560 HJK65560:HJK65561 HJM65560 HTG65560:HTG65561 HTI65560 IDC65560:IDC65561 IDE65560 IMY65560:IMY65561 INA65560 IWU65560:IWU65561 IWW65560 JGQ65560:JGQ65561 JGS65560 JQM65560:JQM65561 JQO65560 KAI65560:KAI65561 KAK65560 KKE65560:KKE65561 KKG65560 KUA65560:KUA65561 KUC65560 LDW65560:LDW65561 LDY65560 LNS65560:LNS65561 LNU65560 LXO65560:LXO65561 LXQ65560 MHK65560:MHK65561 MHM65560 MRG65560:MRG65561 MRI65560 NBC65560:NBC65561 NBE65560 NKY65560:NKY65561 NLA65560 NUU65560:NUU65561 NUW65560 OEQ65560:OEQ65561 OES65560 OOM65560:OOM65561 OOO65560 OYI65560:OYI65561 OYK65560 PIE65560:PIE65561 PIG65560 PSA65560:PSA65561 PSC65560 QBW65560:QBW65561 QBY65560 QLS65560:QLS65561 QLU65560 QVO65560:QVO65561 QVQ65560 RFK65560:RFK65561 RFM65560 RPG65560:RPG65561 RPI65560 RZC65560:RZC65561 RZE65560 SIY65560:SIY65561 SJA65560 SSU65560:SSU65561 SSW65560 TCQ65560:TCQ65561 TCS65560 TMM65560:TMM65561 TMO65560 TWI65560:TWI65561 TWK65560 UGE65560:UGE65561 UGG65560 UQA65560:UQA65561 UQC65560 UZW65560:UZW65561 UZY65560 VJS65560:VJS65561 VJU65560 VTO65560:VTO65561 VTQ65560 WDK65560:WDK65561 WDM65560 WNG65560:WNG65561 WNI65560 WXC65560:WXC65561 WXE65560 S131096:S131097 U131096 Z131096:Z131097 AB131096 AG131096:AG131097 AI131096 AN131096:AN131097 AP131096 AU131096:AU131097 AW131096 KQ131096:KQ131097 KS131096 UM131096:UM131097 UO131096 AEI131096:AEI131097 AEK131096 AOE131096:AOE131097 AOG131096 AYA131096:AYA131097 AYC131096 BHW131096:BHW131097 BHY131096 BRS131096:BRS131097 BRU131096 CBO131096:CBO131097 CBQ131096 CLK131096:CLK131097 CLM131096 CVG131096:CVG131097 CVI131096 DFC131096:DFC131097 DFE131096 DOY131096:DOY131097 DPA131096 DYU131096:DYU131097 DYW131096 EIQ131096:EIQ131097 EIS131096 ESM131096:ESM131097 ESO131096 FCI131096:FCI131097 FCK131096 FME131096:FME131097 FMG131096 FWA131096:FWA131097 FWC131096 GFW131096:GFW131097 GFY131096 GPS131096:GPS131097 GPU131096 GZO131096:GZO131097 GZQ131096 HJK131096:HJK131097 HJM131096 HTG131096:HTG131097 HTI131096 IDC131096:IDC131097 IDE131096 IMY131096:IMY131097 INA131096 IWU131096:IWU131097 IWW131096 JGQ131096:JGQ131097 JGS131096 JQM131096:JQM131097 JQO131096 KAI131096:KAI131097 KAK131096 KKE131096:KKE131097 KKG131096 KUA131096:KUA131097 KUC131096 LDW131096:LDW131097 LDY131096 LNS131096:LNS131097 LNU131096 LXO131096:LXO131097 LXQ131096 MHK131096:MHK131097 MHM131096 MRG131096:MRG131097 MRI131096 NBC131096:NBC131097 NBE131096 NKY131096:NKY131097 NLA131096 NUU131096:NUU131097 NUW131096 OEQ131096:OEQ131097 OES131096 OOM131096:OOM131097 OOO131096 OYI131096:OYI131097 OYK131096 PIE131096:PIE131097 PIG131096 PSA131096:PSA131097 PSC131096 QBW131096:QBW131097 QBY131096 QLS131096:QLS131097 QLU131096 QVO131096:QVO131097 QVQ131096 RFK131096:RFK131097 RFM131096 RPG131096:RPG131097 RPI131096 RZC131096:RZC131097 RZE131096 SIY131096:SIY131097 SJA131096 SSU131096:SSU131097 SSW131096 TCQ131096:TCQ131097 TCS131096 TMM131096:TMM131097 TMO131096 TWI131096:TWI131097 TWK131096 UGE131096:UGE131097 UGG131096 UQA131096:UQA131097 UQC131096 UZW131096:UZW131097 UZY131096 VJS131096:VJS131097 VJU131096 VTO131096:VTO131097 VTQ131096 WDK131096:WDK131097 WDM131096 WNG131096:WNG131097 WNI131096 WXC131096:WXC131097 WXE131096 S196632:S196633 U196632 Z196632:Z196633 AB196632 AG196632:AG196633 AI196632 AN196632:AN196633 AP196632 AU196632:AU196633 AW196632 KQ196632:KQ196633 KS196632 UM196632:UM196633 UO196632 AEI196632:AEI196633 AEK196632 AOE196632:AOE196633 AOG196632 AYA196632:AYA196633 AYC196632 BHW196632:BHW196633 BHY196632 BRS196632:BRS196633 BRU196632 CBO196632:CBO196633 CBQ196632 CLK196632:CLK196633 CLM196632 CVG196632:CVG196633 CVI196632 DFC196632:DFC196633 DFE196632 DOY196632:DOY196633 DPA196632 DYU196632:DYU196633 DYW196632 EIQ196632:EIQ196633 EIS196632 ESM196632:ESM196633 ESO196632 FCI196632:FCI196633 FCK196632 FME196632:FME196633 FMG196632 FWA196632:FWA196633 FWC196632 GFW196632:GFW196633 GFY196632 GPS196632:GPS196633 GPU196632 GZO196632:GZO196633 GZQ196632 HJK196632:HJK196633 HJM196632 HTG196632:HTG196633 HTI196632 IDC196632:IDC196633 IDE196632 IMY196632:IMY196633 INA196632 IWU196632:IWU196633 IWW196632 JGQ196632:JGQ196633 JGS196632 JQM196632:JQM196633 JQO196632 KAI196632:KAI196633 KAK196632 KKE196632:KKE196633 KKG196632 KUA196632:KUA196633 KUC196632 LDW196632:LDW196633 LDY196632 LNS196632:LNS196633 LNU196632 LXO196632:LXO196633 LXQ196632 MHK196632:MHK196633 MHM196632 MRG196632:MRG196633 MRI196632 NBC196632:NBC196633 NBE196632 NKY196632:NKY196633 NLA196632 NUU196632:NUU196633 NUW196632 OEQ196632:OEQ196633 OES196632 OOM196632:OOM196633 OOO196632 OYI196632:OYI196633 OYK196632 PIE196632:PIE196633 PIG196632 PSA196632:PSA196633 PSC196632 QBW196632:QBW196633 QBY196632 QLS196632:QLS196633 QLU196632 QVO196632:QVO196633 QVQ196632 RFK196632:RFK196633 RFM196632 RPG196632:RPG196633 RPI196632 RZC196632:RZC196633 RZE196632 SIY196632:SIY196633 SJA196632 SSU196632:SSU196633 SSW196632 TCQ196632:TCQ196633 TCS196632 TMM196632:TMM196633 TMO196632 TWI196632:TWI196633 TWK196632 UGE196632:UGE196633 UGG196632 UQA196632:UQA196633 UQC196632 UZW196632:UZW196633 UZY196632 VJS196632:VJS196633 VJU196632 VTO196632:VTO196633 VTQ196632 WDK196632:WDK196633 WDM196632 WNG196632:WNG196633 WNI196632 WXC196632:WXC196633 WXE196632 S262168:S262169 U262168 Z262168:Z262169 AB262168 AG262168:AG262169 AI262168 AN262168:AN262169 AP262168 AU262168:AU262169 AW262168 KQ262168:KQ262169 KS262168 UM262168:UM262169 UO262168 AEI262168:AEI262169 AEK262168 AOE262168:AOE262169 AOG262168 AYA262168:AYA262169 AYC262168 BHW262168:BHW262169 BHY262168 BRS262168:BRS262169 BRU262168 CBO262168:CBO262169 CBQ262168 CLK262168:CLK262169 CLM262168 CVG262168:CVG262169 CVI262168 DFC262168:DFC262169 DFE262168 DOY262168:DOY262169 DPA262168 DYU262168:DYU262169 DYW262168 EIQ262168:EIQ262169 EIS262168 ESM262168:ESM262169 ESO262168 FCI262168:FCI262169 FCK262168 FME262168:FME262169 FMG262168 FWA262168:FWA262169 FWC262168 GFW262168:GFW262169 GFY262168 GPS262168:GPS262169 GPU262168 GZO262168:GZO262169 GZQ262168 HJK262168:HJK262169 HJM262168 HTG262168:HTG262169 HTI262168 IDC262168:IDC262169 IDE262168 IMY262168:IMY262169 INA262168 IWU262168:IWU262169 IWW262168 JGQ262168:JGQ262169 JGS262168 JQM262168:JQM262169 JQO262168 KAI262168:KAI262169 KAK262168 KKE262168:KKE262169 KKG262168 KUA262168:KUA262169 KUC262168 LDW262168:LDW262169 LDY262168 LNS262168:LNS262169 LNU262168 LXO262168:LXO262169 LXQ262168 MHK262168:MHK262169 MHM262168 MRG262168:MRG262169 MRI262168 NBC262168:NBC262169 NBE262168 NKY262168:NKY262169 NLA262168 NUU262168:NUU262169 NUW262168 OEQ262168:OEQ262169 OES262168 OOM262168:OOM262169 OOO262168 OYI262168:OYI262169 OYK262168 PIE262168:PIE262169 PIG262168 PSA262168:PSA262169 PSC262168 QBW262168:QBW262169 QBY262168 QLS262168:QLS262169 QLU262168 QVO262168:QVO262169 QVQ262168 RFK262168:RFK262169 RFM262168 RPG262168:RPG262169 RPI262168 RZC262168:RZC262169 RZE262168 SIY262168:SIY262169 SJA262168 SSU262168:SSU262169 SSW262168 TCQ262168:TCQ262169 TCS262168 TMM262168:TMM262169 TMO262168 TWI262168:TWI262169 TWK262168 UGE262168:UGE262169 UGG262168 UQA262168:UQA262169 UQC262168 UZW262168:UZW262169 UZY262168 VJS262168:VJS262169 VJU262168 VTO262168:VTO262169 VTQ262168 WDK262168:WDK262169 WDM262168 WNG262168:WNG262169 WNI262168 WXC262168:WXC262169 WXE262168 S327704:S327705 U327704 Z327704:Z327705 AB327704 AG327704:AG327705 AI327704 AN327704:AN327705 AP327704 AU327704:AU327705 AW327704 KQ327704:KQ327705 KS327704 UM327704:UM327705 UO327704 AEI327704:AEI327705 AEK327704 AOE327704:AOE327705 AOG327704 AYA327704:AYA327705 AYC327704 BHW327704:BHW327705 BHY327704 BRS327704:BRS327705 BRU327704 CBO327704:CBO327705 CBQ327704 CLK327704:CLK327705 CLM327704 CVG327704:CVG327705 CVI327704 DFC327704:DFC327705 DFE327704 DOY327704:DOY327705 DPA327704 DYU327704:DYU327705 DYW327704 EIQ327704:EIQ327705 EIS327704 ESM327704:ESM327705 ESO327704 FCI327704:FCI327705 FCK327704 FME327704:FME327705 FMG327704 FWA327704:FWA327705 FWC327704 GFW327704:GFW327705 GFY327704 GPS327704:GPS327705 GPU327704 GZO327704:GZO327705 GZQ327704 HJK327704:HJK327705 HJM327704 HTG327704:HTG327705 HTI327704 IDC327704:IDC327705 IDE327704 IMY327704:IMY327705 INA327704 IWU327704:IWU327705 IWW327704 JGQ327704:JGQ327705 JGS327704 JQM327704:JQM327705 JQO327704 KAI327704:KAI327705 KAK327704 KKE327704:KKE327705 KKG327704 KUA327704:KUA327705 KUC327704 LDW327704:LDW327705 LDY327704 LNS327704:LNS327705 LNU327704 LXO327704:LXO327705 LXQ327704 MHK327704:MHK327705 MHM327704 MRG327704:MRG327705 MRI327704 NBC327704:NBC327705 NBE327704 NKY327704:NKY327705 NLA327704 NUU327704:NUU327705 NUW327704 OEQ327704:OEQ327705 OES327704 OOM327704:OOM327705 OOO327704 OYI327704:OYI327705 OYK327704 PIE327704:PIE327705 PIG327704 PSA327704:PSA327705 PSC327704 QBW327704:QBW327705 QBY327704 QLS327704:QLS327705 QLU327704 QVO327704:QVO327705 QVQ327704 RFK327704:RFK327705 RFM327704 RPG327704:RPG327705 RPI327704 RZC327704:RZC327705 RZE327704 SIY327704:SIY327705 SJA327704 SSU327704:SSU327705 SSW327704 TCQ327704:TCQ327705 TCS327704 TMM327704:TMM327705 TMO327704 TWI327704:TWI327705 TWK327704 UGE327704:UGE327705 UGG327704 UQA327704:UQA327705 UQC327704 UZW327704:UZW327705 UZY327704 VJS327704:VJS327705 VJU327704 VTO327704:VTO327705 VTQ327704 WDK327704:WDK327705 WDM327704 WNG327704:WNG327705 WNI327704 WXC327704:WXC327705 WXE327704 S393240:S393241 U393240 Z393240:Z393241 AB393240 AG393240:AG393241 AI393240 AN393240:AN393241 AP393240 AU393240:AU393241 AW393240 KQ393240:KQ393241 KS393240 UM393240:UM393241 UO393240 AEI393240:AEI393241 AEK393240 AOE393240:AOE393241 AOG393240 AYA393240:AYA393241 AYC393240 BHW393240:BHW393241 BHY393240 BRS393240:BRS393241 BRU393240 CBO393240:CBO393241 CBQ393240 CLK393240:CLK393241 CLM393240 CVG393240:CVG393241 CVI393240 DFC393240:DFC393241 DFE393240 DOY393240:DOY393241 DPA393240 DYU393240:DYU393241 DYW393240 EIQ393240:EIQ393241 EIS393240 ESM393240:ESM393241 ESO393240 FCI393240:FCI393241 FCK393240 FME393240:FME393241 FMG393240 FWA393240:FWA393241 FWC393240 GFW393240:GFW393241 GFY393240 GPS393240:GPS393241 GPU393240 GZO393240:GZO393241 GZQ393240 HJK393240:HJK393241 HJM393240 HTG393240:HTG393241 HTI393240 IDC393240:IDC393241 IDE393240 IMY393240:IMY393241 INA393240 IWU393240:IWU393241 IWW393240 JGQ393240:JGQ393241 JGS393240 JQM393240:JQM393241 JQO393240 KAI393240:KAI393241 KAK393240 KKE393240:KKE393241 KKG393240 KUA393240:KUA393241 KUC393240"/>
    <dataValidation allowBlank="1" showInputMessage="1" showErrorMessage="1" prompt="Для выбора выполните двойной щелчок левой клавиши мыши по соответствующей ячейке." sqref="LDW393240:LDW393241 LDY393240 LNS393240:LNS393241 LNU393240 LXO393240:LXO393241 LXQ393240 MHK393240:MHK393241 MHM393240 MRG393240:MRG393241 MRI393240 NBC393240:NBC393241 NBE393240 NKY393240:NKY393241 NLA393240 NUU393240:NUU393241 NUW393240 OEQ393240:OEQ393241 OES393240 OOM393240:OOM393241 OOO393240 OYI393240:OYI393241 OYK393240 PIE393240:PIE393241 PIG393240 PSA393240:PSA393241 PSC393240 QBW393240:QBW393241 QBY393240 QLS393240:QLS393241 QLU393240 QVO393240:QVO393241 QVQ393240 RFK393240:RFK393241 RFM393240 RPG393240:RPG393241 RPI393240 RZC393240:RZC393241 RZE393240 SIY393240:SIY393241 SJA393240 SSU393240:SSU393241 SSW393240 TCQ393240:TCQ393241 TCS393240 TMM393240:TMM393241 TMO393240 TWI393240:TWI393241 TWK393240 UGE393240:UGE393241 UGG393240 UQA393240:UQA393241 UQC393240 UZW393240:UZW393241 UZY393240 VJS393240:VJS393241 VJU393240 VTO393240:VTO393241 VTQ393240 WDK393240:WDK393241 WDM393240 WNG393240:WNG393241 WNI393240 WXC393240:WXC393241 WXE393240 S458776:S458777 U458776 Z458776:Z458777 AB458776 AG458776:AG458777 AI458776 AN458776:AN458777 AP458776 AU458776:AU458777 AW458776 KQ458776:KQ458777 KS458776 UM458776:UM458777 UO458776 AEI458776:AEI458777 AEK458776 AOE458776:AOE458777 AOG458776 AYA458776:AYA458777 AYC458776 BHW458776:BHW458777 BHY458776 BRS458776:BRS458777 BRU458776 CBO458776:CBO458777 CBQ458776 CLK458776:CLK458777 CLM458776 CVG458776:CVG458777 CVI458776 DFC458776:DFC458777 DFE458776 DOY458776:DOY458777 DPA458776 DYU458776:DYU458777 DYW458776 EIQ458776:EIQ458777 EIS458776 ESM458776:ESM458777 ESO458776 FCI458776:FCI458777 FCK458776 FME458776:FME458777 FMG458776 FWA458776:FWA458777 FWC458776 GFW458776:GFW458777 GFY458776 GPS458776:GPS458777 GPU458776 GZO458776:GZO458777 GZQ458776 HJK458776:HJK458777 HJM458776 HTG458776:HTG458777 HTI458776 IDC458776:IDC458777 IDE458776 IMY458776:IMY458777 INA458776 IWU458776:IWU458777 IWW458776 JGQ458776:JGQ458777 JGS458776 JQM458776:JQM458777 JQO458776 KAI458776:KAI458777 KAK458776 KKE458776:KKE458777 KKG458776 KUA458776:KUA458777 KUC458776 LDW458776:LDW458777 LDY458776 LNS458776:LNS458777 LNU458776 LXO458776:LXO458777 LXQ458776 MHK458776:MHK458777 MHM458776 MRG458776:MRG458777 MRI458776 NBC458776:NBC458777 NBE458776 NKY458776:NKY458777 NLA458776 NUU458776:NUU458777 NUW458776 OEQ458776:OEQ458777 OES458776 OOM458776:OOM458777 OOO458776 OYI458776:OYI458777 OYK458776 PIE458776:PIE458777 PIG458776 PSA458776:PSA458777 PSC458776 QBW458776:QBW458777 QBY458776 QLS458776:QLS458777 QLU458776 QVO458776:QVO458777 QVQ458776 RFK458776:RFK458777 RFM458776 RPG458776:RPG458777 RPI458776 RZC458776:RZC458777 RZE458776 SIY458776:SIY458777 SJA458776 SSU458776:SSU458777 SSW458776 TCQ458776:TCQ458777 TCS458776 TMM458776:TMM458777 TMO458776 TWI458776:TWI458777 TWK458776 UGE458776:UGE458777 UGG458776 UQA458776:UQA458777 UQC458776 UZW458776:UZW458777 UZY458776 VJS458776:VJS458777 VJU458776 VTO458776:VTO458777 VTQ458776 WDK458776:WDK458777 WDM458776 WNG458776:WNG458777 WNI458776 WXC458776:WXC458777 WXE458776 S524312:S524313 U524312 Z524312:Z524313 AB524312 AG524312:AG524313 AI524312 AN524312:AN524313 AP524312 AU524312:AU524313 AW524312 KQ524312:KQ524313 KS524312 UM524312:UM524313 UO524312 AEI524312:AEI524313 AEK524312 AOE524312:AOE524313 AOG524312 AYA524312:AYA524313 AYC524312 BHW524312:BHW524313 BHY524312 BRS524312:BRS524313 BRU524312 CBO524312:CBO524313 CBQ524312 CLK524312:CLK524313 CLM524312 CVG524312:CVG524313 CVI524312 DFC524312:DFC524313 DFE524312 DOY524312:DOY524313 DPA524312 DYU524312:DYU524313 DYW524312 EIQ524312:EIQ524313 EIS524312 ESM524312:ESM524313 ESO524312 FCI524312:FCI524313 FCK524312 FME524312:FME524313 FMG524312 FWA524312:FWA524313 FWC524312 GFW524312:GFW524313 GFY524312 GPS524312:GPS524313 GPU524312 GZO524312:GZO524313 GZQ524312 HJK524312:HJK524313 HJM524312 HTG524312:HTG524313 HTI524312 IDC524312:IDC524313 IDE524312 IMY524312:IMY524313 INA524312 IWU524312:IWU524313 IWW524312 JGQ524312:JGQ524313 JGS524312 JQM524312:JQM524313 JQO524312 KAI524312:KAI524313 KAK524312 KKE524312:KKE524313 KKG524312 KUA524312:KUA524313 KUC524312 LDW524312:LDW524313 LDY524312 LNS524312:LNS524313 LNU524312 LXO524312:LXO524313 LXQ524312 MHK524312:MHK524313 MHM524312 MRG524312:MRG524313 MRI524312 NBC524312:NBC524313 NBE524312 NKY524312:NKY524313 NLA524312 NUU524312:NUU524313 NUW524312 OEQ524312:OEQ524313 OES524312 OOM524312:OOM524313 OOO524312 OYI524312:OYI524313 OYK524312 PIE524312:PIE524313 PIG524312 PSA524312:PSA524313 PSC524312 QBW524312:QBW524313 QBY524312 QLS524312:QLS524313 QLU524312 QVO524312:QVO524313 QVQ524312 RFK524312:RFK524313 RFM524312 RPG524312:RPG524313 RPI524312 RZC524312:RZC524313 RZE524312 SIY524312:SIY524313 SJA524312 SSU524312:SSU524313 SSW524312 TCQ524312:TCQ524313 TCS524312 TMM524312:TMM524313 TMO524312 TWI524312:TWI524313 TWK524312 UGE524312:UGE524313 UGG524312 UQA524312:UQA524313 UQC524312 UZW524312:UZW524313 UZY524312 VJS524312:VJS524313 VJU524312 VTO524312:VTO524313 VTQ524312 WDK524312:WDK524313 WDM524312 WNG524312:WNG524313 WNI524312 WXC524312:WXC524313 WXE524312 S589848:S589849 U589848 Z589848:Z589849 AB589848 AG589848:AG589849 AI589848 AN589848:AN589849 AP589848 AU589848:AU589849 AW589848 KQ589848:KQ589849 KS589848 UM589848:UM589849 UO589848 AEI589848:AEI589849 AEK589848 AOE589848:AOE589849 AOG589848 AYA589848:AYA589849 AYC589848 BHW589848:BHW589849 BHY589848 BRS589848:BRS589849 BRU589848 CBO589848:CBO589849 CBQ589848 CLK589848:CLK589849 CLM589848 CVG589848:CVG589849 CVI589848 DFC589848:DFC589849 DFE589848 DOY589848:DOY589849 DPA589848 DYU589848:DYU589849 DYW589848 EIQ589848:EIQ589849 EIS589848 ESM589848:ESM589849 ESO589848 FCI589848:FCI589849 FCK589848 FME589848:FME589849 FMG589848 FWA589848:FWA589849 FWC589848 GFW589848:GFW589849 GFY589848 GPS589848:GPS589849 GPU589848 GZO589848:GZO589849 GZQ589848 HJK589848:HJK589849 HJM589848 HTG589848:HTG589849 HTI589848 IDC589848:IDC589849 IDE589848 IMY589848:IMY589849 INA589848 IWU589848:IWU589849 IWW589848 JGQ589848:JGQ589849 JGS589848 JQM589848:JQM589849 JQO589848 KAI589848:KAI589849 KAK589848 KKE589848:KKE589849 KKG589848 KUA589848:KUA589849 KUC589848 LDW589848:LDW589849 LDY589848 LNS589848:LNS589849 LNU589848 LXO589848:LXO589849 LXQ589848 MHK589848:MHK589849 MHM589848 MRG589848:MRG589849 MRI589848 NBC589848:NBC589849 NBE589848 NKY589848:NKY589849 NLA589848 NUU589848:NUU589849 NUW589848 OEQ589848:OEQ589849 OES589848 OOM589848:OOM589849 OOO589848 OYI589848:OYI589849 OYK589848 PIE589848:PIE589849 PIG589848 PSA589848:PSA589849 PSC589848 QBW589848:QBW589849 QBY589848 QLS589848:QLS589849 QLU589848 QVO589848:QVO589849 QVQ589848 RFK589848:RFK589849 RFM589848 RPG589848:RPG589849 RPI589848 RZC589848:RZC589849 RZE589848 SIY589848:SIY589849 SJA589848 SSU589848:SSU589849 SSW589848 TCQ589848:TCQ589849 TCS589848 TMM589848:TMM589849 TMO589848 TWI589848:TWI589849 TWK589848 UGE589848:UGE589849 UGG589848 UQA589848:UQA589849 UQC589848 UZW589848:UZW589849 UZY589848 VJS589848:VJS589849 VJU589848 VTO589848:VTO589849 VTQ589848 WDK589848:WDK589849 WDM589848 WNG589848:WNG589849 WNI589848 WXC589848:WXC589849 WXE589848 S655384:S655385 U655384 Z655384:Z655385 AB655384 AG655384:AG655385 AI655384 AN655384:AN655385 AP655384 AU655384:AU655385 AW655384 KQ655384:KQ655385 KS655384 UM655384:UM655385 UO655384 AEI655384:AEI655385 AEK655384 AOE655384:AOE655385 AOG655384 AYA655384:AYA655385 AYC655384 BHW655384:BHW655385 BHY655384 BRS655384:BRS655385 BRU655384 CBO655384:CBO655385 CBQ655384 CLK655384:CLK655385 CLM655384 CVG655384:CVG655385 CVI655384 DFC655384:DFC655385 DFE655384 DOY655384:DOY655385 DPA655384 DYU655384:DYU655385 DYW655384 EIQ655384:EIQ655385 EIS655384 ESM655384:ESM655385 ESO655384 FCI655384:FCI655385 FCK655384 FME655384:FME655385 FMG655384 FWA655384:FWA655385 FWC655384 GFW655384:GFW655385 GFY655384 GPS655384:GPS655385 GPU655384 GZO655384:GZO655385 GZQ655384 HJK655384:HJK655385 HJM655384 HTG655384:HTG655385 HTI655384 IDC655384:IDC655385 IDE655384 IMY655384:IMY655385 INA655384 IWU655384:IWU655385 IWW655384 JGQ655384:JGQ655385 JGS655384 JQM655384:JQM655385 JQO655384 KAI655384:KAI655385 KAK655384 KKE655384:KKE655385 KKG655384 KUA655384:KUA655385 KUC655384 LDW655384:LDW655385 LDY655384 LNS655384:LNS655385 LNU655384 LXO655384:LXO655385 LXQ655384 MHK655384:MHK655385 MHM655384 MRG655384:MRG655385 MRI655384 NBC655384:NBC655385 NBE655384 NKY655384:NKY655385 NLA655384 NUU655384:NUU655385 NUW655384 OEQ655384:OEQ655385 OES655384 OOM655384:OOM655385 OOO655384 OYI655384:OYI655385 OYK655384 PIE655384:PIE655385 PIG655384 PSA655384:PSA655385 PSC655384 QBW655384:QBW655385 QBY655384 QLS655384:QLS655385 QLU655384 QVO655384:QVO655385 QVQ655384 RFK655384:RFK655385 RFM655384 RPG655384:RPG655385 RPI655384 RZC655384:RZC655385 RZE655384 SIY655384:SIY655385 SJA655384 SSU655384:SSU655385 SSW655384 TCQ655384:TCQ655385 TCS655384 TMM655384:TMM655385 TMO655384 TWI655384:TWI655385 TWK655384 UGE655384:UGE655385 UGG655384 UQA655384:UQA655385 UQC655384 UZW655384:UZW655385 UZY655384 VJS655384:VJS655385 VJU655384 VTO655384:VTO655385 VTQ655384 WDK655384:WDK655385 WDM655384 WNG655384:WNG655385 WNI655384 WXC655384:WXC655385 WXE655384 S720920:S720921 U720920 Z720920:Z720921 AB720920 AG720920:AG720921 AI720920 AN720920:AN720921 AP720920 AU720920:AU720921 AW720920 KQ720920:KQ720921 KS720920 UM720920:UM720921 UO720920 AEI720920:AEI720921 AEK720920 AOE720920:AOE720921 AOG720920 AYA720920:AYA720921 AYC720920 BHW720920:BHW720921 BHY720920 BRS720920:BRS720921 BRU720920 CBO720920:CBO720921 CBQ720920 CLK720920:CLK720921 CLM720920 CVG720920:CVG720921 CVI720920 DFC720920:DFC720921 DFE720920 DOY720920:DOY720921 DPA720920 DYU720920:DYU720921 DYW720920 EIQ720920:EIQ720921 EIS720920 ESM720920:ESM720921 ESO720920 FCI720920:FCI720921 FCK720920 FME720920:FME720921 FMG720920 FWA720920:FWA720921 FWC720920 GFW720920:GFW720921 GFY720920 GPS720920:GPS720921 GPU720920 GZO720920:GZO720921 GZQ720920 HJK720920:HJK720921 HJM720920 HTG720920:HTG720921 HTI720920 IDC720920:IDC720921 IDE720920 IMY720920:IMY720921 INA720920 IWU720920:IWU720921 IWW720920 JGQ720920:JGQ720921 JGS720920 JQM720920:JQM720921 JQO720920 KAI720920:KAI720921 KAK720920 KKE720920:KKE720921 KKG720920 KUA720920:KUA720921 KUC720920 LDW720920:LDW720921 LDY720920 LNS720920:LNS720921 LNU720920 LXO720920:LXO720921 LXQ720920 MHK720920:MHK720921 MHM720920 MRG720920:MRG720921 MRI720920 NBC720920:NBC720921 NBE720920 NKY720920:NKY720921 NLA720920 NUU720920:NUU720921 NUW720920 OEQ720920:OEQ720921 OES720920 OOM720920:OOM720921 OOO720920 OYI720920:OYI720921 OYK720920 PIE720920:PIE720921 PIG720920 PSA720920:PSA720921 PSC720920 QBW720920:QBW720921 QBY720920 QLS720920:QLS720921 QLU720920 QVO720920:QVO720921 QVQ720920 RFK720920:RFK720921 RFM720920 RPG720920:RPG720921 RPI720920 RZC720920:RZC720921 RZE720920 SIY720920:SIY720921 SJA720920 SSU720920:SSU720921 SSW720920 TCQ720920:TCQ720921 TCS720920 TMM720920:TMM720921 TMO720920 TWI720920:TWI720921 TWK720920 UGE720920:UGE720921 UGG720920 UQA720920:UQA720921 UQC720920 UZW720920:UZW720921 UZY720920 VJS720920:VJS720921 VJU720920 VTO720920:VTO720921 VTQ720920 WDK720920:WDK720921 WDM720920 WNG720920:WNG720921 WNI720920 WXC720920:WXC720921 WXE720920 S786456:S786457 U786456 Z786456:Z786457 AB786456 AG786456:AG786457 AI786456 AN786456:AN786457 AP786456 AU786456:AU786457 AW786456 KQ786456:KQ786457 KS786456 UM786456:UM786457 UO786456 AEI786456:AEI786457 AEK786456 AOE786456:AOE786457 AOG786456 AYA786456:AYA786457 AYC786456 BHW786456:BHW786457 BHY786456 BRS786456:BRS786457 BRU786456 CBO786456:CBO786457 CBQ786456 CLK786456:CLK786457 CLM786456 CVG786456:CVG786457 CVI786456 DFC786456:DFC786457 DFE786456 DOY786456:DOY786457 DPA786456 DYU786456:DYU786457 DYW786456 EIQ786456:EIQ786457 EIS786456 ESM786456:ESM786457 ESO786456 FCI786456:FCI786457 FCK786456 FME786456:FME786457 FMG786456 FWA786456:FWA786457 FWC786456 GFW786456:GFW786457 GFY786456 GPS786456:GPS786457 GPU786456 GZO786456:GZO786457 GZQ786456 HJK786456:HJK786457 HJM786456 HTG786456:HTG786457 HTI786456 IDC786456:IDC786457 IDE786456 IMY786456:IMY786457 INA786456 IWU786456:IWU786457 IWW786456 JGQ786456:JGQ786457 JGS786456 JQM786456:JQM786457 JQO786456 KAI786456:KAI786457 KAK786456 KKE786456:KKE786457 KKG786456 KUA786456:KUA786457 KUC786456 LDW786456:LDW786457 LDY786456 LNS786456:LNS786457 LNU786456 LXO786456:LXO786457 LXQ786456 MHK786456:MHK786457 MHM786456 MRG786456:MRG786457 MRI786456 NBC786456:NBC786457 NBE786456 NKY786456:NKY786457 NLA786456 NUU786456:NUU786457 NUW786456 OEQ786456:OEQ786457 OES786456 OOM786456:OOM786457 OOO786456 OYI786456:OYI786457 OYK786456 PIE786456:PIE786457 PIG786456 PSA786456:PSA786457 PSC786456 QBW786456:QBW786457 QBY786456 QLS786456:QLS786457 QLU786456 QVO786456:QVO786457 QVQ786456 RFK786456:RFK786457 RFM786456 RPG786456:RPG786457 RPI786456 RZC786456:RZC786457 RZE786456 SIY786456:SIY786457 SJA786456 SSU786456:SSU786457 SSW786456 TCQ786456:TCQ786457 TCS786456 TMM786456:TMM786457 TMO786456 TWI786456:TWI786457 TWK786456 UGE786456:UGE786457 UGG786456 UQA786456:UQA786457 UQC786456 UZW786456:UZW786457 UZY786456 VJS786456:VJS786457 VJU786456 VTO786456:VTO786457 VTQ786456 WDK786456:WDK786457 WDM786456 WNG786456:WNG786457 WNI786456 WXC786456:WXC786457 WXE786456 S851992:S851993 U851992 Z851992:Z851993 AB851992 AG851992:AG851993 AI851992 AN851992:AN851993 AP851992 AU851992:AU851993 AW851992 KQ851992:KQ851993 KS851992 UM851992:UM851993 UO851992 AEI851992:AEI851993 AEK851992 AOE851992:AOE851993 AOG851992 AYA851992:AYA851993 AYC851992 BHW851992:BHW851993 BHY851992 BRS851992:BRS851993 BRU851992 CBO851992:CBO851993 CBQ851992 CLK851992:CLK851993 CLM851992 CVG851992:CVG851993 CVI851992 DFC851992:DFC851993 DFE851992 DOY851992:DOY851993 DPA851992 DYU851992:DYU851993 DYW851992 EIQ851992:EIQ851993 EIS851992 ESM851992:ESM851993 ESO851992 FCI851992:FCI851993 FCK851992 FME851992:FME851993 FMG851992 FWA851992:FWA851993 FWC851992 GFW851992:GFW851993 GFY851992 GPS851992:GPS851993 GPU851992 GZO851992:GZO851993 GZQ851992 HJK851992:HJK851993 HJM851992 HTG851992:HTG851993 HTI851992 IDC851992:IDC851993 IDE851992 IMY851992:IMY851993 INA851992 IWU851992:IWU851993 IWW851992 JGQ851992:JGQ851993 JGS851992 JQM851992:JQM851993 JQO851992 KAI851992:KAI851993 KAK851992 KKE851992:KKE851993 KKG851992 KUA851992:KUA851993 KUC851992 LDW851992:LDW851993 LDY851992 LNS851992:LNS851993 LNU851992 LXO851992:LXO851993 LXQ851992 MHK851992:MHK851993 MHM851992 MRG851992:MRG851993 MRI851992 NBC851992:NBC851993 NBE851992 NKY851992:NKY851993 NLA851992 NUU851992:NUU851993 NUW851992 OEQ851992:OEQ851993 OES851992 OOM851992:OOM851993 OOO851992 OYI851992:OYI851993 OYK851992 PIE851992:PIE851993 PIG851992 PSA851992:PSA851993 PSC851992 QBW851992:QBW851993 QBY851992 QLS851992:QLS851993 QLU851992 QVO851992:QVO851993 QVQ851992 RFK851992:RFK851993 RFM851992 RPG851992:RPG851993 RPI851992 RZC851992:RZC851993 RZE851992 SIY851992:SIY851993 SJA851992 SSU851992:SSU851993 SSW851992 TCQ851992:TCQ851993 TCS851992 TMM851992:TMM851993 TMO851992 TWI851992:TWI851993 TWK851992 UGE851992:UGE851993 UGG851992 UQA851992:UQA851993 UQC851992 UZW851992:UZW851993 UZY851992 VJS851992:VJS851993 VJU851992 VTO851992:VTO851993 VTQ851992 WDK851992:WDK851993 WDM851992 WNG851992:WNG851993 WNI851992 WXC851992:WXC851993 WXE851992 S917528:S917529 U917528 Z917528:Z917529 AB917528 AG917528:AG917529 AI917528 AN917528:AN917529 AP917528"/>
    <dataValidation allowBlank="1" showInputMessage="1" showErrorMessage="1" prompt="Для выбора выполните двойной щелчок левой клавиши мыши по соответствующей ячейке." sqref="AU917528:AU917529 AW917528 KQ917528:KQ917529 KS917528 UM917528:UM917529 UO917528 AEI917528:AEI917529 AEK917528 AOE917528:AOE917529 AOG917528 AYA917528:AYA917529 AYC917528 BHW917528:BHW917529 BHY917528 BRS917528:BRS917529 BRU917528 CBO917528:CBO917529 CBQ917528 CLK917528:CLK917529 CLM917528 CVG917528:CVG917529 CVI917528 DFC917528:DFC917529 DFE917528 DOY917528:DOY917529 DPA917528 DYU917528:DYU917529 DYW917528 EIQ917528:EIQ917529 EIS917528 ESM917528:ESM917529 ESO917528 FCI917528:FCI917529 FCK917528 FME917528:FME917529 FMG917528 FWA917528:FWA917529 FWC917528 GFW917528:GFW917529 GFY917528 GPS917528:GPS917529 GPU917528 GZO917528:GZO917529 GZQ917528 HJK917528:HJK917529 HJM917528 HTG917528:HTG917529 HTI917528 IDC917528:IDC917529 IDE917528 IMY917528:IMY917529 INA917528 IWU917528:IWU917529 IWW917528 JGQ917528:JGQ917529 JGS917528 JQM917528:JQM917529 JQO917528 KAI917528:KAI917529 KAK917528 KKE917528:KKE917529 KKG917528 KUA917528:KUA917529 KUC917528 LDW917528:LDW917529 LDY917528 LNS917528:LNS917529 LNU917528 LXO917528:LXO917529 LXQ917528 MHK917528:MHK917529 MHM917528 MRG917528:MRG917529 MRI917528 NBC917528:NBC917529 NBE917528 NKY917528:NKY917529 NLA917528 NUU917528:NUU917529 NUW917528 OEQ917528:OEQ917529 OES917528 OOM917528:OOM917529 OOO917528 OYI917528:OYI917529 OYK917528 PIE917528:PIE917529 PIG917528 PSA917528:PSA917529 PSC917528 QBW917528:QBW917529 QBY917528 QLS917528:QLS917529 QLU917528 QVO917528:QVO917529 QVQ917528 RFK917528:RFK917529 RFM917528 RPG917528:RPG917529 RPI917528 RZC917528:RZC917529 RZE917528 SIY917528:SIY917529 SJA917528 SSU917528:SSU917529 SSW917528 TCQ917528:TCQ917529 TCS917528 TMM917528:TMM917529 TMO917528 TWI917528:TWI917529 TWK917528 UGE917528:UGE917529 UGG917528 UQA917528:UQA917529 UQC917528 UZW917528:UZW917529 UZY917528 VJS917528:VJS917529 VJU917528 VTO917528:VTO917529 VTQ917528 WDK917528:WDK917529 WDM917528 WNG917528:WNG917529 WNI917528 WXC917528:WXC917529 WXE917528 S983064:S983065 U983064 Z983064:Z983065 AB983064 AG983064:AG983065 AI983064 AN983064:AN983065 AP983064 AU983064:AU983065 AW983064 KQ983064:KQ983065 KS983064 UM983064:UM983065 UO983064 AEI983064:AEI983065 AEK983064 AOE983064:AOE983065 AOG983064 AYA983064:AYA983065 AYC983064 BHW983064:BHW983065 BHY983064 BRS983064:BRS983065 BRU983064 CBO983064:CBO983065 CBQ983064 CLK983064:CLK983065 CLM983064 CVG983064:CVG983065 CVI983064 DFC983064:DFC983065 DFE983064 DOY983064:DOY983065 DPA983064 DYU983064:DYU983065 DYW983064 EIQ983064:EIQ983065 EIS983064 ESM983064:ESM983065 ESO983064 FCI983064:FCI983065 FCK983064 FME983064:FME983065 FMG983064 FWA983064:FWA983065 FWC983064 GFW983064:GFW983065 GFY983064 GPS983064:GPS983065 GPU983064 GZO983064:GZO983065 GZQ983064 HJK983064:HJK983065 HJM983064 HTG983064:HTG983065 HTI983064 IDC983064:IDC983065 IDE983064 IMY983064:IMY983065 INA983064 IWU983064:IWU983065 IWW983064 JGQ983064:JGQ983065 JGS983064 JQM983064:JQM983065 JQO983064 KAI983064:KAI983065 KAK983064 KKE983064:KKE983065 KKG983064 KUA983064:KUA983065 KUC983064 LDW983064:LDW983065 LDY983064 LNS983064:LNS983065 LNU983064 LXO983064:LXO983065 LXQ983064 MHK983064:MHK983065 MHM983064 MRG983064:MRG983065 MRI983064 NBC983064:NBC983065 NBE983064 NKY983064:NKY983065 NLA983064 NUU983064:NUU983065 NUW983064 OEQ983064:OEQ983065 OES983064 OOM983064:OOM983065 OOO983064 OYI983064:OYI983065 OYK983064 PIE983064:PIE983065 PIG983064 PSA983064:PSA983065 PSC983064 QBW983064:QBW983065 QBY983064 QLS983064:QLS983065 QLU983064 QVO983064:QVO983065 QVQ983064 RFK983064:RFK983065 RFM983064 RPG983064:RPG983065 RPI983064 RZC983064:RZC983065 RZE983064 SIY983064:SIY983065 SJA983064 SSU983064:SSU983065 SSW983064 TCQ983064:TCQ983065 TCS983064 TMM983064:TMM983065 TMO983064 TWI983064:TWI983065 TWK983064 UGE983064:UGE983065 UGG983064 UQA983064:UQA983065 UQC983064 UZW983064:UZW983065 UZY983064 VJS983064:VJS983065 VJU983064 VTO983064:VTO983065 VTQ983064 WDK983064:WDK983065 WDM983064 WNG983064:WNG983065 WNI983064 WXC983064:WXC983065 WXE983064"/>
    <dataValidation allowBlank="1" promptTitle="checkPeriodRange" sqref="Q25 X25 AE25 AL25 AS25 KO25 UK25 AEG25 AOC25 AXY25 BHU25 BRQ25 CBM25 CLI25 CVE25 DFA25 DOW25 DYS25 EIO25 ESK25 FCG25 FMC25 FVY25 GFU25 GPQ25 GZM25 HJI25 HTE25 IDA25 IMW25 IWS25 JGO25 JQK25 KAG25 KKC25 KTY25 LDU25 LNQ25 LXM25 MHI25 MRE25 NBA25 NKW25 NUS25 OEO25 OOK25 OYG25 PIC25 PRY25 QBU25 QLQ25 QVM25 RFI25 RPE25 RZA25 SIW25 SSS25 TCO25 TMK25 TWG25 UGC25 UPY25 UZU25 VJQ25 VTM25 WDI25 WNE25 WXA25 Q29 X29 AE29 AL29 AS29 KO29 UK29 AEG29 AOC29 AXY29 BHU29 BRQ29 CBM29 CLI29 CVE29 DFA29 DOW29 DYS29 EIO29 ESK29 FCG29 FMC29 FVY29 GFU29 GPQ29 GZM29 HJI29 HTE29 IDA29 IMW29 IWS29 JGO29 JQK29 KAG29 KKC29 KTY29 LDU29 LNQ29 LXM29 MHI29 MRE29 NBA29 NKW29 NUS29 OEO29 OOK29 OYG29 PIC29 PRY29 QBU29 QLQ29 QVM29 RFI29 RPE29 RZA29 SIW29 SSS29 TCO29 TMK29 TWG29 UGC29 UPY29 UZU29 VJQ29 VTM29 WDI29 WNE29 WXA29 Q65561 X65561 AE65561 AL65561 AS65561 KO65561 UK65561 AEG65561 AOC65561 AXY65561 BHU65561 BRQ65561 CBM65561 CLI65561 CVE65561 DFA65561 DOW65561 DYS65561 EIO65561 ESK65561 FCG65561 FMC65561 FVY65561 GFU65561 GPQ65561 GZM65561 HJI65561 HTE65561 IDA65561 IMW65561 IWS65561 JGO65561 JQK65561 KAG65561 KKC65561 KTY65561 LDU65561 LNQ65561 LXM65561 MHI65561 MRE65561 NBA65561 NKW65561 NUS65561 OEO65561 OOK65561 OYG65561 PIC65561 PRY65561 QBU65561 QLQ65561 QVM65561 RFI65561 RPE65561 RZA65561 SIW65561 SSS65561 TCO65561 TMK65561 TWG65561 UGC65561 UPY65561 UZU65561 VJQ65561 VTM65561 WDI65561 WNE65561 WXA65561 Q131097 X131097 AE131097 AL131097 AS131097 KO131097 UK131097 AEG131097 AOC131097 AXY131097 BHU131097 BRQ131097 CBM131097 CLI131097 CVE131097 DFA131097 DOW131097 DYS131097 EIO131097 ESK131097 FCG131097 FMC131097 FVY131097 GFU131097 GPQ131097 GZM131097 HJI131097 HTE131097 IDA131097 IMW131097 IWS131097 JGO131097 JQK131097 KAG131097 KKC131097 KTY131097 LDU131097 LNQ131097 LXM131097 MHI131097 MRE131097 NBA131097 NKW131097 NUS131097 OEO131097 OOK131097 OYG131097 PIC131097 PRY131097 QBU131097 QLQ131097 QVM131097 RFI131097 RPE131097 RZA131097 SIW131097 SSS131097 TCO131097 TMK131097 TWG131097 UGC131097 UPY131097 UZU131097 VJQ131097 VTM131097 WDI131097 WNE131097 WXA131097 Q196633 X196633 AE196633 AL196633 AS196633 KO196633 UK196633 AEG196633 AOC196633 AXY196633 BHU196633 BRQ196633 CBM196633 CLI196633 CVE196633 DFA196633 DOW196633 DYS196633 EIO196633 ESK196633 FCG196633 FMC196633 FVY196633 GFU196633 GPQ196633 GZM196633 HJI196633 HTE196633 IDA196633 IMW196633 IWS196633 JGO196633 JQK196633 KAG196633 KKC196633 KTY196633 LDU196633 LNQ196633 LXM196633 MHI196633 MRE196633 NBA196633 NKW196633 NUS196633 OEO196633 OOK196633 OYG196633 PIC196633 PRY196633 QBU196633 QLQ196633 QVM196633 RFI196633 RPE196633 RZA196633 SIW196633 SSS196633 TCO196633 TMK196633 TWG196633 UGC196633 UPY196633 UZU196633 VJQ196633 VTM196633 WDI196633 WNE196633 WXA196633 Q262169 X262169 AE262169 AL262169 AS262169 KO262169 UK262169 AEG262169 AOC262169 AXY262169 BHU262169 BRQ262169 CBM262169 CLI262169 CVE262169 DFA262169 DOW262169 DYS262169 EIO262169 ESK262169 FCG262169 FMC262169 FVY262169 GFU262169 GPQ262169 GZM262169 HJI262169 HTE262169 IDA262169 IMW262169 IWS262169 JGO262169 JQK262169 KAG262169 KKC262169 KTY262169 LDU262169 LNQ262169 LXM262169 MHI262169 MRE262169 NBA262169 NKW262169 NUS262169 OEO262169 OOK262169 OYG262169 PIC262169 PRY262169 QBU262169 QLQ262169 QVM262169 RFI262169 RPE262169 RZA262169 SIW262169 SSS262169 TCO262169 TMK262169 TWG262169 UGC262169 UPY262169 UZU262169 VJQ262169 VTM262169 WDI262169 WNE262169 WXA262169 Q327705 X327705 AE327705 AL327705 AS327705 KO327705 UK327705 AEG327705 AOC327705 AXY327705 BHU327705 BRQ327705 CBM327705 CLI327705 CVE327705 DFA327705 DOW327705 DYS327705 EIO327705 ESK327705 FCG327705 FMC327705 FVY327705 GFU327705 GPQ327705 GZM327705 HJI327705 HTE327705 IDA327705 IMW327705 IWS327705 JGO327705 JQK327705 KAG327705 KKC327705 KTY327705 LDU327705 LNQ327705 LXM327705 MHI327705 MRE327705 NBA327705 NKW327705 NUS327705 OEO327705 OOK327705 OYG327705 PIC327705 PRY327705 QBU327705 QLQ327705 QVM327705 RFI327705 RPE327705 RZA327705 SIW327705 SSS327705 TCO327705 TMK327705 TWG327705 UGC327705 UPY327705 UZU327705 VJQ327705 VTM327705 WDI327705 WNE327705 WXA327705 Q393241 X393241 AE393241 AL393241 AS393241 KO393241 UK393241 AEG393241 AOC393241 AXY393241 BHU393241 BRQ393241 CBM393241 CLI393241 CVE393241 DFA393241 DOW393241 DYS393241 EIO393241 ESK393241 FCG393241 FMC393241 FVY393241 GFU393241 GPQ393241 GZM393241 HJI393241 HTE393241 IDA393241 IMW393241 IWS393241 JGO393241 JQK393241 KAG393241 KKC393241 KTY393241 LDU393241 LNQ393241 LXM393241 MHI393241 MRE393241 NBA393241 NKW393241 NUS393241 OEO393241 OOK393241 OYG393241 PIC393241 PRY393241 QBU393241 QLQ393241 QVM393241 RFI393241 RPE393241 RZA393241 SIW393241 SSS393241 TCO393241 TMK393241 TWG393241 UGC393241 UPY393241 UZU393241 VJQ393241 VTM393241 WDI393241 WNE393241 WXA393241 Q458777 X458777 AE458777 AL458777 AS458777 KO458777 UK458777 AEG458777 AOC458777 AXY458777 BHU458777 BRQ458777 CBM458777 CLI458777 CVE458777 DFA458777 DOW458777 DYS458777 EIO458777 ESK458777 FCG458777 FMC458777 FVY458777 GFU458777 GPQ458777 GZM458777 HJI458777 HTE458777 IDA458777 IMW458777 IWS458777 JGO458777 JQK458777 KAG458777 KKC458777 KTY458777 LDU458777 LNQ458777 LXM458777 MHI458777 MRE458777 NBA458777 NKW458777 NUS458777 OEO458777 OOK458777 OYG458777 PIC458777 PRY458777 QBU458777 QLQ458777 QVM458777 RFI458777 RPE458777 RZA458777 SIW458777 SSS458777 TCO458777 TMK458777 TWG458777 UGC458777 UPY458777 UZU458777 VJQ458777 VTM458777 WDI458777 WNE458777 WXA458777 Q524313 X524313 AE524313 AL524313 AS524313 KO524313 UK524313 AEG524313 AOC524313 AXY524313 BHU524313 BRQ524313 CBM524313 CLI524313 CVE524313 DFA524313 DOW524313 DYS524313 EIO524313 ESK524313 FCG524313 FMC524313 FVY524313 GFU524313 GPQ524313 GZM524313 HJI524313 HTE524313 IDA524313 IMW524313 IWS524313 JGO524313 JQK524313 KAG524313 KKC524313 KTY524313 LDU524313 LNQ524313 LXM524313 MHI524313 MRE524313 NBA524313 NKW524313 NUS524313 OEO524313 OOK524313 OYG524313 PIC524313 PRY524313 QBU524313 QLQ524313 QVM524313 RFI524313 RPE524313 RZA524313 SIW524313 SSS524313 TCO524313 TMK524313 TWG524313 UGC524313 UPY524313 UZU524313 VJQ524313 VTM524313 WDI524313 WNE524313 WXA524313 Q589849 X589849 AE589849 AL589849 AS589849 KO589849 UK589849 AEG589849 AOC589849 AXY589849 BHU589849 BRQ589849 CBM589849 CLI589849 CVE589849 DFA589849 DOW589849 DYS589849 EIO589849 ESK589849 FCG589849 FMC589849 FVY589849 GFU589849 GPQ589849 GZM589849 HJI589849 HTE589849 IDA589849 IMW589849 IWS589849 JGO589849 JQK589849 KAG589849 KKC589849 KTY589849 LDU589849 LNQ589849 LXM589849 MHI589849 MRE589849 NBA589849 NKW589849 NUS589849 OEO589849 OOK589849 OYG589849 PIC589849 PRY589849 QBU589849 QLQ589849 QVM589849 RFI589849 RPE589849 RZA589849 SIW589849 SSS589849 TCO589849 TMK589849 TWG589849 UGC589849 UPY589849 UZU589849 VJQ589849 VTM589849 WDI589849 WNE589849 WXA589849 Q655385 X655385 AE655385 AL655385 AS655385 KO655385 UK655385 AEG655385 AOC655385 AXY655385 BHU655385 BRQ655385 CBM655385 CLI655385 CVE655385 DFA655385 DOW655385 DYS655385 EIO655385 ESK655385 FCG655385 FMC655385 FVY655385 GFU655385 GPQ655385 GZM655385 HJI655385 HTE655385 IDA655385 IMW655385 IWS655385 JGO655385 JQK655385 KAG655385 KKC655385 KTY655385 LDU655385 LNQ655385 LXM655385 MHI655385 MRE655385 NBA655385 NKW655385 NUS655385 OEO655385 OOK655385 OYG655385 PIC655385 PRY655385 QBU655385 QLQ655385 QVM655385 RFI655385 RPE655385 RZA655385 SIW655385 SSS655385 TCO655385 TMK655385 TWG655385 UGC655385 UPY655385 UZU655385 VJQ655385 VTM655385 WDI655385 WNE655385 WXA655385 Q720921 X720921 AE720921 AL720921 AS720921 KO720921 UK720921 AEG720921 AOC720921 AXY720921 BHU720921 BRQ720921 CBM720921 CLI720921 CVE720921 DFA720921 DOW720921 DYS720921 EIO720921 ESK720921 FCG720921 FMC720921 FVY720921 GFU720921 GPQ720921 GZM720921 HJI720921 HTE720921 IDA720921 IMW720921 IWS720921 JGO720921 JQK720921 KAG720921 KKC720921 KTY720921 LDU720921 LNQ720921 LXM720921 MHI720921 MRE720921 NBA720921 NKW720921 NUS720921 OEO720921 OOK720921 OYG720921 PIC720921 PRY720921 QBU720921 QLQ720921 QVM720921 RFI720921 RPE720921 RZA720921 SIW720921 SSS720921 TCO720921 TMK720921 TWG720921 UGC720921 UPY720921 UZU720921 VJQ720921 VTM720921 WDI720921 WNE720921 WXA720921 Q786457 X786457 AE786457 AL786457 AS786457 KO786457 UK786457 AEG786457 AOC786457 AXY786457 BHU786457 BRQ786457 CBM786457 CLI786457 CVE786457 DFA786457 DOW786457 DYS786457 EIO786457 ESK786457 FCG786457 FMC786457 FVY786457 GFU786457 GPQ786457 GZM786457 HJI786457 HTE786457 IDA786457 IMW786457 IWS786457 JGO786457 JQK786457 KAG786457 KKC786457 KTY786457 LDU786457 LNQ786457 LXM786457 MHI786457 MRE786457 NBA786457 NKW786457 NUS786457 OEO786457 OOK786457 OYG786457 PIC786457 PRY786457 QBU786457 QLQ786457 QVM786457 RFI786457 RPE786457 RZA786457 SIW786457 SSS786457 TCO786457 TMK786457 TWG786457 UGC786457 UPY786457 UZU786457 VJQ786457 VTM786457 WDI786457 WNE786457 WXA786457 Q851993 X851993 AE851993 AL851993 AS851993 KO851993 UK851993 AEG851993 AOC851993 AXY851993 BHU851993 BRQ851993 CBM851993 CLI851993 CVE851993 DFA851993 DOW851993 DYS851993 EIO851993 ESK851993 FCG851993 FMC851993 FVY851993 GFU851993 GPQ851993 GZM851993 HJI851993 HTE851993 IDA851993 IMW851993 IWS851993 JGO851993 JQK851993 KAG851993 KKC851993 KTY851993 LDU851993 LNQ851993 LXM851993 MHI851993 MRE851993 NBA851993 NKW851993 NUS851993 OEO851993 OOK851993 OYG851993 PIC851993 PRY851993 QBU851993 QLQ851993 QVM851993 RFI851993 RPE851993 RZA851993 SIW851993 SSS851993 TCO851993 TMK851993 TWG851993 UGC851993 UPY851993 UZU851993 VJQ851993 VTM851993 WDI851993 WNE851993 WXA851993 Q917529 X917529 AE917529 AL917529"/>
    <dataValidation allowBlank="1" promptTitle="checkPeriodRange" sqref="AS917529 KO917529 UK917529 AEG917529 AOC917529 AXY917529 BHU917529 BRQ917529 CBM917529 CLI917529 CVE917529 DFA917529 DOW917529 DYS917529 EIO917529 ESK917529 FCG917529 FMC917529 FVY917529 GFU917529 GPQ917529 GZM917529 HJI917529 HTE917529 IDA917529 IMW917529 IWS917529 JGO917529 JQK917529 KAG917529 KKC917529 KTY917529 LDU917529 LNQ917529 LXM917529 MHI917529 MRE917529 NBA917529 NKW917529 NUS917529 OEO917529 OOK917529 OYG917529 PIC917529 PRY917529 QBU917529 QLQ917529 QVM917529 RFI917529 RPE917529 RZA917529 SIW917529 SSS917529 TCO917529 TMK917529 TWG917529 UGC917529 UPY917529 UZU917529 VJQ917529 VTM917529 WDI917529 WNE917529 WXA917529 Q983065 X983065 AE983065 AL983065 AS983065 KO983065 UK983065 AEG983065 AOC983065 AXY983065 BHU983065 BRQ983065 CBM983065 CLI983065 CVE983065 DFA983065 DOW983065 DYS983065 EIO983065 ESK983065 FCG983065 FMC983065 FVY983065 GFU983065 GPQ983065 GZM983065 HJI983065 HTE983065 IDA983065 IMW983065 IWS983065 JGO983065 JQK983065 KAG983065 KKC983065 KTY983065 LDU983065 LNQ983065 LXM983065 MHI983065 MRE983065 NBA983065 NKW983065 NUS983065 OEO983065 OOK983065 OYG983065 PIC983065 PRY983065 QBU983065 QLQ983065 QVM983065 RFI983065 RPE983065 RZA983065 SIW983065 SSS983065 TCO983065 TMK983065 TWG983065 UGC983065 UPY983065 UZU983065 VJQ983065 VTM983065 WDI983065 WNE983065 WXA983065"/>
    <dataValidation type="list" allowBlank="1" showInputMessage="1" showErrorMessage="1" prompt="Выберите значение из списка" errorTitle="Ошибка" error="Выберите значение из списка" sqref="O23:AX23 O27:AX27">
      <formula1>kind_of_cons</formula1>
    </dataValidation>
    <dataValidation type="decimal" allowBlank="1" showErrorMessage="1" errorTitle="Ошибка" error="Допускается ввод только действительных чисел!" sqref="O24 V24 AC24 AJ24 AQ24 O28 V28 AC28 AJ28 AQ28">
      <formula1>-9.99999999999999E+23</formula1>
      <formula2>9.99999999999999E+23</formula2>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2247ba5-504e-4e5b-8bc6-a48b10266333}">
  <sheetPr codeName="List05_7">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20" width="10.5714285714286" style="554"/>
    <col min="21" max="16384" width="10.5714285714286" style="493"/>
  </cols>
  <sheetData>
    <row r="1" spans="1:1" ht="3" customHeight="1">
      <c r="A1" s="560" t="s">
        <v>182</v>
      </c>
    </row>
    <row r="2" spans="6:9" ht="22.5">
      <c r="F2" s="1278" t="s">
        <v>470</v>
      </c>
      <c r="G2" s="1279"/>
      <c r="H2" s="1280"/>
      <c r="I2" s="609"/>
    </row>
    <row r="3" ht="3" customHeight="1"/>
    <row r="4" spans="1:20" s="539" customFormat="1" ht="11.25">
      <c r="A4" s="559"/>
      <c r="B4" s="559"/>
      <c r="C4" s="559"/>
      <c r="D4" s="559"/>
      <c r="F4" s="1239" t="s">
        <v>445</v>
      </c>
      <c r="G4" s="1239"/>
      <c r="H4" s="1239"/>
      <c r="I4" s="128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10.09.2021</v>
      </c>
      <c r="I7" s="550" t="s">
        <v>472</v>
      </c>
      <c r="J7" s="584"/>
      <c r="K7" s="559"/>
      <c r="L7" s="559"/>
      <c r="M7" s="559"/>
      <c r="N7" s="559"/>
      <c r="O7" s="559"/>
      <c r="P7" s="559"/>
      <c r="Q7" s="559"/>
      <c r="R7" s="559"/>
      <c r="S7" s="559"/>
      <c r="T7" s="559"/>
    </row>
    <row r="8" spans="1:20" s="539" customFormat="1" ht="45">
      <c r="A8" s="1282">
        <v>1</v>
      </c>
      <c r="B8" s="559"/>
      <c r="C8" s="559"/>
      <c r="D8" s="559"/>
      <c r="F8" s="585" t="str">
        <f>"2."&amp;mergeValue(A8)</f>
        <v>2.1</v>
      </c>
      <c r="G8" s="601" t="s">
        <v>473</v>
      </c>
      <c r="H8" s="573"/>
      <c r="I8" s="550" t="s">
        <v>568</v>
      </c>
      <c r="J8" s="584"/>
      <c r="K8" s="559"/>
      <c r="L8" s="559"/>
      <c r="M8" s="559"/>
      <c r="N8" s="559"/>
      <c r="O8" s="559"/>
      <c r="P8" s="559"/>
      <c r="Q8" s="559"/>
      <c r="R8" s="559"/>
      <c r="S8" s="559"/>
      <c r="T8" s="559"/>
    </row>
    <row r="9" spans="1:20" s="539" customFormat="1" ht="22.5">
      <c r="A9" s="1282"/>
      <c r="B9" s="559"/>
      <c r="C9" s="559"/>
      <c r="D9" s="559"/>
      <c r="F9" s="585" t="str">
        <f>"3."&amp;mergeValue(A9)</f>
        <v>3.1</v>
      </c>
      <c r="G9" s="601" t="s">
        <v>474</v>
      </c>
      <c r="H9" s="573"/>
      <c r="I9" s="550" t="s">
        <v>566</v>
      </c>
      <c r="J9" s="584"/>
      <c r="K9" s="559"/>
      <c r="L9" s="559"/>
      <c r="M9" s="559"/>
      <c r="N9" s="559"/>
      <c r="O9" s="559"/>
      <c r="P9" s="559"/>
      <c r="Q9" s="559"/>
      <c r="R9" s="559"/>
      <c r="S9" s="559"/>
      <c r="T9" s="559"/>
    </row>
    <row r="10" spans="1:20" s="539" customFormat="1" ht="22.5">
      <c r="A10" s="1282"/>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2"/>
      <c r="B11" s="1282">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c r="O11" s="559"/>
      <c r="P11" s="559"/>
      <c r="Q11" s="559"/>
      <c r="R11" s="559"/>
      <c r="S11" s="559"/>
      <c r="T11" s="559"/>
    </row>
    <row r="12" spans="1:20" s="539" customFormat="1" ht="22.5">
      <c r="A12" s="1282"/>
      <c r="B12" s="1282"/>
      <c r="C12" s="1282">
        <v>1</v>
      </c>
      <c r="D12" s="592"/>
      <c r="F12" s="585" t="str">
        <f>"4."&amp;mergeValue(A12)&amp;"."&amp;mergeValue(B12)&amp;"."&amp;mergeValue(C12)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2"/>
      <c r="B13" s="1282"/>
      <c r="C13" s="1282"/>
      <c r="D13" s="592">
        <v>1</v>
      </c>
      <c r="F13" s="585" t="str">
        <f>"4."&amp;mergeValue(A13)&amp;"."&amp;mergeValue(B13)&amp;"."&amp;mergeValue(C13)&amp;"."&amp;mergeValue(D13)</f>
        <v>4.1.1.1.1</v>
      </c>
      <c r="G13" s="602" t="s">
        <v>477</v>
      </c>
      <c r="H13" s="573"/>
      <c r="I13" s="1283" t="s">
        <v>569</v>
      </c>
      <c r="J13" s="584"/>
      <c r="K13" s="559"/>
      <c r="L13" s="559"/>
      <c r="M13" s="559"/>
      <c r="N13" s="559"/>
      <c r="O13" s="559"/>
      <c r="P13" s="559"/>
      <c r="Q13" s="559"/>
      <c r="R13" s="559"/>
      <c r="S13" s="559"/>
      <c r="T13" s="559"/>
    </row>
    <row r="14" spans="1:20" s="539" customFormat="1" ht="18.75">
      <c r="A14" s="1282"/>
      <c r="B14" s="1282"/>
      <c r="C14" s="1282"/>
      <c r="D14" s="592"/>
      <c r="F14" s="588"/>
      <c r="G14" s="520" t="s">
        <v>4</v>
      </c>
      <c r="H14" s="593"/>
      <c r="I14" s="1283"/>
      <c r="J14" s="584"/>
      <c r="K14" s="559"/>
      <c r="L14" s="559"/>
      <c r="M14" s="559"/>
      <c r="N14" s="559"/>
      <c r="O14" s="559"/>
      <c r="P14" s="559"/>
      <c r="Q14" s="559"/>
      <c r="R14" s="559"/>
      <c r="S14" s="559"/>
      <c r="T14" s="559"/>
    </row>
    <row r="15" spans="1:20" s="539" customFormat="1" ht="18.75">
      <c r="A15" s="1282"/>
      <c r="B15" s="1282"/>
      <c r="C15" s="592"/>
      <c r="D15" s="592"/>
      <c r="F15" s="603"/>
      <c r="G15" s="546" t="s">
        <v>401</v>
      </c>
      <c r="H15" s="604"/>
      <c r="I15" s="605"/>
      <c r="J15" s="584"/>
      <c r="K15" s="559"/>
      <c r="L15" s="559"/>
      <c r="M15" s="559"/>
      <c r="N15" s="559"/>
      <c r="O15" s="559"/>
      <c r="P15" s="559"/>
      <c r="Q15" s="559"/>
      <c r="R15" s="559"/>
      <c r="S15" s="559"/>
      <c r="T15" s="559"/>
    </row>
    <row r="16" spans="1:20" s="539" customFormat="1" ht="18.75">
      <c r="A16" s="128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7" t="s">
        <v>571</v>
      </c>
      <c r="H19" s="1277"/>
      <c r="I19" s="563"/>
      <c r="J19" s="583"/>
      <c r="K19" s="583"/>
      <c r="L19" s="583"/>
      <c r="M19" s="583"/>
      <c r="N19" s="583"/>
      <c r="O19" s="583"/>
      <c r="P19" s="583"/>
      <c r="Q19" s="583"/>
      <c r="R19" s="583"/>
      <c r="S19" s="583"/>
      <c r="T19" s="583"/>
    </row>
  </sheetData>
  <sheetProtection algorithmName="SHA-512" hashValue="gjOk4eatnj2vZuXAR1JMXrXzHnezsm0vhDbegYmLnFFtguIgdJG2eVrTdcvbVIC97XHWcFO3aop9no08YTXFgw==" saltValue="Vo1ug+Ihb+u0acSfT7ik7A=="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2eaf3e0-a755-4f69-a0df-5bb4b33f586f}">
  <sheetPr codeName="List06_7">
    <tabColor rgb="FFEAEBEE"/>
    <pageSetUpPr fitToPage="1"/>
  </sheetPr>
  <dimension ref="A4:AI34"/>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9.14285714285714" style="476" hidden="1" customWidth="1"/>
    <col min="9" max="9" width="3.71428571428571" style="453" customWidth="1"/>
    <col min="10" max="11" width="3.71428571428571" style="452" customWidth="1"/>
    <col min="12" max="12" width="12.7142857142857" style="446" customWidth="1"/>
    <col min="13" max="13" width="44.7142857142857" style="446" customWidth="1"/>
    <col min="14" max="14" width="2" style="446" hidden="1" customWidth="1"/>
    <col min="15" max="17" width="23.7142857142857" style="446" hidden="1" customWidth="1"/>
    <col min="18" max="18" width="11.7142857142857" style="446" customWidth="1"/>
    <col min="19" max="19" width="3.71428571428571" style="446" customWidth="1"/>
    <col min="20" max="20" width="11.7142857142857" style="446" customWidth="1"/>
    <col min="21" max="21" width="8.57142857142857" style="446" hidden="1" customWidth="1"/>
    <col min="22" max="22" width="4.71428571428571" style="446" customWidth="1"/>
    <col min="23" max="23" width="115.714285714286" style="446" customWidth="1"/>
    <col min="24" max="34" width="10.5714285714286" style="470"/>
    <col min="35" max="256" width="10.5714285714286" style="446"/>
    <col min="257" max="264" width="0" style="446" hidden="1" customWidth="1"/>
    <col min="265" max="267" width="3.71428571428571" style="446" customWidth="1"/>
    <col min="268" max="268" width="12.7142857142857" style="446" customWidth="1"/>
    <col min="269" max="269" width="47.4285714285714" style="446" customWidth="1"/>
    <col min="270" max="273" width="0" style="446" hidden="1"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512" width="10.5714285714286" style="446"/>
    <col min="513" max="520" width="0" style="446" hidden="1" customWidth="1"/>
    <col min="521" max="523" width="3.71428571428571" style="446" customWidth="1"/>
    <col min="524" max="524" width="12.7142857142857" style="446" customWidth="1"/>
    <col min="525" max="525" width="47.4285714285714" style="446" customWidth="1"/>
    <col min="526" max="529" width="0" style="446" hidden="1"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768" width="10.5714285714286" style="446"/>
    <col min="769" max="776" width="0" style="446" hidden="1" customWidth="1"/>
    <col min="777" max="779" width="3.71428571428571" style="446" customWidth="1"/>
    <col min="780" max="780" width="12.7142857142857" style="446" customWidth="1"/>
    <col min="781" max="781" width="47.4285714285714" style="446" customWidth="1"/>
    <col min="782" max="785" width="0" style="446" hidden="1"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1024" width="10.5714285714286" style="446"/>
    <col min="1025" max="1032" width="0" style="446" hidden="1" customWidth="1"/>
    <col min="1033" max="1035" width="3.71428571428571" style="446" customWidth="1"/>
    <col min="1036" max="1036" width="12.7142857142857" style="446" customWidth="1"/>
    <col min="1037" max="1037" width="47.4285714285714" style="446" customWidth="1"/>
    <col min="1038" max="1041" width="0" style="446" hidden="1"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280" width="10.5714285714286" style="446"/>
    <col min="1281" max="1288" width="0" style="446" hidden="1" customWidth="1"/>
    <col min="1289" max="1291" width="3.71428571428571" style="446" customWidth="1"/>
    <col min="1292" max="1292" width="12.7142857142857" style="446" customWidth="1"/>
    <col min="1293" max="1293" width="47.4285714285714" style="446" customWidth="1"/>
    <col min="1294" max="1297" width="0" style="446" hidden="1"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536" width="10.5714285714286" style="446"/>
    <col min="1537" max="1544" width="0" style="446" hidden="1" customWidth="1"/>
    <col min="1545" max="1547" width="3.71428571428571" style="446" customWidth="1"/>
    <col min="1548" max="1548" width="12.7142857142857" style="446" customWidth="1"/>
    <col min="1549" max="1549" width="47.4285714285714" style="446" customWidth="1"/>
    <col min="1550" max="1553" width="0" style="446" hidden="1"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792" width="10.5714285714286" style="446"/>
    <col min="1793" max="1800" width="0" style="446" hidden="1" customWidth="1"/>
    <col min="1801" max="1803" width="3.71428571428571" style="446" customWidth="1"/>
    <col min="1804" max="1804" width="12.7142857142857" style="446" customWidth="1"/>
    <col min="1805" max="1805" width="47.4285714285714" style="446" customWidth="1"/>
    <col min="1806" max="1809" width="0" style="446" hidden="1"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2048" width="10.5714285714286" style="446"/>
    <col min="2049" max="2056" width="0" style="446" hidden="1" customWidth="1"/>
    <col min="2057" max="2059" width="3.71428571428571" style="446" customWidth="1"/>
    <col min="2060" max="2060" width="12.7142857142857" style="446" customWidth="1"/>
    <col min="2061" max="2061" width="47.4285714285714" style="446" customWidth="1"/>
    <col min="2062" max="2065" width="0" style="446" hidden="1"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304" width="10.5714285714286" style="446"/>
    <col min="2305" max="2312" width="0" style="446" hidden="1" customWidth="1"/>
    <col min="2313" max="2315" width="3.71428571428571" style="446" customWidth="1"/>
    <col min="2316" max="2316" width="12.7142857142857" style="446" customWidth="1"/>
    <col min="2317" max="2317" width="47.4285714285714" style="446" customWidth="1"/>
    <col min="2318" max="2321" width="0" style="446" hidden="1"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560" width="10.5714285714286" style="446"/>
    <col min="2561" max="2568" width="0" style="446" hidden="1" customWidth="1"/>
    <col min="2569" max="2571" width="3.71428571428571" style="446" customWidth="1"/>
    <col min="2572" max="2572" width="12.7142857142857" style="446" customWidth="1"/>
    <col min="2573" max="2573" width="47.4285714285714" style="446" customWidth="1"/>
    <col min="2574" max="2577" width="0" style="446" hidden="1"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816" width="10.5714285714286" style="446"/>
    <col min="2817" max="2824" width="0" style="446" hidden="1" customWidth="1"/>
    <col min="2825" max="2827" width="3.71428571428571" style="446" customWidth="1"/>
    <col min="2828" max="2828" width="12.7142857142857" style="446" customWidth="1"/>
    <col min="2829" max="2829" width="47.4285714285714" style="446" customWidth="1"/>
    <col min="2830" max="2833" width="0" style="446" hidden="1"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3072" width="10.5714285714286" style="446"/>
    <col min="3073" max="3080" width="0" style="446" hidden="1" customWidth="1"/>
    <col min="3081" max="3083" width="3.71428571428571" style="446" customWidth="1"/>
    <col min="3084" max="3084" width="12.7142857142857" style="446" customWidth="1"/>
    <col min="3085" max="3085" width="47.4285714285714" style="446" customWidth="1"/>
    <col min="3086" max="3089" width="0" style="446" hidden="1"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328" width="10.5714285714286" style="446"/>
    <col min="3329" max="3336" width="0" style="446" hidden="1" customWidth="1"/>
    <col min="3337" max="3339" width="3.71428571428571" style="446" customWidth="1"/>
    <col min="3340" max="3340" width="12.7142857142857" style="446" customWidth="1"/>
    <col min="3341" max="3341" width="47.4285714285714" style="446" customWidth="1"/>
    <col min="3342" max="3345" width="0" style="446" hidden="1"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584" width="10.5714285714286" style="446"/>
    <col min="3585" max="3592" width="0" style="446" hidden="1" customWidth="1"/>
    <col min="3593" max="3595" width="3.71428571428571" style="446" customWidth="1"/>
    <col min="3596" max="3596" width="12.7142857142857" style="446" customWidth="1"/>
    <col min="3597" max="3597" width="47.4285714285714" style="446" customWidth="1"/>
    <col min="3598" max="3601" width="0" style="446" hidden="1"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840" width="10.5714285714286" style="446"/>
    <col min="3841" max="3848" width="0" style="446" hidden="1" customWidth="1"/>
    <col min="3849" max="3851" width="3.71428571428571" style="446" customWidth="1"/>
    <col min="3852" max="3852" width="12.7142857142857" style="446" customWidth="1"/>
    <col min="3853" max="3853" width="47.4285714285714" style="446" customWidth="1"/>
    <col min="3854" max="3857" width="0" style="446" hidden="1"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4096" width="10.5714285714286" style="446"/>
    <col min="4097" max="4104" width="0" style="446" hidden="1" customWidth="1"/>
    <col min="4105" max="4107" width="3.71428571428571" style="446" customWidth="1"/>
    <col min="4108" max="4108" width="12.7142857142857" style="446" customWidth="1"/>
    <col min="4109" max="4109" width="47.4285714285714" style="446" customWidth="1"/>
    <col min="4110" max="4113" width="0" style="446" hidden="1"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352" width="10.5714285714286" style="446"/>
    <col min="4353" max="4360" width="0" style="446" hidden="1" customWidth="1"/>
    <col min="4361" max="4363" width="3.71428571428571" style="446" customWidth="1"/>
    <col min="4364" max="4364" width="12.7142857142857" style="446" customWidth="1"/>
    <col min="4365" max="4365" width="47.4285714285714" style="446" customWidth="1"/>
    <col min="4366" max="4369" width="0" style="446" hidden="1"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608" width="10.5714285714286" style="446"/>
    <col min="4609" max="4616" width="0" style="446" hidden="1" customWidth="1"/>
    <col min="4617" max="4619" width="3.71428571428571" style="446" customWidth="1"/>
    <col min="4620" max="4620" width="12.7142857142857" style="446" customWidth="1"/>
    <col min="4621" max="4621" width="47.4285714285714" style="446" customWidth="1"/>
    <col min="4622" max="4625" width="0" style="446" hidden="1"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864" width="10.5714285714286" style="446"/>
    <col min="4865" max="4872" width="0" style="446" hidden="1" customWidth="1"/>
    <col min="4873" max="4875" width="3.71428571428571" style="446" customWidth="1"/>
    <col min="4876" max="4876" width="12.7142857142857" style="446" customWidth="1"/>
    <col min="4877" max="4877" width="47.4285714285714" style="446" customWidth="1"/>
    <col min="4878" max="4881" width="0" style="446" hidden="1"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5120" width="10.5714285714286" style="446"/>
    <col min="5121" max="5128" width="0" style="446" hidden="1" customWidth="1"/>
    <col min="5129" max="5131" width="3.71428571428571" style="446" customWidth="1"/>
    <col min="5132" max="5132" width="12.7142857142857" style="446" customWidth="1"/>
    <col min="5133" max="5133" width="47.4285714285714" style="446" customWidth="1"/>
    <col min="5134" max="5137" width="0" style="446" hidden="1"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376" width="10.5714285714286" style="446"/>
    <col min="5377" max="5384" width="0" style="446" hidden="1" customWidth="1"/>
    <col min="5385" max="5387" width="3.71428571428571" style="446" customWidth="1"/>
    <col min="5388" max="5388" width="12.7142857142857" style="446" customWidth="1"/>
    <col min="5389" max="5389" width="47.4285714285714" style="446" customWidth="1"/>
    <col min="5390" max="5393" width="0" style="446" hidden="1"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632" width="10.5714285714286" style="446"/>
    <col min="5633" max="5640" width="0" style="446" hidden="1" customWidth="1"/>
    <col min="5641" max="5643" width="3.71428571428571" style="446" customWidth="1"/>
    <col min="5644" max="5644" width="12.7142857142857" style="446" customWidth="1"/>
    <col min="5645" max="5645" width="47.4285714285714" style="446" customWidth="1"/>
    <col min="5646" max="5649" width="0" style="446" hidden="1"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888" width="10.5714285714286" style="446"/>
    <col min="5889" max="5896" width="0" style="446" hidden="1" customWidth="1"/>
    <col min="5897" max="5899" width="3.71428571428571" style="446" customWidth="1"/>
    <col min="5900" max="5900" width="12.7142857142857" style="446" customWidth="1"/>
    <col min="5901" max="5901" width="47.4285714285714" style="446" customWidth="1"/>
    <col min="5902" max="5905" width="0" style="446" hidden="1"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6144" width="10.5714285714286" style="446"/>
    <col min="6145" max="6152" width="0" style="446" hidden="1" customWidth="1"/>
    <col min="6153" max="6155" width="3.71428571428571" style="446" customWidth="1"/>
    <col min="6156" max="6156" width="12.7142857142857" style="446" customWidth="1"/>
    <col min="6157" max="6157" width="47.4285714285714" style="446" customWidth="1"/>
    <col min="6158" max="6161" width="0" style="446" hidden="1"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400" width="10.5714285714286" style="446"/>
    <col min="6401" max="6408" width="0" style="446" hidden="1" customWidth="1"/>
    <col min="6409" max="6411" width="3.71428571428571" style="446" customWidth="1"/>
    <col min="6412" max="6412" width="12.7142857142857" style="446" customWidth="1"/>
    <col min="6413" max="6413" width="47.4285714285714" style="446" customWidth="1"/>
    <col min="6414" max="6417" width="0" style="446" hidden="1"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656" width="10.5714285714286" style="446"/>
    <col min="6657" max="6664" width="0" style="446" hidden="1" customWidth="1"/>
    <col min="6665" max="6667" width="3.71428571428571" style="446" customWidth="1"/>
    <col min="6668" max="6668" width="12.7142857142857" style="446" customWidth="1"/>
    <col min="6669" max="6669" width="47.4285714285714" style="446" customWidth="1"/>
    <col min="6670" max="6673" width="0" style="446" hidden="1"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912" width="10.5714285714286" style="446"/>
    <col min="6913" max="6920" width="0" style="446" hidden="1" customWidth="1"/>
    <col min="6921" max="6923" width="3.71428571428571" style="446" customWidth="1"/>
    <col min="6924" max="6924" width="12.7142857142857" style="446" customWidth="1"/>
    <col min="6925" max="6925" width="47.4285714285714" style="446" customWidth="1"/>
    <col min="6926" max="6929" width="0" style="446" hidden="1"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7168" width="10.5714285714286" style="446"/>
    <col min="7169" max="7176" width="0" style="446" hidden="1" customWidth="1"/>
    <col min="7177" max="7179" width="3.71428571428571" style="446" customWidth="1"/>
    <col min="7180" max="7180" width="12.7142857142857" style="446" customWidth="1"/>
    <col min="7181" max="7181" width="47.4285714285714" style="446" customWidth="1"/>
    <col min="7182" max="7185" width="0" style="446" hidden="1"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424" width="10.5714285714286" style="446"/>
    <col min="7425" max="7432" width="0" style="446" hidden="1" customWidth="1"/>
    <col min="7433" max="7435" width="3.71428571428571" style="446" customWidth="1"/>
    <col min="7436" max="7436" width="12.7142857142857" style="446" customWidth="1"/>
    <col min="7437" max="7437" width="47.4285714285714" style="446" customWidth="1"/>
    <col min="7438" max="7441" width="0" style="446" hidden="1"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680" width="10.5714285714286" style="446"/>
    <col min="7681" max="7688" width="0" style="446" hidden="1" customWidth="1"/>
    <col min="7689" max="7691" width="3.71428571428571" style="446" customWidth="1"/>
    <col min="7692" max="7692" width="12.7142857142857" style="446" customWidth="1"/>
    <col min="7693" max="7693" width="47.4285714285714" style="446" customWidth="1"/>
    <col min="7694" max="7697" width="0" style="446" hidden="1"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936" width="10.5714285714286" style="446"/>
    <col min="7937" max="7944" width="0" style="446" hidden="1" customWidth="1"/>
    <col min="7945" max="7947" width="3.71428571428571" style="446" customWidth="1"/>
    <col min="7948" max="7948" width="12.7142857142857" style="446" customWidth="1"/>
    <col min="7949" max="7949" width="47.4285714285714" style="446" customWidth="1"/>
    <col min="7950" max="7953" width="0" style="446" hidden="1"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8192" width="10.5714285714286" style="446"/>
    <col min="8193" max="8200" width="0" style="446" hidden="1" customWidth="1"/>
    <col min="8201" max="8203" width="3.71428571428571" style="446" customWidth="1"/>
    <col min="8204" max="8204" width="12.7142857142857" style="446" customWidth="1"/>
    <col min="8205" max="8205" width="47.4285714285714" style="446" customWidth="1"/>
    <col min="8206" max="8209" width="0" style="446" hidden="1"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448" width="10.5714285714286" style="446"/>
    <col min="8449" max="8456" width="0" style="446" hidden="1" customWidth="1"/>
    <col min="8457" max="8459" width="3.71428571428571" style="446" customWidth="1"/>
    <col min="8460" max="8460" width="12.7142857142857" style="446" customWidth="1"/>
    <col min="8461" max="8461" width="47.4285714285714" style="446" customWidth="1"/>
    <col min="8462" max="8465" width="0" style="446" hidden="1"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704" width="10.5714285714286" style="446"/>
    <col min="8705" max="8712" width="0" style="446" hidden="1" customWidth="1"/>
    <col min="8713" max="8715" width="3.71428571428571" style="446" customWidth="1"/>
    <col min="8716" max="8716" width="12.7142857142857" style="446" customWidth="1"/>
    <col min="8717" max="8717" width="47.4285714285714" style="446" customWidth="1"/>
    <col min="8718" max="8721" width="0" style="446" hidden="1"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960" width="10.5714285714286" style="446"/>
    <col min="8961" max="8968" width="0" style="446" hidden="1" customWidth="1"/>
    <col min="8969" max="8971" width="3.71428571428571" style="446" customWidth="1"/>
    <col min="8972" max="8972" width="12.7142857142857" style="446" customWidth="1"/>
    <col min="8973" max="8973" width="47.4285714285714" style="446" customWidth="1"/>
    <col min="8974" max="8977" width="0" style="446" hidden="1"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9216" width="10.5714285714286" style="446"/>
    <col min="9217" max="9224" width="0" style="446" hidden="1" customWidth="1"/>
    <col min="9225" max="9227" width="3.71428571428571" style="446" customWidth="1"/>
    <col min="9228" max="9228" width="12.7142857142857" style="446" customWidth="1"/>
    <col min="9229" max="9229" width="47.4285714285714" style="446" customWidth="1"/>
    <col min="9230" max="9233" width="0" style="446" hidden="1"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472" width="10.5714285714286" style="446"/>
    <col min="9473" max="9480" width="0" style="446" hidden="1" customWidth="1"/>
    <col min="9481" max="9483" width="3.71428571428571" style="446" customWidth="1"/>
    <col min="9484" max="9484" width="12.7142857142857" style="446" customWidth="1"/>
    <col min="9485" max="9485" width="47.4285714285714" style="446" customWidth="1"/>
    <col min="9486" max="9489" width="0" style="446" hidden="1"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728" width="10.5714285714286" style="446"/>
    <col min="9729" max="9736" width="0" style="446" hidden="1" customWidth="1"/>
    <col min="9737" max="9739" width="3.71428571428571" style="446" customWidth="1"/>
    <col min="9740" max="9740" width="12.7142857142857" style="446" customWidth="1"/>
    <col min="9741" max="9741" width="47.4285714285714" style="446" customWidth="1"/>
    <col min="9742" max="9745" width="0" style="446" hidden="1"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984" width="10.5714285714286" style="446"/>
    <col min="9985" max="9992" width="0" style="446" hidden="1" customWidth="1"/>
    <col min="9993" max="9995" width="3.71428571428571" style="446" customWidth="1"/>
    <col min="9996" max="9996" width="12.7142857142857" style="446" customWidth="1"/>
    <col min="9997" max="9997" width="47.4285714285714" style="446" customWidth="1"/>
    <col min="9998" max="10001" width="0" style="446" hidden="1"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240" width="10.5714285714286" style="446"/>
    <col min="10241" max="10248" width="0" style="446" hidden="1" customWidth="1"/>
    <col min="10249" max="10251" width="3.71428571428571" style="446" customWidth="1"/>
    <col min="10252" max="10252" width="12.7142857142857" style="446" customWidth="1"/>
    <col min="10253" max="10253" width="47.4285714285714" style="446" customWidth="1"/>
    <col min="10254" max="10257" width="0" style="446" hidden="1"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496" width="10.5714285714286" style="446"/>
    <col min="10497" max="10504" width="0" style="446" hidden="1" customWidth="1"/>
    <col min="10505" max="10507" width="3.71428571428571" style="446" customWidth="1"/>
    <col min="10508" max="10508" width="12.7142857142857" style="446" customWidth="1"/>
    <col min="10509" max="10509" width="47.4285714285714" style="446" customWidth="1"/>
    <col min="10510" max="10513" width="0" style="446" hidden="1"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752" width="10.5714285714286" style="446"/>
    <col min="10753" max="10760" width="0" style="446" hidden="1" customWidth="1"/>
    <col min="10761" max="10763" width="3.71428571428571" style="446" customWidth="1"/>
    <col min="10764" max="10764" width="12.7142857142857" style="446" customWidth="1"/>
    <col min="10765" max="10765" width="47.4285714285714" style="446" customWidth="1"/>
    <col min="10766" max="10769" width="0" style="446" hidden="1"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1008" width="10.5714285714286" style="446"/>
    <col min="11009" max="11016" width="0" style="446" hidden="1" customWidth="1"/>
    <col min="11017" max="11019" width="3.71428571428571" style="446" customWidth="1"/>
    <col min="11020" max="11020" width="12.7142857142857" style="446" customWidth="1"/>
    <col min="11021" max="11021" width="47.4285714285714" style="446" customWidth="1"/>
    <col min="11022" max="11025" width="0" style="446" hidden="1"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264" width="10.5714285714286" style="446"/>
    <col min="11265" max="11272" width="0" style="446" hidden="1" customWidth="1"/>
    <col min="11273" max="11275" width="3.71428571428571" style="446" customWidth="1"/>
    <col min="11276" max="11276" width="12.7142857142857" style="446" customWidth="1"/>
    <col min="11277" max="11277" width="47.4285714285714" style="446" customWidth="1"/>
    <col min="11278" max="11281" width="0" style="446" hidden="1"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520" width="10.5714285714286" style="446"/>
    <col min="11521" max="11528" width="0" style="446" hidden="1" customWidth="1"/>
    <col min="11529" max="11531" width="3.71428571428571" style="446" customWidth="1"/>
    <col min="11532" max="11532" width="12.7142857142857" style="446" customWidth="1"/>
    <col min="11533" max="11533" width="47.4285714285714" style="446" customWidth="1"/>
    <col min="11534" max="11537" width="0" style="446" hidden="1"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776" width="10.5714285714286" style="446"/>
    <col min="11777" max="11784" width="0" style="446" hidden="1" customWidth="1"/>
    <col min="11785" max="11787" width="3.71428571428571" style="446" customWidth="1"/>
    <col min="11788" max="11788" width="12.7142857142857" style="446" customWidth="1"/>
    <col min="11789" max="11789" width="47.4285714285714" style="446" customWidth="1"/>
    <col min="11790" max="11793" width="0" style="446" hidden="1"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2032" width="10.5714285714286" style="446"/>
    <col min="12033" max="12040" width="0" style="446" hidden="1" customWidth="1"/>
    <col min="12041" max="12043" width="3.71428571428571" style="446" customWidth="1"/>
    <col min="12044" max="12044" width="12.7142857142857" style="446" customWidth="1"/>
    <col min="12045" max="12045" width="47.4285714285714" style="446" customWidth="1"/>
    <col min="12046" max="12049" width="0" style="446" hidden="1"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288" width="10.5714285714286" style="446"/>
    <col min="12289" max="12296" width="0" style="446" hidden="1" customWidth="1"/>
    <col min="12297" max="12299" width="3.71428571428571" style="446" customWidth="1"/>
    <col min="12300" max="12300" width="12.7142857142857" style="446" customWidth="1"/>
    <col min="12301" max="12301" width="47.4285714285714" style="446" customWidth="1"/>
    <col min="12302" max="12305" width="0" style="446" hidden="1"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544" width="10.5714285714286" style="446"/>
    <col min="12545" max="12552" width="0" style="446" hidden="1" customWidth="1"/>
    <col min="12553" max="12555" width="3.71428571428571" style="446" customWidth="1"/>
    <col min="12556" max="12556" width="12.7142857142857" style="446" customWidth="1"/>
    <col min="12557" max="12557" width="47.4285714285714" style="446" customWidth="1"/>
    <col min="12558" max="12561" width="0" style="446" hidden="1"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800" width="10.5714285714286" style="446"/>
    <col min="12801" max="12808" width="0" style="446" hidden="1" customWidth="1"/>
    <col min="12809" max="12811" width="3.71428571428571" style="446" customWidth="1"/>
    <col min="12812" max="12812" width="12.7142857142857" style="446" customWidth="1"/>
    <col min="12813" max="12813" width="47.4285714285714" style="446" customWidth="1"/>
    <col min="12814" max="12817" width="0" style="446" hidden="1"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3056" width="10.5714285714286" style="446"/>
    <col min="13057" max="13064" width="0" style="446" hidden="1" customWidth="1"/>
    <col min="13065" max="13067" width="3.71428571428571" style="446" customWidth="1"/>
    <col min="13068" max="13068" width="12.7142857142857" style="446" customWidth="1"/>
    <col min="13069" max="13069" width="47.4285714285714" style="446" customWidth="1"/>
    <col min="13070" max="13073" width="0" style="446" hidden="1"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312" width="10.5714285714286" style="446"/>
    <col min="13313" max="13320" width="0" style="446" hidden="1" customWidth="1"/>
    <col min="13321" max="13323" width="3.71428571428571" style="446" customWidth="1"/>
    <col min="13324" max="13324" width="12.7142857142857" style="446" customWidth="1"/>
    <col min="13325" max="13325" width="47.4285714285714" style="446" customWidth="1"/>
    <col min="13326" max="13329" width="0" style="446" hidden="1"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568" width="10.5714285714286" style="446"/>
    <col min="13569" max="13576" width="0" style="446" hidden="1" customWidth="1"/>
    <col min="13577" max="13579" width="3.71428571428571" style="446" customWidth="1"/>
    <col min="13580" max="13580" width="12.7142857142857" style="446" customWidth="1"/>
    <col min="13581" max="13581" width="47.4285714285714" style="446" customWidth="1"/>
    <col min="13582" max="13585" width="0" style="446" hidden="1"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824" width="10.5714285714286" style="446"/>
    <col min="13825" max="13832" width="0" style="446" hidden="1" customWidth="1"/>
    <col min="13833" max="13835" width="3.71428571428571" style="446" customWidth="1"/>
    <col min="13836" max="13836" width="12.7142857142857" style="446" customWidth="1"/>
    <col min="13837" max="13837" width="47.4285714285714" style="446" customWidth="1"/>
    <col min="13838" max="13841" width="0" style="446" hidden="1"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4080" width="10.5714285714286" style="446"/>
    <col min="14081" max="14088" width="0" style="446" hidden="1" customWidth="1"/>
    <col min="14089" max="14091" width="3.71428571428571" style="446" customWidth="1"/>
    <col min="14092" max="14092" width="12.7142857142857" style="446" customWidth="1"/>
    <col min="14093" max="14093" width="47.4285714285714" style="446" customWidth="1"/>
    <col min="14094" max="14097" width="0" style="446" hidden="1"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336" width="10.5714285714286" style="446"/>
    <col min="14337" max="14344" width="0" style="446" hidden="1" customWidth="1"/>
    <col min="14345" max="14347" width="3.71428571428571" style="446" customWidth="1"/>
    <col min="14348" max="14348" width="12.7142857142857" style="446" customWidth="1"/>
    <col min="14349" max="14349" width="47.4285714285714" style="446" customWidth="1"/>
    <col min="14350" max="14353" width="0" style="446" hidden="1"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592" width="10.5714285714286" style="446"/>
    <col min="14593" max="14600" width="0" style="446" hidden="1" customWidth="1"/>
    <col min="14601" max="14603" width="3.71428571428571" style="446" customWidth="1"/>
    <col min="14604" max="14604" width="12.7142857142857" style="446" customWidth="1"/>
    <col min="14605" max="14605" width="47.4285714285714" style="446" customWidth="1"/>
    <col min="14606" max="14609" width="0" style="446" hidden="1"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848" width="10.5714285714286" style="446"/>
    <col min="14849" max="14856" width="0" style="446" hidden="1" customWidth="1"/>
    <col min="14857" max="14859" width="3.71428571428571" style="446" customWidth="1"/>
    <col min="14860" max="14860" width="12.7142857142857" style="446" customWidth="1"/>
    <col min="14861" max="14861" width="47.4285714285714" style="446" customWidth="1"/>
    <col min="14862" max="14865" width="0" style="446" hidden="1"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5104" width="10.5714285714286" style="446"/>
    <col min="15105" max="15112" width="0" style="446" hidden="1" customWidth="1"/>
    <col min="15113" max="15115" width="3.71428571428571" style="446" customWidth="1"/>
    <col min="15116" max="15116" width="12.7142857142857" style="446" customWidth="1"/>
    <col min="15117" max="15117" width="47.4285714285714" style="446" customWidth="1"/>
    <col min="15118" max="15121" width="0" style="446" hidden="1"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360" width="10.5714285714286" style="446"/>
    <col min="15361" max="15368" width="0" style="446" hidden="1" customWidth="1"/>
    <col min="15369" max="15371" width="3.71428571428571" style="446" customWidth="1"/>
    <col min="15372" max="15372" width="12.7142857142857" style="446" customWidth="1"/>
    <col min="15373" max="15373" width="47.4285714285714" style="446" customWidth="1"/>
    <col min="15374" max="15377" width="0" style="446" hidden="1"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616" width="10.5714285714286" style="446"/>
    <col min="15617" max="15624" width="0" style="446" hidden="1" customWidth="1"/>
    <col min="15625" max="15627" width="3.71428571428571" style="446" customWidth="1"/>
    <col min="15628" max="15628" width="12.7142857142857" style="446" customWidth="1"/>
    <col min="15629" max="15629" width="47.4285714285714" style="446" customWidth="1"/>
    <col min="15630" max="15633" width="0" style="446" hidden="1"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872" width="10.5714285714286" style="446"/>
    <col min="15873" max="15880" width="0" style="446" hidden="1" customWidth="1"/>
    <col min="15881" max="15883" width="3.71428571428571" style="446" customWidth="1"/>
    <col min="15884" max="15884" width="12.7142857142857" style="446" customWidth="1"/>
    <col min="15885" max="15885" width="47.4285714285714" style="446" customWidth="1"/>
    <col min="15886" max="15889" width="0" style="446" hidden="1"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6128" width="10.5714285714286" style="446"/>
    <col min="16129" max="16136" width="0" style="446" hidden="1" customWidth="1"/>
    <col min="16137" max="16139" width="3.71428571428571" style="446" customWidth="1"/>
    <col min="16140" max="16140" width="12.7142857142857" style="446" customWidth="1"/>
    <col min="16141" max="16141" width="47.4285714285714" style="446" customWidth="1"/>
    <col min="16142" max="16145" width="0" style="446" hidden="1"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384" width="10.5714285714286" style="446"/>
  </cols>
  <sheetData>
    <row r="1" ht="14.25" hidden="1"/>
    <row r="2" ht="14.25" hidden="1"/>
    <row r="3" ht="14.25" hidden="1"/>
    <row r="4" spans="10:21" ht="3" customHeight="1">
      <c r="J4" s="451"/>
      <c r="K4" s="451"/>
      <c r="L4" s="447"/>
      <c r="M4" s="447"/>
      <c r="N4" s="447"/>
      <c r="O4" s="454"/>
      <c r="P4" s="454"/>
      <c r="Q4" s="454"/>
      <c r="R4" s="454"/>
      <c r="S4" s="454"/>
      <c r="T4" s="454"/>
      <c r="U4" s="447"/>
    </row>
    <row r="5" spans="10:21" ht="22.5" customHeight="1">
      <c r="J5" s="451"/>
      <c r="K5" s="451"/>
      <c r="L5" s="1311" t="s">
        <v>616</v>
      </c>
      <c r="M5" s="1311"/>
      <c r="N5" s="1311"/>
      <c r="O5" s="1311"/>
      <c r="P5" s="1311"/>
      <c r="Q5" s="1311"/>
      <c r="R5" s="1311"/>
      <c r="S5" s="1311"/>
      <c r="T5" s="1311"/>
      <c r="U5" s="467"/>
    </row>
    <row r="6" spans="10:21" ht="3" customHeight="1">
      <c r="J6" s="451"/>
      <c r="K6" s="451"/>
      <c r="L6" s="447"/>
      <c r="M6" s="447"/>
      <c r="N6" s="447"/>
      <c r="O6" s="450"/>
      <c r="P6" s="450"/>
      <c r="Q6" s="450"/>
      <c r="R6" s="450"/>
      <c r="S6" s="450"/>
      <c r="T6" s="450"/>
      <c r="U6" s="447"/>
    </row>
    <row r="7" spans="1:28" s="746" customFormat="1" ht="5.25" hidden="1">
      <c r="A7" s="1123"/>
      <c r="B7" s="1123"/>
      <c r="C7" s="1123"/>
      <c r="D7" s="1123"/>
      <c r="E7" s="1123"/>
      <c r="F7" s="1123"/>
      <c r="G7" s="1123"/>
      <c r="H7" s="1123"/>
      <c r="L7" s="1173"/>
      <c r="M7" s="1046"/>
      <c r="O7" s="1287"/>
      <c r="P7" s="1287"/>
      <c r="Q7" s="1287"/>
      <c r="R7" s="1287"/>
      <c r="S7" s="1287"/>
      <c r="T7" s="1287"/>
      <c r="U7" s="780"/>
      <c r="V7" s="780"/>
      <c r="X7" s="1123"/>
      <c r="Y7" s="1123"/>
      <c r="Z7" s="1123"/>
      <c r="AA7" s="1123"/>
      <c r="AB7" s="1123"/>
    </row>
    <row r="8" spans="1:34"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7"/>
      <c r="O8" s="1288" t="str">
        <f>IF(datePr_ch="",IF(datePr="","",datePr),datePr_ch)</f>
        <v>20.04.2021</v>
      </c>
      <c r="P8" s="1288"/>
      <c r="Q8" s="1288"/>
      <c r="R8" s="1288"/>
      <c r="S8" s="1288"/>
      <c r="T8" s="1288"/>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"&amp;IF(numberPr_ch="","утверждении","изменении")&amp;" тарифов"</f>
        <v>Номер подачи заявления об утверждении тарифов</v>
      </c>
      <c r="N9" s="1127"/>
      <c r="O9" s="1288" t="str">
        <f>IF(numberPr_ch="",IF(numberPr="","",numberPr),numberPr_ch)</f>
        <v>01-03/15</v>
      </c>
      <c r="P9" s="1288"/>
      <c r="Q9" s="1288"/>
      <c r="R9" s="1288"/>
      <c r="S9" s="1288"/>
      <c r="T9" s="1288"/>
      <c r="U9" s="635"/>
      <c r="X9" s="475"/>
      <c r="Y9" s="475"/>
      <c r="Z9" s="475"/>
      <c r="AA9" s="475"/>
      <c r="AB9" s="475"/>
      <c r="AC9" s="475"/>
      <c r="AD9" s="475"/>
      <c r="AE9" s="475"/>
      <c r="AF9" s="475"/>
      <c r="AG9" s="475"/>
      <c r="AH9" s="475"/>
    </row>
    <row r="10" spans="1:28" s="746" customFormat="1" ht="5.25" hidden="1">
      <c r="A10" s="1123"/>
      <c r="B10" s="1123"/>
      <c r="C10" s="1123"/>
      <c r="D10" s="1123"/>
      <c r="E10" s="1123"/>
      <c r="F10" s="1123"/>
      <c r="G10" s="1123"/>
      <c r="H10" s="1123"/>
      <c r="L10" s="1173"/>
      <c r="M10" s="1046"/>
      <c r="O10" s="1287"/>
      <c r="P10" s="1287"/>
      <c r="Q10" s="1287"/>
      <c r="R10" s="1287"/>
      <c r="S10" s="1287"/>
      <c r="T10" s="1287"/>
      <c r="U10" s="780"/>
      <c r="V10" s="780"/>
      <c r="X10" s="1123"/>
      <c r="Y10" s="1123"/>
      <c r="Z10" s="1123"/>
      <c r="AA10" s="1123"/>
      <c r="AB10" s="1123"/>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0:21" ht="15" customHeight="1">
      <c r="J12" s="451"/>
      <c r="K12" s="451"/>
      <c r="L12" s="447"/>
      <c r="M12" s="447"/>
      <c r="N12" s="447"/>
      <c r="O12" s="1330"/>
      <c r="P12" s="1330"/>
      <c r="Q12" s="1330"/>
      <c r="R12" s="1330"/>
      <c r="S12" s="1330"/>
      <c r="T12" s="1330"/>
      <c r="U12" s="1330"/>
    </row>
    <row r="13" spans="10:23" ht="14.25">
      <c r="J13" s="451"/>
      <c r="K13" s="451"/>
      <c r="L13" s="1239" t="s">
        <v>445</v>
      </c>
      <c r="M13" s="1239"/>
      <c r="N13" s="1239"/>
      <c r="O13" s="1239"/>
      <c r="P13" s="1239"/>
      <c r="Q13" s="1239"/>
      <c r="R13" s="1239"/>
      <c r="S13" s="1239"/>
      <c r="T13" s="1239"/>
      <c r="U13" s="1239"/>
      <c r="V13" s="1239"/>
      <c r="W13" s="1239" t="s">
        <v>446</v>
      </c>
    </row>
    <row r="14" spans="10:23" ht="14.25" customHeight="1">
      <c r="J14" s="451"/>
      <c r="K14" s="451"/>
      <c r="L14" s="1295" t="s">
        <v>91</v>
      </c>
      <c r="M14" s="1295" t="s">
        <v>602</v>
      </c>
      <c r="N14" s="491"/>
      <c r="O14" s="1296" t="s">
        <v>604</v>
      </c>
      <c r="P14" s="1297"/>
      <c r="Q14" s="1297"/>
      <c r="R14" s="1297"/>
      <c r="S14" s="1297"/>
      <c r="T14" s="1298"/>
      <c r="U14" s="1306" t="s">
        <v>339</v>
      </c>
      <c r="V14" s="1292" t="s">
        <v>274</v>
      </c>
      <c r="W14" s="1239"/>
    </row>
    <row r="15" spans="1:34" s="493" customFormat="1" ht="14.25" customHeight="1">
      <c r="A15" s="554"/>
      <c r="B15" s="554"/>
      <c r="C15" s="554"/>
      <c r="D15" s="554"/>
      <c r="E15" s="554"/>
      <c r="F15" s="554"/>
      <c r="G15" s="560"/>
      <c r="H15" s="560"/>
      <c r="I15" s="501"/>
      <c r="J15" s="499"/>
      <c r="K15" s="499"/>
      <c r="L15" s="1295"/>
      <c r="M15" s="1295"/>
      <c r="N15" s="491"/>
      <c r="O15" s="1301" t="s">
        <v>675</v>
      </c>
      <c r="P15" s="1299" t="s">
        <v>270</v>
      </c>
      <c r="Q15" s="1300"/>
      <c r="R15" s="1304" t="s">
        <v>615</v>
      </c>
      <c r="S15" s="1304"/>
      <c r="T15" s="1305"/>
      <c r="U15" s="1307"/>
      <c r="V15" s="1293"/>
      <c r="W15" s="1239"/>
      <c r="X15" s="554"/>
      <c r="Y15" s="554"/>
      <c r="Z15" s="554"/>
      <c r="AA15" s="554"/>
      <c r="AB15" s="554"/>
      <c r="AC15" s="554"/>
      <c r="AD15" s="554"/>
      <c r="AE15" s="554"/>
      <c r="AF15" s="554"/>
      <c r="AG15" s="554"/>
      <c r="AH15" s="554"/>
    </row>
    <row r="16" spans="10:23" ht="33.75">
      <c r="J16" s="451"/>
      <c r="K16" s="451"/>
      <c r="L16" s="1295"/>
      <c r="M16" s="1295"/>
      <c r="N16" s="490"/>
      <c r="O16" s="1302"/>
      <c r="P16" s="505" t="s">
        <v>670</v>
      </c>
      <c r="Q16" s="505" t="s">
        <v>671</v>
      </c>
      <c r="R16" s="506" t="s">
        <v>273</v>
      </c>
      <c r="S16" s="1290" t="s">
        <v>272</v>
      </c>
      <c r="T16" s="1291"/>
      <c r="U16" s="1308"/>
      <c r="V16" s="1294"/>
      <c r="W16" s="1239"/>
    </row>
    <row r="17" spans="10:23" ht="14.25">
      <c r="J17" s="451"/>
      <c r="K17" s="459">
        <v>1</v>
      </c>
      <c r="L17" s="495" t="s">
        <v>92</v>
      </c>
      <c r="M17" s="495" t="s">
        <v>48</v>
      </c>
      <c r="N17" s="466" t="s">
        <v>48</v>
      </c>
      <c r="O17" s="457">
        <f ca="1">OFFSET(O17,0,-1)+1</f>
        <v>3</v>
      </c>
      <c r="P17" s="457">
        <f ca="1">OFFSET(P17,0,-1)+1</f>
        <v>4</v>
      </c>
      <c r="Q17" s="457">
        <f ca="1">OFFSET(Q17,0,-1)+1</f>
        <v>5</v>
      </c>
      <c r="R17" s="457">
        <f ca="1">OFFSET(R17,0,-1)+1</f>
        <v>6</v>
      </c>
      <c r="S17" s="1313">
        <f ca="1">OFFSET(S17,0,-1)+1</f>
        <v>7</v>
      </c>
      <c r="T17" s="1313"/>
      <c r="U17" s="457">
        <f ca="1">OFFSET(U17,0,-2)+1</f>
        <v>8</v>
      </c>
      <c r="V17" s="620">
        <f ca="1">OFFSET(V17,0,-1)</f>
        <v>8</v>
      </c>
      <c r="W17" s="457">
        <f ca="1">OFFSET(W17,0,-1)+1</f>
        <v>9</v>
      </c>
    </row>
    <row r="18" spans="1:23" ht="22.5">
      <c r="A18" s="1314">
        <v>1</v>
      </c>
      <c r="B18" s="906"/>
      <c r="C18" s="906"/>
      <c r="D18" s="906"/>
      <c r="E18" s="907"/>
      <c r="F18" s="908"/>
      <c r="G18" s="908"/>
      <c r="H18" s="908"/>
      <c r="I18" s="909"/>
      <c r="J18" s="904"/>
      <c r="K18" s="911"/>
      <c r="L18" s="562">
        <f>mergeValue(A18)</f>
        <v>1</v>
      </c>
      <c r="M18" s="610" t="s">
        <v>19</v>
      </c>
      <c r="N18" s="549"/>
      <c r="O18" s="1326"/>
      <c r="P18" s="1326"/>
      <c r="Q18" s="1326"/>
      <c r="R18" s="1326"/>
      <c r="S18" s="1326"/>
      <c r="T18" s="1326"/>
      <c r="U18" s="1326"/>
      <c r="V18" s="1326"/>
      <c r="W18" s="1131" t="s">
        <v>718</v>
      </c>
    </row>
    <row r="19" spans="1:23" ht="22.5">
      <c r="A19" s="1314"/>
      <c r="B19" s="1314">
        <v>1</v>
      </c>
      <c r="C19" s="906"/>
      <c r="D19" s="906"/>
      <c r="E19" s="908"/>
      <c r="F19" s="908"/>
      <c r="G19" s="908"/>
      <c r="H19" s="908"/>
      <c r="I19" s="903"/>
      <c r="J19" s="902"/>
      <c r="K19" s="905"/>
      <c r="L19" s="562" t="str">
        <f>mergeValue(A19)&amp;"."&amp;mergeValue(B19)</f>
        <v>1.1</v>
      </c>
      <c r="M19" s="516" t="s">
        <v>15</v>
      </c>
      <c r="N19" s="549"/>
      <c r="O19" s="1326"/>
      <c r="P19" s="1326"/>
      <c r="Q19" s="1326"/>
      <c r="R19" s="1326"/>
      <c r="S19" s="1326"/>
      <c r="T19" s="1326"/>
      <c r="U19" s="1326"/>
      <c r="V19" s="1326"/>
      <c r="W19" s="1131" t="s">
        <v>459</v>
      </c>
    </row>
    <row r="20" spans="1:23" ht="22.5">
      <c r="A20" s="1314"/>
      <c r="B20" s="1314"/>
      <c r="C20" s="1314">
        <v>1</v>
      </c>
      <c r="D20" s="906"/>
      <c r="E20" s="908"/>
      <c r="F20" s="908"/>
      <c r="G20" s="908"/>
      <c r="H20" s="908"/>
      <c r="I20" s="910"/>
      <c r="J20" s="902"/>
      <c r="K20" s="905"/>
      <c r="L20" s="562" t="str">
        <f>mergeValue(A20)&amp;"."&amp;mergeValue(B20)&amp;"."&amp;mergeValue(C20)</f>
        <v>1.1.1</v>
      </c>
      <c r="M20" s="517" t="s">
        <v>7</v>
      </c>
      <c r="N20" s="549"/>
      <c r="O20" s="1326"/>
      <c r="P20" s="1326"/>
      <c r="Q20" s="1326"/>
      <c r="R20" s="1326"/>
      <c r="S20" s="1326"/>
      <c r="T20" s="1326"/>
      <c r="U20" s="1326"/>
      <c r="V20" s="1326"/>
      <c r="W20" s="1131" t="s">
        <v>600</v>
      </c>
    </row>
    <row r="21" spans="1:23" ht="22.5">
      <c r="A21" s="1314"/>
      <c r="B21" s="1314"/>
      <c r="C21" s="1314"/>
      <c r="D21" s="1314">
        <v>1</v>
      </c>
      <c r="E21" s="908"/>
      <c r="F21" s="908"/>
      <c r="G21" s="908"/>
      <c r="H21" s="908"/>
      <c r="I21" s="910"/>
      <c r="J21" s="902"/>
      <c r="K21" s="905"/>
      <c r="L21" s="562" t="str">
        <f>mergeValue(A21)&amp;"."&amp;mergeValue(B21)&amp;"."&amp;mergeValue(C21)&amp;"."&amp;mergeValue(D21)</f>
        <v>1.1.1.1</v>
      </c>
      <c r="M21" s="518" t="s">
        <v>21</v>
      </c>
      <c r="N21" s="549"/>
      <c r="O21" s="1326"/>
      <c r="P21" s="1326"/>
      <c r="Q21" s="1326"/>
      <c r="R21" s="1326"/>
      <c r="S21" s="1326"/>
      <c r="T21" s="1326"/>
      <c r="U21" s="1326"/>
      <c r="V21" s="1326"/>
      <c r="W21" s="1131" t="s">
        <v>601</v>
      </c>
    </row>
    <row r="22" spans="1:23" ht="11.25" customHeight="1" hidden="1">
      <c r="A22" s="1314"/>
      <c r="B22" s="1314"/>
      <c r="C22" s="1314"/>
      <c r="D22" s="1314"/>
      <c r="E22" s="1314">
        <v>1</v>
      </c>
      <c r="F22" s="908"/>
      <c r="G22" s="908"/>
      <c r="H22" s="906">
        <v>1</v>
      </c>
      <c r="I22" s="1314">
        <v>1</v>
      </c>
      <c r="J22" s="908"/>
      <c r="K22" s="913"/>
      <c r="L22" s="562"/>
      <c r="M22" s="524"/>
      <c r="N22" s="550"/>
      <c r="O22" s="600"/>
      <c r="P22" s="600"/>
      <c r="Q22" s="600"/>
      <c r="R22" s="600"/>
      <c r="S22" s="600"/>
      <c r="T22" s="600"/>
      <c r="U22" s="600"/>
      <c r="V22" s="478"/>
      <c r="W22" s="1092"/>
    </row>
    <row r="23" spans="1:27" ht="33.75">
      <c r="A23" s="1314"/>
      <c r="B23" s="1314"/>
      <c r="C23" s="1314"/>
      <c r="D23" s="1314"/>
      <c r="E23" s="1314"/>
      <c r="F23" s="1314">
        <v>1</v>
      </c>
      <c r="G23" s="906"/>
      <c r="H23" s="906"/>
      <c r="I23" s="1314"/>
      <c r="J23" s="1314">
        <v>1</v>
      </c>
      <c r="K23" s="914"/>
      <c r="L23" s="562" t="str">
        <f>mergeValue(A23)&amp;"."&amp;mergeValue(B23)&amp;"."&amp;mergeValue(C23)&amp;"."&amp;mergeValue(D23)&amp;"."&amp;mergeValue(F23)</f>
        <v>1.1.1.1.1</v>
      </c>
      <c r="M23" s="525" t="s">
        <v>9</v>
      </c>
      <c r="N23" s="550"/>
      <c r="O23" s="1316"/>
      <c r="P23" s="1316"/>
      <c r="Q23" s="1316"/>
      <c r="R23" s="1316"/>
      <c r="S23" s="1316"/>
      <c r="T23" s="1316"/>
      <c r="U23" s="1316"/>
      <c r="V23" s="1316"/>
      <c r="W23" s="1131" t="s">
        <v>720</v>
      </c>
      <c r="Y23" s="474" t="str">
        <f>strCheckUnique(Z23:Z26)</f>
        <v/>
      </c>
      <c r="AA23" s="474"/>
    </row>
    <row r="24" spans="1:29" ht="99" customHeight="1">
      <c r="A24" s="1314"/>
      <c r="B24" s="1314"/>
      <c r="C24" s="1314"/>
      <c r="D24" s="1314"/>
      <c r="E24" s="1314"/>
      <c r="F24" s="1314"/>
      <c r="G24" s="906">
        <v>1</v>
      </c>
      <c r="H24" s="906"/>
      <c r="I24" s="1314"/>
      <c r="J24" s="1314"/>
      <c r="K24" s="914">
        <v>1</v>
      </c>
      <c r="L24" s="562" t="str">
        <f>mergeValue(A24)&amp;"."&amp;mergeValue(B24)&amp;"."&amp;mergeValue(C24)&amp;"."&amp;mergeValue(D24)&amp;"."&amp;mergeValue(F24)&amp;"."&amp;mergeValue(G24)</f>
        <v>1.1.1.1.1.1</v>
      </c>
      <c r="M24" s="1090"/>
      <c r="N24" s="555"/>
      <c r="O24" s="532"/>
      <c r="P24" s="532"/>
      <c r="Q24" s="1040"/>
      <c r="R24" s="1320"/>
      <c r="S24" s="1310" t="s">
        <v>83</v>
      </c>
      <c r="T24" s="1320"/>
      <c r="U24" s="1310" t="s">
        <v>84</v>
      </c>
      <c r="V24" s="547"/>
      <c r="W24" s="1284" t="s">
        <v>733</v>
      </c>
      <c r="X24" s="470" t="str">
        <f>strCheckDate(O25:V25)</f>
        <v/>
      </c>
      <c r="Y24" s="474"/>
      <c r="Z24" s="474" t="str">
        <f>IF(M24="","",M24)</f>
        <v/>
      </c>
      <c r="AA24" s="474"/>
      <c r="AB24" s="474"/>
      <c r="AC24" s="474"/>
    </row>
    <row r="25" spans="1:23" ht="11.25" hidden="1">
      <c r="A25" s="1314"/>
      <c r="B25" s="1314"/>
      <c r="C25" s="1314"/>
      <c r="D25" s="1314"/>
      <c r="E25" s="1314"/>
      <c r="F25" s="1314"/>
      <c r="G25" s="906"/>
      <c r="H25" s="906"/>
      <c r="I25" s="1314"/>
      <c r="J25" s="1314"/>
      <c r="K25" s="914"/>
      <c r="L25" s="569"/>
      <c r="M25" s="615"/>
      <c r="N25" s="555"/>
      <c r="O25" s="532"/>
      <c r="P25" s="532"/>
      <c r="Q25" s="553" t="str">
        <f>R24&amp;"-"&amp;T24</f>
        <v>-</v>
      </c>
      <c r="R25" s="1309"/>
      <c r="S25" s="1310"/>
      <c r="T25" s="1309"/>
      <c r="U25" s="1310"/>
      <c r="V25" s="547"/>
      <c r="W25" s="1285"/>
    </row>
    <row r="26" spans="1:34" s="445" customFormat="1" ht="15" customHeight="1">
      <c r="A26" s="1314"/>
      <c r="B26" s="1314"/>
      <c r="C26" s="1314"/>
      <c r="D26" s="1314"/>
      <c r="E26" s="1314"/>
      <c r="F26" s="1314"/>
      <c r="G26" s="908"/>
      <c r="H26" s="906"/>
      <c r="I26" s="1314"/>
      <c r="J26" s="1314"/>
      <c r="K26" s="913"/>
      <c r="L26" s="508"/>
      <c r="M26" s="526" t="s">
        <v>24</v>
      </c>
      <c r="N26" s="521"/>
      <c r="O26" s="515"/>
      <c r="P26" s="515"/>
      <c r="Q26" s="515"/>
      <c r="R26" s="542"/>
      <c r="S26" s="534"/>
      <c r="T26" s="533"/>
      <c r="U26" s="521"/>
      <c r="V26" s="530"/>
      <c r="W26" s="1286"/>
      <c r="X26" s="471"/>
      <c r="Y26" s="471"/>
      <c r="Z26" s="471"/>
      <c r="AA26" s="471"/>
      <c r="AB26" s="471"/>
      <c r="AC26" s="471"/>
      <c r="AD26" s="471"/>
      <c r="AE26" s="471"/>
      <c r="AF26" s="471"/>
      <c r="AG26" s="471"/>
      <c r="AH26" s="471"/>
    </row>
    <row r="27" spans="1:34" s="445" customFormat="1" ht="15" customHeight="1">
      <c r="A27" s="1314"/>
      <c r="B27" s="1314"/>
      <c r="C27" s="1314"/>
      <c r="D27" s="1314"/>
      <c r="E27" s="1314"/>
      <c r="F27" s="908"/>
      <c r="G27" s="908"/>
      <c r="H27" s="906"/>
      <c r="I27" s="1314"/>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customHeight="1" hidden="1">
      <c r="A28" s="1314"/>
      <c r="B28" s="1314"/>
      <c r="C28" s="1314"/>
      <c r="D28" s="1314"/>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4" s="445" customFormat="1" ht="15" customHeight="1">
      <c r="A29" s="1314"/>
      <c r="B29" s="1314"/>
      <c r="C29" s="1314"/>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14"/>
      <c r="B30" s="1314"/>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14"/>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1" ht="3" customHeight="1">
      <c r="L33" s="455"/>
      <c r="M33" s="455"/>
      <c r="N33" s="455"/>
      <c r="O33" s="455"/>
      <c r="P33" s="455"/>
      <c r="Q33" s="455"/>
      <c r="R33" s="455"/>
      <c r="S33" s="455"/>
      <c r="T33" s="455"/>
      <c r="U33" s="455"/>
    </row>
    <row r="34" spans="12:23" ht="141.75" customHeight="1">
      <c r="L34" s="1">
        <v>1</v>
      </c>
      <c r="M34" s="1277" t="s">
        <v>734</v>
      </c>
      <c r="N34" s="1277"/>
      <c r="O34" s="1277"/>
      <c r="P34" s="1277"/>
      <c r="Q34" s="1277"/>
      <c r="R34" s="1277"/>
      <c r="S34" s="1277"/>
      <c r="T34" s="1277"/>
      <c r="U34" s="1277"/>
      <c r="V34" s="1277"/>
      <c r="W34" s="1277"/>
    </row>
  </sheetData>
  <sheetProtection algorithmName="SHA-512" hashValue="2hXzf8Y43J3p5va9N+TBp6r8CbOlwXHOqtcC3N4U3g+a2wUr/GTKq3VXNRoiiokzct+T5o+ZukpVBWNn4CdznA==" saltValue="YNl3RxKeifnthayz0QbplA==" spinCount="100000" sheet="1" objects="1" scenarios="1" formatColumns="0" formatRows="0"/>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13">
    <dataValidation allowBlank="1" prompt="Для выбора выполните двойной щелчок левой клавиши мыши по соответствующей ячейке." sqref="L26:V3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W27:W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VT983066:WWE983072"/>
    <dataValidation type="list" allowBlank="1" showInputMessage="1" prompt="Выберите значение из списка" errorTitle="Ошибка" error="Выберите значение из списка" sqref="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formula1>kind_of_cons</formula1>
    </dataValidation>
    <dataValidation type="textLength" operator="lessThanOrEqual" allowBlank="1" showInputMessage="1" showErrorMessage="1" errorTitle="Ошибка" error="Допускается ввод не более 900 символов!" sqref="JS18:JS2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WMI983058:WMI983064 WWE983058:WWE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24:T25 JN24:JN25 JP24:JP25 TJ24:TJ25 TL24:TL25 ADF24:ADF25 ADH24:ADH25 ANB24:ANB25 AND24:AND25 AWX24:AWX25 AWZ24:AWZ25 BGT24:BGT25 BGV24:BGV25 BQP24:BQP25 BQR24:BQR25 CAL24:CAL25 CAN24:CAN25 CKH24:CKH25 CKJ24:CKJ25 CUD24:CUD25 CUF24:CUF25 DDZ24:DDZ25 DEB24:DEB25 DNV24:DNV25 DNX24:DNX25 DXR24:DXR25 DXT24:DXT25 EHN24:EHN25 EHP24:EHP25 ERJ24:ERJ25 ERL24:ERL25 FBF24:FBF25 FBH24:FBH25 FLB24:FLB25 FLD24:FLD25 FUX24:FUX25 FUZ24:FUZ25 GET24:GET25 GEV24:GEV25 GOP24:GOP25 GOR24:GOR25 GYL24:GYL25 GYN24:GYN25 HIH24:HIH25 HIJ24:HIJ25 HSD24:HSD25 HSF24:HSF25 IBZ24:IBZ25 ICB24:ICB25 ILV24:ILV25 ILX24:ILX25 IVR24:IVR25 IVT24:IVT25 JFN24:JFN25 JFP24:JFP25 JPJ24:JPJ25 JPL24:JPL25 JZF24:JZF25 JZH24:JZH25 KJB24:KJB25 KJD24:KJD25 KSX24:KSX25 KSZ24:KSZ25 LCT24:LCT25 LCV24:LCV25 LMP24:LMP25 LMR24:LMR25 LWL24:LWL25 LWN24:LWN25 MGH24:MGH25 MGJ24:MGJ25 MQD24:MQD25 MQF24:MQF25 MZZ24:MZZ25 NAB24:NAB25 NJV24:NJV25 NJX24:NJX25 NTR24:NTR25 NTT24:NTT25 ODN24:ODN25 ODP24:ODP25 ONJ24:ONJ25 ONL24:ONL25 OXF24:OXF25 OXH24:OXH25 PHB24:PHB25 PHD24:PHD25 PQX24:PQX25 PQZ24:PQZ25 QAT24:QAT25 QAV24:QAV25 QKP24:QKP25 QKR24:QKR25 QUL24:QUL25 QUN24:QUN25 REH24:REH25 REJ24:REJ25 ROD24:ROD25 ROF24:ROF25 RXZ24:RXZ25 RYB24:RYB25 SHV24:SHV25 SHX24:SHX25 SRR24:SRR25 SRT24:SRT25 TBN24:TBN25 TBP24:TBP25 TLJ24:TLJ25 TLL24:TLL25 TVF24:TVF25 TVH24:TVH25 UFB24:UFB25 UFD24:UFD25 UOX24:UOX25 UOZ24:UOZ25 UYT24:UYT25 UYV24:UYV25 VIP24:VIP25 VIR24:VIR25 VSL24:VSL25 VSN24:VSN25 WCH24:WCH25 WCJ24:WCJ25 WMD24:WMD25 WMF24:WMF25 WVZ24:WVZ25 WWB24:WWB25 R65560:R65561 T65560:T65561 JN65560:JN65561 JP65560:JP65561 TJ65560:TJ65561 TL65560:TL65561 ADF65560:ADF65561 ADH65560:ADH65561 ANB65560:ANB65561 AND65560:AND65561 AWX65560:AWX65561 AWZ65560:AWZ65561 BGT65560:BGT65561 BGV65560:BGV65561 BQP65560:BQP65561 BQR65560:BQR65561 CAL65560:CAL65561 CAN65560:CAN65561 CKH65560:CKH65561 CKJ65560:CKJ65561 CUD65560:CUD65561 CUF65560:CUF65561 DDZ65560:DDZ65561 DEB65560:DEB65561 DNV65560:DNV65561 DNX65560:DNX65561 DXR65560:DXR65561 DXT65560:DXT65561 EHN65560:EHN65561 EHP65560:EHP65561 ERJ65560:ERJ65561 ERL65560:ERL65561 FBF65560:FBF65561 FBH65560:FBH65561 FLB65560:FLB65561 FLD65560:FLD65561 FUX65560:FUX65561 FUZ65560:FUZ65561 GET65560:GET65561 GEV65560:GEV65561 GOP65560:GOP65561 GOR65560:GOR65561 GYL65560:GYL65561 GYN65560:GYN65561 HIH65560:HIH65561 HIJ65560:HIJ65561 HSD65560:HSD65561 HSF65560:HSF65561 IBZ65560:IBZ65561 ICB65560:ICB65561 ILV65560:ILV65561 ILX65560:ILX65561 IVR65560:IVR65561 IVT65560:IVT65561 JFN65560:JFN65561 JFP65560:JFP65561 JPJ65560:JPJ65561 JPL65560:JPL65561 JZF65560:JZF65561 JZH65560:JZH65561 KJB65560:KJB65561 KJD65560:KJD65561 KSX65560:KSX65561 KSZ65560:KSZ65561 LCT65560:LCT65561 LCV65560:LCV65561 LMP65560:LMP65561 LMR65560:LMR65561 LWL65560:LWL65561 LWN65560:LWN65561 MGH65560:MGH65561 MGJ65560:MGJ65561 MQD65560:MQD65561 MQF65560:MQF65561 MZZ65560:MZZ65561 NAB65560:NAB65561 NJV65560:NJV65561 NJX65560:NJX65561 NTR65560:NTR65561 NTT65560:NTT65561 ODN65560:ODN65561 ODP65560:ODP65561 ONJ65560:ONJ65561 ONL65560:ONL65561 OXF65560:OXF65561 OXH65560:OXH65561 PHB65560:PHB65561 PHD65560:PHD65561 PQX65560:PQX65561 PQZ65560:PQZ65561 QAT65560:QAT65561 QAV65560:QAV65561 QKP65560:QKP65561 QKR65560:QKR65561 QUL65560:QUL65561 QUN65560:QUN65561 REH65560:REH65561 REJ65560:REJ65561 ROD65560:ROD65561 ROF65560:ROF65561 RXZ65560:RXZ65561 RYB65560:RYB65561 SHV65560:SHV65561 SHX65560:SHX65561 SRR65560:SRR65561 SRT65560:SRT65561 TBN65560:TBN65561 TBP65560:TBP65561 TLJ65560:TLJ65561 TLL65560:TLL65561 TVF65560:TVF65561 TVH65560:TVH65561 UFB65560:UFB65561 UFD65560:UFD65561 UOX65560:UOX65561 UOZ65560:UOZ65561 UYT65560:UYT65561 UYV65560:UYV65561 VIP65560:VIP65561 VIR65560:VIR65561 VSL65560:VSL65561 VSN65560:VSN65561 WCH65560:WCH65561 WCJ65560:WCJ65561 WMD65560:WMD65561 WMF65560:WMF65561 WVZ65560:WVZ65561 WWB65560:WWB65561 R131096:R131097 T131096:T131097 JN131096:JN131097 JP131096:JP131097 TJ131096:TJ131097 TL131096:TL131097 ADF131096:ADF131097 ADH131096:ADH131097 ANB131096:ANB131097 AND131096:AND131097 AWX131096:AWX131097 AWZ131096:AWZ131097 BGT131096:BGT131097 BGV131096:BGV131097 BQP131096:BQP131097 BQR131096:BQR131097 CAL131096:CAL131097 CAN131096:CAN131097 CKH131096:CKH131097 CKJ131096:CKJ131097 CUD131096:CUD131097 CUF131096:CUF131097 DDZ131096:DDZ131097 DEB131096:DEB131097 DNV131096:DNV131097 DNX131096:DNX131097 DXR131096:DXR131097 DXT131096:DXT131097 EHN131096:EHN131097 EHP131096:EHP131097 ERJ131096:ERJ131097 ERL131096:ERL131097 FBF131096:FBF131097 FBH131096:FBH131097 FLB131096:FLB131097 FLD131096:FLD131097 FUX131096:FUX131097 FUZ131096:FUZ131097 GET131096:GET131097 GEV131096:GEV131097 GOP131096:GOP131097 GOR131096:GOR131097 GYL131096:GYL131097 GYN131096:GYN131097 HIH131096:HIH131097 HIJ131096:HIJ131097 HSD131096:HSD131097 HSF131096:HSF131097 IBZ131096:IBZ131097 ICB131096:ICB131097 ILV131096:ILV131097 ILX131096:ILX131097 IVR131096:IVR131097 IVT131096:IVT131097 JFN131096:JFN131097 JFP131096:JFP131097 JPJ131096:JPJ131097 JPL131096:JPL131097 JZF131096:JZF131097 JZH131096:JZH131097 KJB131096:KJB131097 KJD131096:KJD131097 KSX131096:KSX131097 KSZ131096:KSZ131097 LCT131096:LCT131097 LCV131096:LCV131097 LMP131096:LMP131097 LMR131096:LMR131097 LWL131096:LWL131097 LWN131096:LWN131097 MGH131096:MGH131097 MGJ131096:MGJ131097 MQD131096:MQD131097 MQF131096:MQF131097 MZZ131096:MZZ131097 NAB131096:NAB131097 NJV131096:NJV131097 NJX131096:NJX131097 NTR131096:NTR131097 NTT131096:NTT131097 ODN131096:ODN131097 ODP131096:ODP131097 ONJ131096:ONJ131097 ONL131096:ONL131097 OXF131096:OXF131097 OXH131096:OXH131097 PHB131096:PHB131097 PHD131096:PHD131097 PQX131096:PQX131097 PQZ131096:PQZ131097 QAT131096:QAT131097 QAV131096:QAV131097 QKP131096:QKP131097 QKR131096:QKR131097 QUL131096:QUL131097 QUN131096:QUN131097 REH131096:REH131097 REJ131096:REJ131097 ROD131096:ROD131097 ROF131096:ROF131097 RXZ131096:RXZ131097 RYB131096:RYB131097 SHV131096:SHV131097 SHX131096:SHX131097 SRR131096:SRR131097 SRT131096:SRT131097 TBN131096:TBN131097 TBP131096:TBP131097 TLJ131096:TLJ131097 TLL131096:TLL131097 TVF131096:TVF131097 TVH131096:TVH131097 UFB131096:UFB131097 UFD131096:UFD131097 UOX131096:UOX131097 UOZ131096:UOZ131097 UYT131096:UYT131097 UYV131096:UYV131097 VIP131096:VIP131097 VIR131096:VIR131097 VSL131096:VSL131097 VSN131096:VSN131097 WCH131096:WCH131097 WCJ131096:WCJ131097 WMD131096:WMD131097 WMF131096:WMF131097 WVZ131096:WVZ131097 WWB131096:WWB131097 R196632:R196633 T196632:T196633 JN196632:JN196633 JP196632:JP196633 TJ196632:TJ196633 TL196632:TL196633 ADF196632:ADF196633 ADH196632:ADH196633 ANB196632:ANB196633 AND196632:AND196633 AWX196632:AWX196633 AWZ196632:AWZ196633 BGT196632:BGT196633 BGV196632:BGV196633 BQP196632:BQP196633 BQR196632:BQR196633 CAL196632:CAL196633 CAN196632:CAN196633 CKH196632:CKH196633 CKJ196632:CKJ196633 CUD196632:CUD196633 CUF196632:CUF196633 DDZ196632:DDZ196633 DEB196632:DEB196633 DNV196632:DNV196633 DNX196632:DNX196633 DXR196632:DXR196633 DXT196632:DXT196633 EHN196632:EHN196633 EHP196632:EHP196633 ERJ196632:ERJ196633 ERL196632:ERL196633 FBF196632:FBF196633 FBH196632:FBH196633 FLB196632:FLB196633 FLD196632:FLD196633 FUX196632:FUX196633 FUZ196632:FUZ196633 GET196632:GET196633 GEV196632:GEV196633 GOP196632:GOP196633 GOR196632:GOR196633 GYL196632:GYL196633 GYN196632:GYN196633 HIH196632:HIH196633 HIJ196632:HIJ196633 HSD196632:HSD196633 HSF196632:HSF196633 IBZ196632:IBZ196633 ICB196632:ICB196633 ILV196632:ILV196633 ILX196632:ILX196633 IVR196632:IVR196633 IVT196632:IVT196633 JFN196632:JFN196633 JFP196632:JFP196633 JPJ196632:JPJ196633 JPL196632:JPL196633 JZF196632:JZF196633 JZH196632:JZH196633 KJB196632:KJB196633 KJD196632:KJD196633 KSX196632:KSX196633 KSZ196632:KSZ196633 LCT196632:LCT196633 LCV196632:LCV196633 LMP196632:LMP196633 LMR196632:LMR196633 LWL196632:LWL196633 LWN196632:LWN196633 MGH196632:MGH196633 MGJ196632:MGJ196633 MQD196632:MQD196633 MQF196632:MQF196633 MZZ196632:MZZ196633 NAB196632:NAB196633 NJV196632:NJV196633 NJX196632:NJX196633 NTR196632:NTR196633 NTT196632:NTT196633 ODN196632:ODN196633 ODP196632:ODP196633 ONJ196632:ONJ196633 ONL196632:ONL196633 OXF196632:OXF196633 OXH196632:OXH196633 PHB196632:PHB196633 PHD196632:PHD196633 PQX196632:PQX196633 PQZ196632:PQZ196633 QAT196632:QAT196633 QAV196632:QAV196633 QKP196632:QKP196633 QKR196632:QKR196633 QUL196632:QUL196633 QUN196632:QUN196633 REH196632:REH196633 REJ196632:REJ196633 ROD196632:ROD196633 ROF196632:ROF196633 RXZ196632:RXZ196633 RYB196632:RYB196633 SHV196632:SHV196633 SHX196632:SHX196633 SRR196632:SRR196633 SRT196632:SRT196633 TBN196632:TBN196633 TBP196632:TBP196633 TLJ196632:TLJ196633 TLL196632:TLL196633 TVF196632:TVF196633 TVH196632:TVH196633 UFB196632:UFB196633 UFD196632:UFD196633 UOX196632:UOX196633 UOZ196632:UOZ196633 UYT196632:UYT196633 UYV196632:UYV196633 VIP196632:VIP196633 VIR196632:VIR196633 VSL196632:VSL196633 VSN196632:VSN196633 WCH196632:WCH196633 WCJ196632:WCJ196633 WMD196632:WMD196633 WMF196632:WMF196633 WVZ196632:WVZ196633 WWB196632:WWB196633 R262168:R262169 T262168:T262169 JN262168:JN262169 JP262168:JP262169 TJ262168:TJ262169 TL262168:TL262169 ADF262168:ADF262169 ADH262168:ADH262169 ANB262168:ANB262169 AND262168:AND262169 AWX262168:AWX262169 AWZ262168:AWZ262169 BGT262168:BGT262169 BGV262168:BGV262169 BQP262168:BQP262169 BQR262168:BQR262169 CAL262168:CAL262169 CAN262168:CAN262169 CKH262168:CKH262169 CKJ262168:CKJ262169 CUD262168:CUD262169 CUF262168:CUF262169 DDZ262168:DDZ262169 DEB262168:DEB262169 DNV262168:DNV262169 DNX262168:DNX262169 DXR262168:DXR262169 DXT262168:DXT262169 EHN262168:EHN262169 EHP262168:EHP262169 ERJ262168:ERJ262169 ERL262168:ERL262169 FBF262168:FBF262169 FBH262168:FBH262169 FLB262168:FLB262169 FLD262168:FLD262169 FUX262168:FUX262169 FUZ262168:FUZ262169 GET262168:GET262169 GEV262168:GEV262169 GOP262168:GOP262169 GOR262168:GOR262169 GYL262168:GYL262169 GYN262168:GYN262169 HIH262168:HIH262169 HIJ262168:HIJ262169 HSD262168:HSD262169 HSF262168:HSF262169 IBZ262168:IBZ262169 ICB262168:ICB262169 ILV262168:ILV262169 ILX262168:ILX262169 IVR262168:IVR262169 IVT262168:IVT262169 JFN262168:JFN262169 JFP262168:JFP262169 JPJ262168:JPJ262169 JPL262168:JPL262169 JZF262168:JZF262169 JZH262168:JZH262169 KJB262168:KJB262169 KJD262168:KJD262169 KSX262168:KSX262169 KSZ262168:KSZ262169 LCT262168:LCT262169 LCV262168:LCV262169 LMP262168:LMP262169 LMR262168:LMR262169 LWL262168:LWL262169 LWN262168:LWN262169 MGH262168:MGH262169 MGJ262168:MGJ262169 MQD262168:MQD262169 MQF262168:MQF262169 MZZ262168:MZZ262169 NAB262168:NAB262169 NJV262168:NJV262169 NJX262168:NJX262169 NTR262168:NTR262169 NTT262168:NTT262169 ODN262168:ODN262169 ODP262168:ODP262169 ONJ262168:ONJ262169 ONL262168:ONL262169 OXF262168:OXF262169 OXH262168:OXH262169 PHB262168:PHB262169 PHD262168:PHD262169 PQX262168:PQX262169 PQZ262168:PQZ262169 QAT262168:QAT262169 QAV262168:QAV262169 QKP262168:QKP262169 QKR262168:QKR262169 QUL262168:QUL262169 QUN262168:QUN262169 REH262168:REH262169 REJ262168:REJ262169 ROD262168:ROD262169 ROF262168:ROF262169 RXZ262168:RXZ262169 RYB262168:RYB262169 SHV262168:SHV262169 SHX262168:SHX262169 SRR262168:SRR262169 SRT262168:SRT262169 TBN262168:TBN262169 TBP262168:TBP262169 TLJ262168:TLJ262169 TLL262168:TLL262169 TVF262168:TVF262169 TVH262168:TVH262169 UFB262168:UFB262169 UFD262168:UFD262169 UOX262168:UOX262169 UOZ262168:UOZ262169 UYT262168:UYT262169 UYV262168:UYV262169 VIP262168:VIP262169 VIR262168:VIR262169 VSL262168:VSL262169 VSN262168:VSN262169 WCH262168:WCH262169 WCJ262168:WCJ262169 WMD262168:WMD262169 WMF262168:WMF262169 WVZ262168:WVZ262169 WWB262168:WWB262169 R327704:R327705 T327704:T327705 JN327704:JN327705 JP327704:JP327705 TJ327704:TJ327705 TL327704:TL327705 ADF327704:ADF327705 ADH327704:ADH327705 ANB327704:ANB327705 AND327704:AND327705 AWX327704:AWX327705 AWZ327704:AWZ327705 BGT327704:BGT327705 BGV327704:BGV327705 BQP327704:BQP327705 BQR327704:BQR327705 CAL327704:CAL327705 CAN327704:CAN327705 CKH327704:CKH327705 CKJ327704:CKJ327705 CUD327704:CUD327705 CUF327704:CUF327705 DDZ327704:DDZ327705 DEB327704:DEB327705 DNV327704:DNV327705 DNX327704:DNX327705 DXR327704:DXR327705 DXT327704:DXT327705 EHN327704:EHN327705 EHP327704:EHP327705 ERJ327704:ERJ327705 ERL327704:ERL327705 FBF327704:FBF327705 FBH327704:FBH327705 FLB327704:FLB327705 FLD327704:FLD327705 FUX327704:FUX327705 FUZ327704:FUZ327705 GET327704:GET327705 GEV327704:GEV327705 GOP327704:GOP327705 GOR327704:GOR327705 GYL327704:GYL327705 GYN327704:GYN327705 HIH327704:HIH327705 HIJ327704:HIJ327705 HSD327704:HSD327705 HSF327704:HSF327705 IBZ327704:IBZ327705 ICB327704:ICB327705 ILV327704:ILV327705 ILX327704:ILX327705 IVR327704:IVR327705 IVT327704:IVT327705 JFN327704:JFN327705 JFP327704:JFP327705 JPJ327704:JPJ327705 JPL327704:JPL327705 JZF327704:JZF327705 JZH327704:JZH327705 KJB327704:KJB327705 KJD327704:KJD327705 KSX327704:KSX327705 KSZ327704:KSZ327705 LCT327704:LCT327705 LCV327704:LCV327705 LMP327704:LMP327705 LMR327704:LMR327705 LWL327704:LWL327705 LWN327704:LWN327705 MGH327704:MGH327705 MGJ327704:MGJ327705 MQD327704:MQD327705 MQF327704:MQF327705 MZZ327704:MZZ327705 NAB327704:NAB327705 NJV327704:NJV327705 NJX327704:NJX327705 NTR327704:NTR327705 NTT327704:NTT327705 ODN327704:ODN327705 ODP327704:ODP327705 ONJ327704:ONJ327705 ONL327704:ONL327705 OXF327704:OXF327705 OXH327704:OXH327705 PHB327704:PHB327705 PHD327704:PHD327705 PQX327704:PQX327705 PQZ327704:PQZ327705 QAT327704:QAT327705 QAV327704:QAV327705 QKP327704:QKP327705 QKR327704:QKR327705 QUL327704:QUL327705 QUN327704:QUN327705 REH327704:REH327705 REJ327704:REJ327705 ROD327704:ROD327705 ROF327704:ROF327705 RXZ327704:RXZ327705 RYB327704:RYB327705 SHV327704:SHV327705 SHX327704:SHX327705 SRR327704:SRR327705 SRT327704:SRT327705 TBN327704:TBN327705 TBP327704:TBP327705 TLJ327704:TLJ327705 TLL327704:TLL327705 TVF327704:TVF327705 TVH327704:TVH327705 UFB327704:UFB327705 UFD327704:UFD327705 UOX327704:UOX327705 UOZ327704:UOZ327705 UYT327704:UYT327705 UYV327704:UYV327705 VIP327704:VIP327705 VIR327704:VIR327705 VSL327704:VSL327705 VSN327704:VSN327705 WCH327704:WCH327705 WCJ327704:WCJ327705 WMD327704:WMD327705 WMF327704:WMF327705 WVZ327704:WVZ327705 WWB327704:WWB327705 R393240:R393241 T393240:T393241 JN393240:JN393241 JP393240:JP393241 TJ393240:TJ393241 TL393240:TL393241 ADF393240:ADF393241 ADH393240:ADH393241 ANB393240:ANB393241 AND393240:AND393241 AWX393240:AWX393241 AWZ393240:AWZ393241 BGT393240:BGT393241 BGV393240:BGV393241 BQP393240:BQP393241 BQR393240:BQR393241 CAL393240:CAL393241 CAN393240:CAN393241 CKH393240:CKH393241 CKJ393240:CKJ393241 CUD393240:CUD393241 CUF393240:CUF393241 DDZ393240:DDZ393241 DEB393240:DEB393241 DNV393240:DNV393241 DNX393240:DNX393241 DXR393240:DXR393241 DXT393240:DXT393241 EHN393240:EHN393241 EHP393240:EHP393241 ERJ393240:ERJ393241 ERL393240:ERL393241 FBF393240:FBF393241 FBH393240:FBH393241 FLB393240:FLB393241 FLD393240:FLD393241 FUX393240:FUX393241 FUZ393240:FUZ393241 GET393240:GET393241 GEV393240:GEV393241 GOP393240:GOP393241 GOR393240:GOR393241 GYL393240:GYL393241 GYN393240:GYN393241 HIH393240:HIH393241 HIJ393240:HIJ393241 HSD393240:HSD393241 HSF393240:HSF393241 IBZ393240:IBZ393241 ICB393240:ICB393241 ILV393240:ILV393241 ILX393240:ILX393241 IVR393240:IVR393241 IVT393240:IVT393241 JFN393240:JFN393241 JFP393240:JFP393241 JPJ393240:JPJ393241 JPL393240:JPL393241 JZF393240:JZF393241 JZH393240:JZH393241 KJB393240:KJB393241 KJD393240:KJD393241 KSX393240:KSX393241 KSZ393240:KSZ393241 LCT393240:LCT393241 LCV393240:LCV393241 LMP393240:LMP393241 LMR393240:LMR393241 LWL393240:LWL393241 LWN393240:LWN393241 MGH393240:MGH393241 MGJ393240:MGJ393241 MQD393240:MQD393241 MQF393240:MQF393241 MZZ393240:MZZ393241 NAB393240:NAB393241 NJV393240:NJV393241 NJX393240:NJX393241 NTR393240:NTR393241 NTT393240:NTT393241 ODN393240:ODN393241 ODP393240:ODP393241 ONJ393240:ONJ393241 ONL393240:ONL393241 OXF393240:OXF393241 OXH393240:OXH393241 PHB393240:PHB393241 PHD393240:PHD393241 PQX393240:PQX393241 PQZ393240:PQZ393241 QAT393240:QAT393241 QAV393240:QAV393241 QKP393240:QKP393241 QKR393240:QKR393241 QUL393240:QUL393241 QUN393240:QUN393241 REH393240:REH393241 REJ393240:REJ393241 ROD393240:ROD393241 ROF393240:ROF393241 RXZ393240:RXZ393241 RYB393240:RYB393241 SHV393240:SHV393241 SHX393240:SHX393241 SRR393240:SRR393241 SRT393240:SRT393241 TBN393240:TBN393241 TBP393240:TBP393241 TLJ393240:TLJ393241 TLL393240:TLL393241 TVF393240:TVF393241 TVH393240:TVH393241 UFB393240:UFB393241 UFD393240:UFD393241 UOX393240:UOX393241 UOZ393240:UOZ393241 UYT393240:UYT393241 UYV393240:UYV393241 VIP393240:VIP393241 VIR393240:VIR393241 VSL393240:VSL393241 VSN393240:VSN393241 WCH393240:WCH393241 WCJ393240:WCJ393241 WMD393240:WMD393241 WMF393240:WMF393241 WVZ393240:WVZ393241 WWB393240:WWB393241 R458776:R458777 T458776:T458777 JN458776:JN458777 JP458776:JP458777 TJ458776:TJ458777 TL458776:TL458777 ADF458776:ADF458777 ADH458776:ADH458777 ANB458776:ANB458777 AND458776:AND458777 AWX458776:AWX458777 AWZ458776:AWZ458777 BGT458776:BGT458777 BGV458776:BGV458777 BQP458776:BQP458777 BQR458776:BQR458777 CAL458776:CAL458777 CAN458776:CAN458777 CKH458776:CKH458777 CKJ458776:CKJ458777 CUD458776:CUD458777 CUF458776:CUF458777 DDZ458776:DDZ458777 DEB458776:DEB458777 DNV458776:DNV458777 DNX458776:DNX458777 DXR458776:DXR458777 DXT458776:DXT458777 EHN458776:EHN458777 EHP458776:EHP458777 ERJ458776:ERJ458777 ERL458776:ERL458777 FBF458776:FBF458777 FBH458776:FBH458777 FLB458776:FLB458777 FLD458776:FLD458777 FUX458776:FUX458777 FUZ458776:FUZ458777 GET458776:GET458777 GEV458776:GEV458777 GOP458776:GOP458777 GOR458776:GOR458777 GYL458776:GYL458777 GYN458776:GYN458777 HIH458776:HIH458777 HIJ458776:HIJ458777 HSD458776:HSD458777 HSF458776:HSF458777 IBZ458776:IBZ458777 ICB458776:ICB458777 ILV458776:ILV458777 ILX458776:ILX458777 IVR458776:IVR458777 IVT458776:IVT458777 JFN458776:JFN458777 JFP458776:JFP458777 JPJ458776:JPJ458777 JPL458776:JPL458777 JZF458776:JZF458777 JZH458776:JZH458777 KJB458776:KJB458777 KJD458776:KJD458777 KSX458776:KSX458777 KSZ458776:KSZ458777 LCT458776:LCT458777 LCV458776:LCV458777 LMP458776:LMP458777 LMR458776:LMR458777 LWL458776:LWL458777 LWN458776:LWN458777 MGH458776:MGH458777 MGJ458776:MGJ458777 MQD458776:MQD458777 MQF458776:MQF458777 MZZ458776:MZZ458777 NAB458776:NAB458777 NJV458776:NJV458777 NJX458776:NJX458777 NTR458776:NTR458777 NTT458776:NTT458777 ODN458776:ODN458777 ODP458776:ODP458777 ONJ458776:ONJ458777 ONL458776:ONL458777 OXF458776:OXF458777 OXH458776:OXH458777 PHB458776:PHB458777 PHD458776:PHD458777 PQX458776:PQX458777 PQZ458776:PQZ458777 QAT458776:QAT458777 QAV458776:QAV458777 QKP458776:QKP458777 QKR458776:QKR458777 QUL458776:QUL458777 QUN458776:QUN458777 REH458776:REH458777 REJ458776:REJ458777 ROD458776:ROD458777 ROF458776:ROF458777 RXZ458776:RXZ458777 RYB458776:RYB458777 SHV458776:SHV458777 SHX458776:SHX458777 SRR458776:SRR458777 SRT458776:SRT458777 TBN458776:TBN458777 TBP458776:TBP458777 TLJ458776:TLJ458777 TLL458776:TLL458777 TVF458776:TVF458777 TVH458776:TVH458777 UFB458776:UFB458777 UFD458776:UFD458777 UOX458776:UOX458777 UOZ458776:UOZ458777 UYT458776:UYT458777 UYV458776:UYV458777 VIP458776:VIP458777 VIR458776:VIR458777 VSL458776:VSL458777 VSN458776:VSN458777 WCH458776:WCH458777 WCJ458776:WCJ458777 WMD458776:WMD458777 WMF458776:WMF458777 WVZ458776:WVZ458777 WWB458776:WWB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524312:R524313 T524312:T524313 JN524312:JN524313 JP524312:JP524313 TJ524312:TJ524313 TL524312:TL524313 ADF524312:ADF524313 ADH524312:ADH524313 ANB524312:ANB524313 AND524312:AND524313 AWX524312:AWX524313 AWZ524312:AWZ524313 BGT524312:BGT524313 BGV524312:BGV524313 BQP524312:BQP524313 BQR524312:BQR524313 CAL524312:CAL524313 CAN524312:CAN524313 CKH524312:CKH524313 CKJ524312:CKJ524313 CUD524312:CUD524313 CUF524312:CUF524313 DDZ524312:DDZ524313 DEB524312:DEB524313 DNV524312:DNV524313 DNX524312:DNX524313 DXR524312:DXR524313 DXT524312:DXT524313 EHN524312:EHN524313 EHP524312:EHP524313 ERJ524312:ERJ524313 ERL524312:ERL524313 FBF524312:FBF524313 FBH524312:FBH524313 FLB524312:FLB524313 FLD524312:FLD524313 FUX524312:FUX524313 FUZ524312:FUZ524313 GET524312:GET524313 GEV524312:GEV524313 GOP524312:GOP524313 GOR524312:GOR524313 GYL524312:GYL524313 GYN524312:GYN524313 HIH524312:HIH524313 HIJ524312:HIJ524313 HSD524312:HSD524313 HSF524312:HSF524313 IBZ524312:IBZ524313 ICB524312:ICB524313 ILV524312:ILV524313 ILX524312:ILX524313 IVR524312:IVR524313 IVT524312:IVT524313 JFN524312:JFN524313 JFP524312:JFP524313 JPJ524312:JPJ524313 JPL524312:JPL524313 JZF524312:JZF524313 JZH524312:JZH524313 KJB524312:KJB524313 KJD524312:KJD524313 KSX524312:KSX524313 KSZ524312:KSZ524313 LCT524312:LCT524313 LCV524312:LCV524313 LMP524312:LMP524313 LMR524312:LMR524313 LWL524312:LWL524313 LWN524312:LWN524313 MGH524312:MGH524313 MGJ524312:MGJ524313 MQD524312:MQD524313 MQF524312:MQF524313 MZZ524312:MZZ524313 NAB524312:NAB524313 NJV524312:NJV524313 NJX524312:NJX524313 NTR524312:NTR524313 NTT524312:NTT524313 ODN524312:ODN524313 ODP524312:ODP524313 ONJ524312:ONJ524313 ONL524312:ONL524313 OXF524312:OXF524313 OXH524312:OXH524313 PHB524312:PHB524313 PHD524312:PHD524313 PQX524312:PQX524313 PQZ524312:PQZ524313 QAT524312:QAT524313 QAV524312:QAV524313 QKP524312:QKP524313 QKR524312:QKR524313 QUL524312:QUL524313 QUN524312:QUN524313 REH524312:REH524313 REJ524312:REJ524313 ROD524312:ROD524313 ROF524312:ROF524313 RXZ524312:RXZ524313 RYB524312:RYB524313 SHV524312:SHV524313 SHX524312:SHX524313 SRR524312:SRR524313 SRT524312:SRT524313 TBN524312:TBN524313 TBP524312:TBP524313 TLJ524312:TLJ524313 TLL524312:TLL524313 TVF524312:TVF524313 TVH524312:TVH524313 UFB524312:UFB524313 UFD524312:UFD524313 UOX524312:UOX524313 UOZ524312:UOZ524313 UYT524312:UYT524313 UYV524312:UYV524313 VIP524312:VIP524313 VIR524312:VIR524313 VSL524312:VSL524313 VSN524312:VSN524313 WCH524312:WCH524313 WCJ524312:WCJ524313 WMD524312:WMD524313 WMF524312:WMF524313 WVZ524312:WVZ524313 WWB524312:WWB524313 R589848:R589849 T589848:T589849 JN589848:JN589849 JP589848:JP589849 TJ589848:TJ589849 TL589848:TL589849 ADF589848:ADF589849 ADH589848:ADH589849 ANB589848:ANB589849 AND589848:AND589849 AWX589848:AWX589849 AWZ589848:AWZ589849 BGT589848:BGT589849 BGV589848:BGV589849 BQP589848:BQP589849 BQR589848:BQR589849 CAL589848:CAL589849 CAN589848:CAN589849 CKH589848:CKH589849 CKJ589848:CKJ589849 CUD589848:CUD589849 CUF589848:CUF589849 DDZ589848:DDZ589849 DEB589848:DEB589849 DNV589848:DNV589849 DNX589848:DNX589849 DXR589848:DXR589849 DXT589848:DXT589849 EHN589848:EHN589849 EHP589848:EHP589849 ERJ589848:ERJ589849 ERL589848:ERL589849 FBF589848:FBF589849 FBH589848:FBH589849 FLB589848:FLB589849 FLD589848:FLD589849 FUX589848:FUX589849 FUZ589848:FUZ589849 GET589848:GET589849 GEV589848:GEV589849 GOP589848:GOP589849 GOR589848:GOR589849 GYL589848:GYL589849 GYN589848:GYN589849 HIH589848:HIH589849 HIJ589848:HIJ589849 HSD589848:HSD589849 HSF589848:HSF589849 IBZ589848:IBZ589849 ICB589848:ICB589849 ILV589848:ILV589849 ILX589848:ILX589849 IVR589848:IVR589849 IVT589848:IVT589849 JFN589848:JFN589849 JFP589848:JFP589849 JPJ589848:JPJ589849 JPL589848:JPL589849 JZF589848:JZF589849 JZH589848:JZH589849 KJB589848:KJB589849 KJD589848:KJD589849 KSX589848:KSX589849 KSZ589848:KSZ589849 LCT589848:LCT589849 LCV589848:LCV589849 LMP589848:LMP589849 LMR589848:LMR589849 LWL589848:LWL589849 LWN589848:LWN589849 MGH589848:MGH589849 MGJ589848:MGJ589849 MQD589848:MQD589849 MQF589848:MQF589849 MZZ589848:MZZ589849 NAB589848:NAB589849 NJV589848:NJV589849 NJX589848:NJX589849 NTR589848:NTR589849 NTT589848:NTT589849 ODN589848:ODN589849 ODP589848:ODP589849 ONJ589848:ONJ589849 ONL589848:ONL589849 OXF589848:OXF589849 OXH589848:OXH589849 PHB589848:PHB589849 PHD589848:PHD589849 PQX589848:PQX589849 PQZ589848:PQZ589849 QAT589848:QAT589849 QAV589848:QAV589849 QKP589848:QKP589849 QKR589848:QKR589849 QUL589848:QUL589849 QUN589848:QUN589849 REH589848:REH589849 REJ589848:REJ589849 ROD589848:ROD589849 ROF589848:ROF589849 RXZ589848:RXZ589849 RYB589848:RYB589849 SHV589848:SHV589849 SHX589848:SHX589849 SRR589848:SRR589849 SRT589848:SRT589849 TBN589848:TBN589849 TBP589848:TBP589849 TLJ589848:TLJ589849 TLL589848:TLL589849 TVF589848:TVF589849 TVH589848:TVH589849 UFB589848:UFB589849 UFD589848:UFD589849 UOX589848:UOX589849 UOZ589848:UOZ589849 UYT589848:UYT589849 UYV589848:UYV589849 VIP589848:VIP589849 VIR589848:VIR589849 VSL589848:VSL589849 VSN589848:VSN589849 WCH589848:WCH589849 WCJ589848:WCJ589849 WMD589848:WMD589849 WMF589848:WMF589849 WVZ589848:WVZ589849 WWB589848:WWB589849 R655384:R655385 T655384:T655385 JN655384:JN655385 JP655384:JP655385 TJ655384:TJ655385 TL655384:TL655385 ADF655384:ADF655385 ADH655384:ADH655385 ANB655384:ANB655385 AND655384:AND655385 AWX655384:AWX655385 AWZ655384:AWZ655385 BGT655384:BGT655385 BGV655384:BGV655385 BQP655384:BQP655385 BQR655384:BQR655385 CAL655384:CAL655385 CAN655384:CAN655385 CKH655384:CKH655385 CKJ655384:CKJ655385 CUD655384:CUD655385 CUF655384:CUF655385 DDZ655384:DDZ655385 DEB655384:DEB655385 DNV655384:DNV655385 DNX655384:DNX655385 DXR655384:DXR655385 DXT655384:DXT655385 EHN655384:EHN655385 EHP655384:EHP655385 ERJ655384:ERJ655385 ERL655384:ERL655385 FBF655384:FBF655385 FBH655384:FBH655385 FLB655384:FLB655385 FLD655384:FLD655385 FUX655384:FUX655385 FUZ655384:FUZ655385 GET655384:GET655385 GEV655384:GEV655385 GOP655384:GOP655385 GOR655384:GOR655385 GYL655384:GYL655385 GYN655384:GYN655385 HIH655384:HIH655385 HIJ655384:HIJ655385 HSD655384:HSD655385 HSF655384:HSF655385 IBZ655384:IBZ655385 ICB655384:ICB655385 ILV655384:ILV655385 ILX655384:ILX655385 IVR655384:IVR655385 IVT655384:IVT655385 JFN655384:JFN655385 JFP655384:JFP655385 JPJ655384:JPJ655385 JPL655384:JPL655385 JZF655384:JZF655385 JZH655384:JZH655385 KJB655384:KJB655385 KJD655384:KJD655385 KSX655384:KSX655385 KSZ655384:KSZ655385 LCT655384:LCT655385 LCV655384:LCV655385 LMP655384:LMP655385 LMR655384:LMR655385 LWL655384:LWL655385 LWN655384:LWN655385 MGH655384:MGH655385 MGJ655384:MGJ655385 MQD655384:MQD655385 MQF655384:MQF655385 MZZ655384:MZZ655385 NAB655384:NAB655385 NJV655384:NJV655385 NJX655384:NJX655385 NTR655384:NTR655385 NTT655384:NTT655385 ODN655384:ODN655385 ODP655384:ODP655385 ONJ655384:ONJ655385 ONL655384:ONL655385 OXF655384:OXF655385 OXH655384:OXH655385 PHB655384:PHB655385 PHD655384:PHD655385 PQX655384:PQX655385 PQZ655384:PQZ655385 QAT655384:QAT655385 QAV655384:QAV655385 QKP655384:QKP655385 QKR655384:QKR655385 QUL655384:QUL655385 QUN655384:QUN655385 REH655384:REH655385 REJ655384:REJ655385 ROD655384:ROD655385 ROF655384:ROF655385 RXZ655384:RXZ655385 RYB655384:RYB655385 SHV655384:SHV655385 SHX655384:SHX655385 SRR655384:SRR655385 SRT655384:SRT655385 TBN655384:TBN655385 TBP655384:TBP655385 TLJ655384:TLJ655385 TLL655384:TLL655385 TVF655384:TVF655385 TVH655384:TVH655385 UFB655384:UFB655385 UFD655384:UFD655385 UOX655384:UOX655385 UOZ655384:UOZ655385 UYT655384:UYT655385 UYV655384:UYV655385 VIP655384:VIP655385 VIR655384:VIR655385 VSL655384:VSL655385 VSN655384:VSN655385 WCH655384:WCH655385 WCJ655384:WCJ655385 WMD655384:WMD655385 WMF655384:WMF655385 WVZ655384:WVZ655385 WWB655384:WWB655385 R720920:R720921 T720920:T720921 JN720920:JN720921 JP720920:JP720921 TJ720920:TJ720921 TL720920:TL720921 ADF720920:ADF720921 ADH720920:ADH720921 ANB720920:ANB720921 AND720920:AND720921 AWX720920:AWX720921 AWZ720920:AWZ720921 BGT720920:BGT720921 BGV720920:BGV720921 BQP720920:BQP720921 BQR720920:BQR720921 CAL720920:CAL720921 CAN720920:CAN720921 CKH720920:CKH720921 CKJ720920:CKJ720921 CUD720920:CUD720921 CUF720920:CUF720921 DDZ720920:DDZ720921 DEB720920:DEB720921 DNV720920:DNV720921 DNX720920:DNX720921 DXR720920:DXR720921 DXT720920:DXT720921 EHN720920:EHN720921 EHP720920:EHP720921 ERJ720920:ERJ720921 ERL720920:ERL720921 FBF720920:FBF720921 FBH720920:FBH720921 FLB720920:FLB720921 FLD720920:FLD720921 FUX720920:FUX720921 FUZ720920:FUZ720921 GET720920:GET720921 GEV720920:GEV720921 GOP720920:GOP720921 GOR720920:GOR720921 GYL720920:GYL720921 GYN720920:GYN720921 HIH720920:HIH720921 HIJ720920:HIJ720921 HSD720920:HSD720921 HSF720920:HSF720921 IBZ720920:IBZ720921 ICB720920:ICB720921 ILV720920:ILV720921 ILX720920:ILX720921 IVR720920:IVR720921 IVT720920:IVT720921 JFN720920:JFN720921 JFP720920:JFP720921 JPJ720920:JPJ720921 JPL720920:JPL720921 JZF720920:JZF720921 JZH720920:JZH720921 KJB720920:KJB720921 KJD720920:KJD720921 KSX720920:KSX720921 KSZ720920:KSZ720921 LCT720920:LCT720921 LCV720920:LCV720921 LMP720920:LMP720921 LMR720920:LMR720921 LWL720920:LWL720921 LWN720920:LWN720921 MGH720920:MGH720921 MGJ720920:MGJ720921 MQD720920:MQD720921 MQF720920:MQF720921 MZZ720920:MZZ720921 NAB720920:NAB720921 NJV720920:NJV720921 NJX720920:NJX720921 NTR720920:NTR720921 NTT720920:NTT720921 ODN720920:ODN720921 ODP720920:ODP720921 ONJ720920:ONJ720921 ONL720920:ONL720921 OXF720920:OXF720921 OXH720920:OXH720921 PHB720920:PHB720921 PHD720920:PHD720921 PQX720920:PQX720921 PQZ720920:PQZ720921 QAT720920:QAT720921 QAV720920:QAV720921 QKP720920:QKP720921 QKR720920:QKR720921 QUL720920:QUL720921 QUN720920:QUN720921 REH720920:REH720921 REJ720920:REJ720921 ROD720920:ROD720921 ROF720920:ROF720921 RXZ720920:RXZ720921 RYB720920:RYB720921 SHV720920:SHV720921 SHX720920:SHX720921 SRR720920:SRR720921 SRT720920:SRT720921 TBN720920:TBN720921 TBP720920:TBP720921 TLJ720920:TLJ720921 TLL720920:TLL720921 TVF720920:TVF720921 TVH720920:TVH720921 UFB720920:UFB720921 UFD720920:UFD720921 UOX720920:UOX720921 UOZ720920:UOZ720921 UYT720920:UYT720921 UYV720920:UYV720921 VIP720920:VIP720921 VIR720920:VIR720921 VSL720920:VSL720921 VSN720920:VSN720921 WCH720920:WCH720921 WCJ720920:WCJ720921 WMD720920:WMD720921 WMF720920:WMF720921 WVZ720920:WVZ720921 WWB720920:WWB720921 R786456:R786457 T786456:T786457 JN786456:JN786457 JP786456:JP786457 TJ786456:TJ786457 TL786456:TL786457 ADF786456:ADF786457 ADH786456:ADH786457 ANB786456:ANB786457 AND786456:AND786457 AWX786456:AWX786457 AWZ786456:AWZ786457 BGT786456:BGT786457 BGV786456:BGV786457 BQP786456:BQP786457 BQR786456:BQR786457 CAL786456:CAL786457 CAN786456:CAN786457 CKH786456:CKH786457 CKJ786456:CKJ786457 CUD786456:CUD786457 CUF786456:CUF786457 DDZ786456:DDZ786457 DEB786456:DEB786457 DNV786456:DNV786457 DNX786456:DNX786457 DXR786456:DXR786457 DXT786456:DXT786457 EHN786456:EHN786457 EHP786456:EHP786457 ERJ786456:ERJ786457 ERL786456:ERL786457 FBF786456:FBF786457 FBH786456:FBH786457 FLB786456:FLB786457 FLD786456:FLD786457 FUX786456:FUX786457 FUZ786456:FUZ786457 GET786456:GET786457 GEV786456:GEV786457 GOP786456:GOP786457 GOR786456:GOR786457 GYL786456:GYL786457 GYN786456:GYN786457 HIH786456:HIH786457 HIJ786456:HIJ786457 HSD786456:HSD786457 HSF786456:HSF786457 IBZ786456:IBZ786457 ICB786456:ICB786457 ILV786456:ILV786457 ILX786456:ILX786457 IVR786456:IVR786457 IVT786456:IVT786457 JFN786456:JFN786457 JFP786456:JFP786457 JPJ786456:JPJ786457 JPL786456:JPL786457 JZF786456:JZF786457 JZH786456:JZH786457 KJB786456:KJB786457 KJD786456:KJD786457 KSX786456:KSX786457 KSZ786456:KSZ786457 LCT786456:LCT786457 LCV786456:LCV786457 LMP786456:LMP786457 LMR786456:LMR786457 LWL786456:LWL786457 LWN786456:LWN786457 MGH786456:MGH786457 MGJ786456:MGJ786457 MQD786456:MQD786457 MQF786456:MQF786457 MZZ786456:MZZ786457 NAB786456:NAB786457 NJV786456:NJV786457 NJX786456:NJX786457 NTR786456:NTR786457 NTT786456:NTT786457 ODN786456:ODN786457 ODP786456:ODP786457 ONJ786456:ONJ786457 ONL786456:ONL786457 OXF786456:OXF786457 OXH786456:OXH786457 PHB786456:PHB786457 PHD786456:PHD786457 PQX786456:PQX786457 PQZ786456:PQZ786457 QAT786456:QAT786457 QAV786456:QAV786457 QKP786456:QKP786457 QKR786456:QKR786457 QUL786456:QUL786457 QUN786456:QUN786457 REH786456:REH786457 REJ786456:REJ786457 ROD786456:ROD786457 ROF786456:ROF786457 RXZ786456:RXZ786457 RYB786456:RYB786457 SHV786456:SHV786457 SHX786456:SHX786457 SRR786456:SRR786457 SRT786456:SRT786457 TBN786456:TBN786457 TBP786456:TBP786457 TLJ786456:TLJ786457 TLL786456:TLL786457 TVF786456:TVF786457 TVH786456:TVH786457 UFB786456:UFB786457 UFD786456:UFD786457 UOX786456:UOX786457 UOZ786456:UOZ786457 UYT786456:UYT786457 UYV786456:UYV786457 VIP786456:VIP786457 VIR786456:VIR786457 VSL786456:VSL786457 VSN786456:VSN786457 WCH786456:WCH786457 WCJ786456:WCJ786457 WMD786456:WMD786457 WMF786456:WMF786457 WVZ786456:WVZ786457 WWB786456:WWB786457 R851992:R851993 T851992:T851993 JN851992:JN851993 JP851992:JP851993 TJ851992:TJ851993 TL851992:TL851993 ADF851992:ADF851993 ADH851992:ADH851993 ANB851992:ANB851993 AND851992:AND851993 AWX851992:AWX851993 AWZ851992:AWZ851993 BGT851992:BGT851993 BGV851992:BGV851993 BQP851992:BQP851993 BQR851992:BQR851993 CAL851992:CAL851993 CAN851992:CAN851993 CKH851992:CKH851993 CKJ851992:CKJ851993 CUD851992:CUD851993 CUF851992:CUF851993 DDZ851992:DDZ851993 DEB851992:DEB851993 DNV851992:DNV851993 DNX851992:DNX851993 DXR851992:DXR851993 DXT851992:DXT851993 EHN851992:EHN851993 EHP851992:EHP851993 ERJ851992:ERJ851993 ERL851992:ERL851993 FBF851992:FBF851993 FBH851992:FBH851993 FLB851992:FLB851993 FLD851992:FLD851993 FUX851992:FUX851993 FUZ851992:FUZ851993 GET851992:GET851993 GEV851992:GEV851993 GOP851992:GOP851993 GOR851992:GOR851993 GYL851992:GYL851993 GYN851992:GYN851993 HIH851992:HIH851993 HIJ851992:HIJ851993 HSD851992:HSD851993 HSF851992:HSF851993 IBZ851992:IBZ851993 ICB851992:ICB851993 ILV851992:ILV851993 ILX851992:ILX851993 IVR851992:IVR851993 IVT851992:IVT851993 JFN851992:JFN851993 JFP851992:JFP851993 JPJ851992:JPJ851993 JPL851992:JPL851993 JZF851992:JZF851993 JZH851992:JZH851993 KJB851992:KJB851993 KJD851992:KJD851993 KSX851992:KSX851993 KSZ851992:KSZ851993 LCT851992:LCT851993 LCV851992:LCV851993 LMP851992:LMP851993 LMR851992:LMR851993 LWL851992:LWL851993 LWN851992:LWN851993 MGH851992:MGH851993 MGJ851992:MGJ851993 MQD851992:MQD851993 MQF851992:MQF851993 MZZ851992:MZZ851993 NAB851992:NAB851993 NJV851992:NJV851993 NJX851992:NJX851993 NTR851992:NTR851993 NTT851992:NTT851993 ODN851992:ODN851993 ODP851992:ODP851993 ONJ851992:ONJ851993 ONL851992:ONL851993 OXF851992:OXF851993 OXH851992:OXH851993 PHB851992:PHB851993 PHD851992:PHD851993 PQX851992:PQX851993 PQZ851992:PQZ851993 QAT851992:QAT851993 QAV851992:QAV851993 QKP851992:QKP851993 QKR851992:QKR851993 QUL851992:QUL851993 QUN851992:QUN851993 REH851992:REH851993 REJ851992:REJ851993 ROD851992:ROD851993 ROF851992:ROF851993 RXZ851992:RXZ851993 RYB851992:RYB851993 SHV851992:SHV851993 SHX851992:SHX851993 SRR851992:SRR851993 SRT851992:SRT851993 TBN851992:TBN851993 TBP851992:TBP851993 TLJ851992:TLJ851993 TLL851992:TLL851993 TVF851992:TVF851993 TVH851992:TVH851993 UFB851992:UFB851993 UFD851992:UFD851993 UOX851992:UOX851993 UOZ851992:UOZ851993 UYT851992:UYT851993 UYV851992:UYV851993 VIP851992:VIP851993 VIR851992:VIR851993 VSL851992:VSL851993 VSN851992:VSN851993 WCH851992:WCH851993 WCJ851992:WCJ851993 WMD851992:WMD851993 WMF851992:WMF851993 WVZ851992:WVZ851993 WWB851992:WWB851993 R917528:R917529 T917528:T917529 JN917528:JN917529 JP917528:JP917529 TJ917528:TJ917529 TL917528:TL917529 ADF917528:ADF917529 ADH917528:ADH917529 ANB917528:ANB917529 AND917528:AND917529 AWX917528:AWX917529 AWZ917528:AWZ917529 BGT917528:BGT917529 BGV917528:BGV917529 BQP917528:BQP917529 BQR917528:BQR917529 CAL917528:CAL917529 CAN917528:CAN917529 CKH917528:CKH917529 CKJ917528:CKJ917529 CUD917528:CUD917529 CUF917528:CUF917529 DDZ917528:DDZ917529 DEB917528:DEB917529 DNV917528:DNV917529 DNX917528:DNX917529 DXR917528:DXR917529 DXT917528:DXT917529 EHN917528:EHN917529 EHP917528:EHP917529 ERJ917528:ERJ917529 ERL917528:ERL917529 FBF917528:FBF917529 FBH917528:FBH917529 FLB917528:FLB917529 FLD917528:FLD917529 FUX917528:FUX917529 FUZ917528:FUZ917529 GET917528:GET917529 GEV917528:GEV917529 GOP917528:GOP917529 GOR917528:GOR917529 GYL917528:GYL917529 GYN917528:GYN917529 HIH917528:HIH917529 HIJ917528:HIJ917529 HSD917528:HSD917529 HSF917528:HSF917529 IBZ917528:IBZ917529 ICB917528:ICB917529 ILV917528:ILV917529 ILX917528:ILX917529 IVR917528:IVR917529 IVT917528:IVT917529 JFN917528:JFN917529 JFP917528:JFP917529 JPJ917528:JPJ917529 JPL917528:JPL917529 JZF917528:JZF917529 JZH917528:JZH917529 KJB917528:KJB917529 KJD917528:KJD917529 KSX917528:KSX917529 KSZ917528:KSZ917529 LCT917528:LCT917529 LCV917528:LCV917529 LMP917528:LMP917529 LMR917528:LMR917529 LWL917528:LWL917529 LWN917528:LWN917529 MGH917528:MGH917529 MGJ917528:MGJ917529 MQD917528:MQD917529 MQF917528:MQF917529 MZZ917528:MZZ917529 NAB917528:NAB917529 NJV917528:NJV917529 NJX917528:NJX917529 NTR917528:NTR917529 NTT917528:NTT917529 ODN917528:ODN917529 ODP917528:ODP917529 ONJ917528:ONJ917529 ONL917528:ONL917529 OXF917528:OXF917529 OXH917528:OXH917529 PHB917528:PHB917529 PHD917528:PHD917529 PQX917528:PQX917529 PQZ917528:PQZ917529 QAT917528:QAT917529 QAV917528:QAV917529 QKP917528:QKP917529 QKR917528:QKR917529 QUL917528:QUL917529 QUN917528:QUN917529 REH917528:REH917529 REJ917528:REJ917529 ROD917528:ROD917529 ROF917528:ROF917529 RXZ917528:RXZ917529 RYB917528:RYB917529 SHV917528:SHV917529 SHX917528:SHX917529 SRR917528:SRR917529 SRT917528:SRT917529 TBN917528:TBN917529 TBP917528:TBP917529 TLJ917528:TLJ917529 TLL917528:TLL917529 TVF917528:TVF917529 TVH917528:TVH917529 UFB917528:UFB917529 UFD917528:UFD917529 UOX917528:UOX917529 UOZ917528:UOZ917529 UYT917528:UYT917529 UYV917528:UYV917529 VIP917528:VIP917529 VIR917528:VIR917529 VSL917528:VSL917529 VSN917528:VSN917529 WCH917528:WCH917529 WCJ917528:WCJ917529 WMD917528:WMD917529 WMF917528:WMF917529 WVZ917528:WVZ917529 WWB917528:WWB917529 R983064:R983065 T983064:T983065 JN983064:JN983065 JP983064:JP983065 TJ983064:TJ983065 TL983064:TL983065 ADF983064:ADF983065 ADH983064:ADH983065 ANB983064:ANB983065 AND983064:AND983065 AWX983064:AWX983065 AWZ983064:AWZ983065 BGT983064:BGT983065 BGV983064:BGV983065 BQP983064:BQP983065 BQR983064:BQR983065 CAL983064:CAL983065 CAN983064:CAN983065 CKH983064:CKH983065 CKJ983064:CKJ983065 CUD983064:CUD983065 CUF983064:CUF983065 DDZ983064:DDZ983065 DEB983064:DEB983065 DNV983064:DNV983065 DNX983064:DNX983065 DXR983064:DXR983065 DXT983064:DXT983065 EHN983064:EHN983065 EHP983064:EHP983065 ERJ983064:ERJ983065 ERL983064:ERL983065 FBF983064:FBF983065 FBH983064:FBH983065 FLB983064:FLB983065 FLD983064:FLD983065 FUX983064:FUX983065 FUZ983064:FUZ983065 GET983064:GET983065 GEV983064:GEV983065 GOP983064:GOP983065 GOR983064:GOR983065 GYL983064:GYL983065 GYN983064:GYN983065 HIH983064:HIH983065 HIJ983064:HIJ983065 HSD983064:HSD983065 HSF983064:HSF983065 IBZ983064:IBZ983065 ICB983064:ICB983065 ILV983064:ILV983065 ILX983064:ILX983065 IVR983064:IVR983065 IVT983064:IVT983065 JFN983064:JFN983065 JFP983064:JFP983065 JPJ983064:JPJ983065 JPL983064:JPL983065 JZF983064:JZF983065 JZH983064:JZH983065 KJB983064:KJB983065 KJD983064:KJD983065 KSX983064:KSX983065 KSZ983064:KSZ983065 LCT983064:LCT983065 LCV983064:LCV983065 LMP983064:LMP983065 LMR983064:LMR983065 LWL983064:LWL983065 LWN983064:LWN983065 MGH983064:MGH983065 MGJ983064:MGJ983065 MQD983064:MQD983065 MQF983064:MQF983065 MZZ983064:MZZ983065 NAB983064:NAB983065 NJV983064:NJV983065 NJX983064:NJX983065 NTR983064:NTR983065 NTT983064:NTT983065 ODN983064:ODN983065 ODP983064:ODP983065 ONJ983064:ONJ983065 ONL983064:ONL983065 OXF983064:OXF983065 OXH983064:OXH983065 PHB983064:PHB983065 PHD983064:PHD983065 PQX983064:PQX983065 PQZ983064:PQZ983065 QAT983064:QAT983065 QAV983064:QAV983065 QKP983064:QKP983065 QKR983064:QKR983065 QUL983064:QUL983065 QUN983064:QUN983065 REH983064:REH983065 REJ983064:REJ983065 ROD983064:ROD983065 ROF983064:ROF983065 RXZ983064:RXZ983065 RYB983064:RYB983065 SHV983064:SHV983065 SHX983064:SHX983065 SRR983064:SRR983065 SRT983064:SRT983065 TBN983064:TBN983065 TBP983064:TBP983065 TLJ983064:TLJ983065 TLL983064:TLL983065 TVF983064:TVF983065 TVH983064:TVH983065 UFB983064:UFB983065 UFD983064:UFD983065 UOX983064:UOX983065 UOZ983064:UOZ983065 UYT983064:UYT983065 UYV983064:UYV983065 VIP983064:VIP983065 VIR983064:VIR983065 VSL983064:VSL983065 VSN983064:VSN983065 WCH983064:WCH983065 WCJ983064:WCJ983065 WMD983064:WMD983065 WMF983064:WMF983065 WVZ983064:WVZ983065 WWB983064:WWB9830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S25 U24 JO24:JO25 JQ24 TK24:TK25 TM24 ADG24:ADG25 ADI24 ANC24:ANC25 ANE24 AWY24:AWY25 AXA24 BGU24:BGU25 BGW24 BQQ24:BQQ25 BQS24 CAM24:CAM25 CAO24 CKI24:CKI25 CKK24 CUE24:CUE25 CUG24 DEA24:DEA25 DEC24 DNW24:DNW25 DNY24 DXS24:DXS25 DXU24 EHO24:EHO25 EHQ24 ERK24:ERK25 ERM24 FBG24:FBG25 FBI24 FLC24:FLC25 FLE24 FUY24:FUY25 FVA24 GEU24:GEU25 GEW24 GOQ24:GOQ25 GOS24 GYM24:GYM25 GYO24 HII24:HII25 HIK24 HSE24:HSE25 HSG24 ICA24:ICA25 ICC24 ILW24:ILW25 ILY24 IVS24:IVS25 IVU24 JFO24:JFO25 JFQ24 JPK24:JPK25 JPM24 JZG24:JZG25 JZI24 KJC24:KJC25 KJE24 KSY24:KSY25 KTA24 LCU24:LCU25 LCW24 LMQ24:LMQ25 LMS24 LWM24:LWM25 LWO24 MGI24:MGI25 MGK24 MQE24:MQE25 MQG24 NAA24:NAA25 NAC24 NJW24:NJW25 NJY24 NTS24:NTS25 NTU24 ODO24:ODO25 ODQ24 ONK24:ONK25 ONM24 OXG24:OXG25 OXI24 PHC24:PHC25 PHE24 PQY24:PQY25 PRA24 QAU24:QAU25 QAW24 QKQ24:QKQ25 QKS24 QUM24:QUM25 QUO24 REI24:REI25 REK24 ROE24:ROE25 ROG24 RYA24:RYA25 RYC24 SHW24:SHW25 SHY24 SRS24:SRS25 SRU24 TBO24:TBO25 TBQ24 TLK24:TLK25 TLM24 TVG24:TVG25 TVI24 UFC24:UFC25 UFE24 UOY24:UOY25 UPA24 UYU24:UYU25 UYW24 VIQ24:VIQ25 VIS24 VSM24:VSM25 VSO24 WCI24:WCI25 WCK24 WME24:WME25 WMG24 WWA24:WWA25 WWC24 S65560:S65561 U65560 JO65560:JO65561 JQ65560 TK65560:TK65561 TM65560 ADG65560:ADG65561 ADI65560 ANC65560:ANC65561 ANE65560 AWY65560:AWY65561 AXA65560 BGU65560:BGU65561 BGW65560 BQQ65560:BQQ65561 BQS65560 CAM65560:CAM65561 CAO65560 CKI65560:CKI65561 CKK65560 CUE65560:CUE65561 CUG65560 DEA65560:DEA65561 DEC65560 DNW65560:DNW65561 DNY65560 DXS65560:DXS65561 DXU65560 EHO65560:EHO65561 EHQ65560 ERK65560:ERK65561 ERM65560 FBG65560:FBG65561 FBI65560 FLC65560:FLC65561 FLE65560 FUY65560:FUY65561 FVA65560 GEU65560:GEU65561 GEW65560 GOQ65560:GOQ65561 GOS65560 GYM65560:GYM65561 GYO65560 HII65560:HII65561 HIK65560 HSE65560:HSE65561 HSG65560 ICA65560:ICA65561 ICC65560 ILW65560:ILW65561 ILY65560 IVS65560:IVS65561 IVU65560 JFO65560:JFO65561 JFQ65560 JPK65560:JPK65561 JPM65560 JZG65560:JZG65561 JZI65560 KJC65560:KJC65561 KJE65560 KSY65560:KSY65561 KTA65560 LCU65560:LCU65561 LCW65560 LMQ65560:LMQ65561 LMS65560 LWM65560:LWM65561 LWO65560 MGI65560:MGI65561 MGK65560 MQE65560:MQE65561 MQG65560 NAA65560:NAA65561 NAC65560 NJW65560:NJW65561 NJY65560 NTS65560:NTS65561 NTU65560 ODO65560:ODO65561 ODQ65560 ONK65560:ONK65561 ONM65560 OXG65560:OXG65561 OXI65560 PHC65560:PHC65561 PHE65560 PQY65560:PQY65561 PRA65560 QAU65560:QAU65561 QAW65560 QKQ65560:QKQ65561 QKS65560 QUM65560:QUM65561 QUO65560 REI65560:REI65561 REK65560 ROE65560:ROE65561 ROG65560 RYA65560:RYA65561 RYC65560 SHW65560:SHW65561 SHY65560 SRS65560:SRS65561 SRU65560 TBO65560:TBO65561 TBQ65560 TLK65560:TLK65561 TLM65560 TVG65560:TVG65561 TVI65560 UFC65560:UFC65561 UFE65560 UOY65560:UOY65561 UPA65560 UYU65560:UYU65561 UYW65560 VIQ65560:VIQ65561 VIS65560 VSM65560:VSM65561 VSO65560 WCI65560:WCI65561 WCK65560 WME65560:WME65561 WMG65560 WWA65560:WWA65561 WWC65560 S131096:S131097 U131096 JO131096:JO131097 JQ131096 TK131096:TK131097 TM131096 ADG131096:ADG131097 ADI131096 ANC131096:ANC131097 ANE131096 AWY131096:AWY131097 AXA131096 BGU131096:BGU131097 BGW131096 BQQ131096:BQQ131097 BQS131096 CAM131096:CAM131097 CAO131096 CKI131096:CKI131097 CKK131096 CUE131096:CUE131097 CUG131096 DEA131096:DEA131097 DEC131096 DNW131096:DNW131097 DNY131096 DXS131096:DXS131097 DXU131096 EHO131096:EHO131097 EHQ131096 ERK131096:ERK131097 ERM131096 FBG131096:FBG131097 FBI131096 FLC131096:FLC131097 FLE131096 FUY131096:FUY131097 FVA131096 GEU131096:GEU131097 GEW131096 GOQ131096:GOQ131097 GOS131096 GYM131096:GYM131097 GYO131096 HII131096:HII131097 HIK131096 HSE131096:HSE131097 HSG131096 ICA131096:ICA131097 ICC131096 ILW131096:ILW131097 ILY131096 IVS131096:IVS131097 IVU131096 JFO131096:JFO131097 JFQ131096 JPK131096:JPK131097 JPM131096 JZG131096:JZG131097 JZI131096 KJC131096:KJC131097 KJE131096 KSY131096:KSY131097 KTA131096 LCU131096:LCU131097 LCW131096 LMQ131096:LMQ131097 LMS131096 LWM131096:LWM131097 LWO131096 MGI131096:MGI131097 MGK131096 MQE131096:MQE131097 MQG131096 NAA131096:NAA131097 NAC131096 NJW131096:NJW131097 NJY131096 NTS131096:NTS131097 NTU131096 ODO131096:ODO131097 ODQ131096 ONK131096:ONK131097 ONM131096 OXG131096:OXG131097 OXI131096 PHC131096:PHC131097 PHE131096 PQY131096:PQY131097 PRA131096 QAU131096:QAU131097 QAW131096 QKQ131096:QKQ131097 QKS131096 QUM131096:QUM131097 QUO131096 REI131096:REI131097 REK131096 ROE131096:ROE131097 ROG131096 RYA131096:RYA131097 RYC131096 SHW131096:SHW131097 SHY131096 SRS131096:SRS131097 SRU131096 TBO131096:TBO131097 TBQ131096 TLK131096:TLK131097 TLM131096 TVG131096:TVG131097 TVI131096 UFC131096:UFC131097 UFE131096 UOY131096:UOY131097 UPA131096 UYU131096:UYU131097 UYW131096 VIQ131096:VIQ131097 VIS131096 VSM131096:VSM131097 VSO131096 WCI131096:WCI131097 WCK131096 WME131096:WME131097 WMG131096 WWA131096:WWA131097 WWC131096 S196632:S196633 U196632 JO196632:JO196633 JQ196632 TK196632:TK196633 TM196632 ADG196632:ADG196633 ADI196632 ANC196632:ANC196633 ANE196632 AWY196632:AWY196633 AXA196632 BGU196632:BGU196633 BGW196632 BQQ196632:BQQ196633 BQS196632 CAM196632:CAM196633 CAO196632 CKI196632:CKI196633 CKK196632 CUE196632:CUE196633 CUG196632 DEA196632:DEA196633 DEC196632 DNW196632:DNW196633 DNY196632 DXS196632:DXS196633 DXU196632 EHO196632:EHO196633 EHQ196632 ERK196632:ERK196633 ERM196632 FBG196632:FBG196633 FBI196632 FLC196632:FLC196633 FLE196632 FUY196632:FUY196633 FVA196632 GEU196632:GEU196633 GEW196632 GOQ196632:GOQ196633 GOS196632 GYM196632:GYM196633 GYO196632 HII196632:HII196633 HIK196632 HSE196632:HSE196633 HSG196632 ICA196632:ICA196633 ICC196632 ILW196632:ILW196633 ILY196632 IVS196632:IVS196633 IVU196632 JFO196632:JFO196633 JFQ196632 JPK196632:JPK196633 JPM196632 JZG196632:JZG196633 JZI196632 KJC196632:KJC196633 KJE196632 KSY196632:KSY196633 KTA196632 LCU196632:LCU196633 LCW196632 LMQ196632:LMQ196633 LMS196632 LWM196632:LWM196633 LWO196632 MGI196632:MGI196633 MGK196632 MQE196632:MQE196633 MQG196632 NAA196632:NAA196633 NAC196632 NJW196632:NJW196633 NJY196632 NTS196632:NTS196633 NTU196632 ODO196632:ODO196633 ODQ196632 ONK196632:ONK196633 ONM196632 OXG196632:OXG196633 OXI196632 PHC196632:PHC196633 PHE196632 PQY196632:PQY196633 PRA196632 QAU196632:QAU196633 QAW196632 QKQ196632:QKQ196633 QKS196632 QUM196632:QUM196633 QUO196632 REI196632:REI196633 REK196632 ROE196632:ROE196633 ROG196632 RYA196632:RYA196633 RYC196632 SHW196632:SHW196633 SHY196632 SRS196632:SRS196633 SRU196632 TBO196632:TBO196633 TBQ196632 TLK196632:TLK196633 TLM196632 TVG196632:TVG196633 TVI196632 UFC196632:UFC196633 UFE196632 UOY196632:UOY196633 UPA196632 UYU196632:UYU196633 UYW196632 VIQ196632:VIQ196633 VIS196632 VSM196632:VSM196633 VSO196632 WCI196632:WCI196633 WCK196632 WME196632:WME196633 WMG196632 WWA196632:WWA196633 WWC196632 S262168:S262169 U262168 JO262168:JO262169 JQ262168 TK262168:TK262169 TM262168 ADG262168:ADG262169 ADI262168 ANC262168:ANC262169 ANE262168 AWY262168:AWY262169 AXA262168 BGU262168:BGU262169 BGW262168 BQQ262168:BQQ262169 BQS262168 CAM262168:CAM262169 CAO262168 CKI262168:CKI262169 CKK262168 CUE262168:CUE262169 CUG262168 DEA262168:DEA262169 DEC262168 DNW262168:DNW262169 DNY262168 DXS262168:DXS262169 DXU262168 EHO262168:EHO262169 EHQ262168 ERK262168:ERK262169 ERM262168 FBG262168:FBG262169 FBI262168 FLC262168:FLC262169 FLE262168 FUY262168:FUY262169 FVA262168 GEU262168:GEU262169 GEW262168 GOQ262168:GOQ262169 GOS262168 GYM262168:GYM262169 GYO262168 HII262168:HII262169 HIK262168 HSE262168:HSE262169 HSG262168 ICA262168:ICA262169 ICC262168 ILW262168:ILW262169 ILY262168 IVS262168:IVS262169 IVU262168 JFO262168:JFO262169 JFQ262168 JPK262168:JPK262169 JPM262168 JZG262168:JZG262169 JZI262168 KJC262168:KJC262169 KJE262168 KSY262168:KSY262169 KTA262168 LCU262168:LCU262169 LCW262168 LMQ262168:LMQ262169 LMS262168 LWM262168:LWM262169 LWO262168 MGI262168:MGI262169 MGK262168 MQE262168:MQE262169 MQG262168 NAA262168:NAA262169 NAC262168 NJW262168:NJW262169 NJY262168 NTS262168:NTS262169 NTU262168 ODO262168:ODO262169 ODQ262168 ONK262168:ONK262169 ONM262168 OXG262168:OXG262169 OXI262168 PHC262168:PHC262169 PHE262168 PQY262168:PQY262169 PRA262168 QAU262168:QAU262169 QAW262168 QKQ262168:QKQ262169 QKS262168 QUM262168:QUM262169 QUO262168 REI262168:REI262169 REK262168 ROE262168:ROE262169 ROG262168 RYA262168:RYA262169 RYC262168 SHW262168:SHW262169 SHY262168 SRS262168:SRS262169 SRU262168 TBO262168:TBO262169 TBQ262168 TLK262168:TLK262169 TLM262168 TVG262168:TVG262169 TVI262168 UFC262168:UFC262169 UFE262168 UOY262168:UOY262169 UPA262168 UYU262168:UYU262169 UYW262168 VIQ262168:VIQ262169 VIS262168 VSM262168:VSM262169 VSO262168 WCI262168:WCI262169 WCK262168 WME262168:WME262169 WMG262168 WWA262168:WWA262169 WWC262168 S327704:S327705 U327704 JO327704:JO327705 JQ327704 TK327704:TK327705 TM327704 ADG327704:ADG327705 ADI327704 ANC327704:ANC327705 ANE327704 AWY327704:AWY327705 AXA327704 BGU327704:BGU327705 BGW327704 BQQ327704:BQQ327705 BQS327704 CAM327704:CAM327705 CAO327704 CKI327704:CKI327705 CKK327704 CUE327704:CUE327705 CUG327704 DEA327704:DEA327705 DEC327704 DNW327704:DNW327705 DNY327704 DXS327704:DXS327705 DXU327704 EHO327704:EHO327705 EHQ327704 ERK327704:ERK327705 ERM327704 FBG327704:FBG327705 FBI327704 FLC327704:FLC327705 FLE327704 FUY327704:FUY327705 FVA327704 GEU327704:GEU327705 GEW327704 GOQ327704:GOQ327705 GOS327704 GYM327704:GYM327705 GYO327704 HII327704:HII327705 HIK327704 HSE327704:HSE327705 HSG327704 ICA327704:ICA327705 ICC327704 ILW327704:ILW327705 ILY327704 IVS327704:IVS327705 IVU327704 JFO327704:JFO327705 JFQ327704 JPK327704:JPK327705 JPM327704 JZG327704:JZG327705 JZI327704 KJC327704:KJC327705 KJE327704 KSY327704:KSY327705 KTA327704 LCU327704:LCU327705 LCW327704 LMQ327704:LMQ327705 LMS327704 LWM327704:LWM327705 LWO327704 MGI327704:MGI327705 MGK327704 MQE327704:MQE327705 MQG327704 NAA327704:NAA327705 NAC327704 NJW327704:NJW327705 NJY327704 NTS327704:NTS327705 NTU327704 ODO327704:ODO327705 ODQ327704 ONK327704:ONK327705 ONM327704 OXG327704:OXG327705 OXI327704 PHC327704:PHC327705 PHE327704 PQY327704:PQY327705 PRA327704 QAU327704:QAU327705 QAW327704 QKQ327704:QKQ327705 QKS327704 QUM327704:QUM327705 QUO327704 REI327704:REI327705 REK327704 ROE327704:ROE327705 ROG327704 RYA327704:RYA327705 RYC327704 SHW327704:SHW327705 SHY327704 SRS327704:SRS327705 SRU327704 TBO327704:TBO327705 TBQ327704 TLK327704:TLK327705 TLM327704 TVG327704:TVG327705 TVI327704 UFC327704:UFC327705 UFE327704 UOY327704:UOY327705 UPA327704 UYU327704:UYU327705 UYW327704 VIQ327704:VIQ327705 VIS327704 VSM327704:VSM327705 VSO327704 WCI327704:WCI327705 WCK327704 WME327704:WME327705 WMG327704 WWA327704:WWA327705 WWC327704 S393240:S393241 U393240 JO393240:JO393241 JQ393240 TK393240:TK393241 TM393240 ADG393240:ADG393241 ADI393240 ANC393240:ANC393241 ANE393240 AWY393240:AWY393241 AXA393240 BGU393240:BGU393241 BGW393240 BQQ393240:BQQ393241 BQS393240 CAM393240:CAM393241 CAO393240 CKI393240:CKI393241 CKK393240 CUE393240:CUE393241 CUG393240 DEA393240:DEA393241 DEC393240 DNW393240:DNW393241 DNY393240 DXS393240:DXS393241 DXU393240 EHO393240:EHO393241 EHQ393240 ERK393240:ERK393241 ERM393240 FBG393240:FBG393241 FBI393240 FLC393240:FLC393241 FLE393240 FUY393240:FUY393241 FVA393240 GEU393240:GEU393241 GEW393240 GOQ393240:GOQ393241 GOS393240 GYM393240:GYM393241 GYO393240 HII393240:HII393241 HIK393240 HSE393240:HSE393241 HSG393240 ICA393240:ICA393241 ICC393240 ILW393240:ILW393241 ILY393240 IVS393240:IVS393241 IVU393240 JFO393240:JFO393241 JFQ393240 JPK393240:JPK393241 JPM393240 JZG393240:JZG393241 JZI393240 KJC393240:KJC393241 KJE393240 KSY393240:KSY393241 KTA393240 LCU393240:LCU393241 LCW393240 LMQ393240:LMQ393241 LMS393240 LWM393240:LWM393241 LWO393240 MGI393240:MGI393241 MGK393240 MQE393240:MQE393241 MQG393240 NAA393240:NAA393241 NAC393240 NJW393240:NJW393241 NJY393240 NTS393240:NTS393241 NTU393240 ODO393240:ODO393241 ODQ393240 ONK393240:ONK393241 ONM393240 OXG393240:OXG393241 OXI393240 PHC393240:PHC393241 PHE393240 PQY393240:PQY393241 PRA393240 QAU393240:QAU393241 QAW393240 QKQ393240:QKQ393241 QKS393240 QUM393240:QUM393241 QUO393240 REI393240:REI393241 REK393240 ROE393240:ROE393241 ROG393240 RYA393240:RYA393241 RYC393240 SHW393240:SHW393241 SHY393240 SRS393240:SRS393241 SRU393240 TBO393240:TBO393241 TBQ393240 TLK393240:TLK393241 TLM393240 TVG393240:TVG393241 TVI393240 UFC393240:UFC393241 UFE393240 UOY393240:UOY393241 UPA393240 UYU393240:UYU393241 UYW393240 VIQ393240:VIQ393241 VIS393240 VSM393240:VSM393241 VSO393240 WCI393240:WCI393241 WCK393240 WME393240:WME393241 WMG393240 WWA393240:WWA393241 WWC393240 S458776:S458777 U458776 JO458776:JO458777 JQ458776 TK458776:TK458777 TM458776 ADG458776:ADG458777 ADI458776 ANC458776:ANC458777 ANE458776 AWY458776:AWY458777 AXA458776 BGU458776:BGU458777 BGW458776 BQQ458776:BQQ458777 BQS458776 CAM458776:CAM458777 CAO458776 CKI458776:CKI458777 CKK458776 CUE458776:CUE458777 CUG458776 DEA458776:DEA458777 DEC458776 DNW458776:DNW458777 DNY458776 DXS458776:DXS458777 DXU458776 EHO458776:EHO458777 EHQ458776 ERK458776:ERK458777 ERM458776 FBG458776:FBG458777 FBI458776 FLC458776:FLC458777 FLE458776 FUY458776:FUY458777 FVA458776 GEU458776:GEU458777 GEW458776 GOQ458776:GOQ458777 GOS458776 GYM458776:GYM458777 GYO458776 HII458776:HII458777 HIK458776 HSE458776:HSE458777 HSG458776 ICA458776:ICA458777 ICC458776 ILW458776:ILW458777 ILY458776 IVS458776:IVS458777 IVU458776 JFO458776:JFO458777 JFQ458776 JPK458776:JPK458777 JPM458776 JZG458776:JZG458777 JZI458776 KJC458776:KJC458777 KJE458776 KSY458776:KSY458777 KTA458776 LCU458776:LCU458777 LCW458776 LMQ458776:LMQ458777 LMS458776 LWM458776:LWM458777 LWO458776 MGI458776:MGI458777 MGK458776 MQE458776:MQE458777 MQG458776 NAA458776:NAA458777 NAC458776 NJW458776:NJW458777 NJY458776 NTS458776:NTS458777 NTU458776 ODO458776:ODO458777 ODQ458776 ONK458776:ONK458777 ONM458776 OXG458776:OXG458777 OXI458776 PHC458776:PHC458777 PHE458776 PQY458776:PQY458777 PRA458776 QAU458776:QAU458777 QAW458776 QKQ458776:QKQ458777 QKS458776 QUM458776:QUM458777 QUO458776 REI458776:REI458777 REK458776 ROE458776:ROE458777 ROG458776 RYA458776:RYA458777 RYC458776 SHW458776:SHW458777 SHY458776 SRS458776:SRS458777 SRU458776 TBO458776:TBO458777 TBQ458776 TLK458776:TLK458777 TLM458776 TVG458776:TVG458777 TVI458776 UFC458776:UFC458777 UFE458776 UOY458776:UOY458777 UPA458776 UYU458776:UYU458777 UYW458776 VIQ458776:VIQ458777 VIS458776 VSM458776:VSM458777 VSO458776 WCI458776:WCI458777 WCK458776 WME458776:WME458777 WMG458776 WWA458776:WWA458777 WWC458776"/>
    <dataValidation allowBlank="1" showInputMessage="1" showErrorMessage="1" prompt="Для выбора выполните двойной щелчок левой клавиши мыши по соответствующей ячейке." sqref="S524312:S524313 U524312 JO524312:JO524313 JQ524312 TK524312:TK524313 TM524312 ADG524312:ADG524313 ADI524312 ANC524312:ANC524313 ANE524312 AWY524312:AWY524313 AXA524312 BGU524312:BGU524313 BGW524312 BQQ524312:BQQ524313 BQS524312 CAM524312:CAM524313 CAO524312 CKI524312:CKI524313 CKK524312 CUE524312:CUE524313 CUG524312 DEA524312:DEA524313 DEC524312 DNW524312:DNW524313 DNY524312 DXS524312:DXS524313 DXU524312 EHO524312:EHO524313 EHQ524312 ERK524312:ERK524313 ERM524312 FBG524312:FBG524313 FBI524312 FLC524312:FLC524313 FLE524312 FUY524312:FUY524313 FVA524312 GEU524312:GEU524313 GEW524312 GOQ524312:GOQ524313 GOS524312 GYM524312:GYM524313 GYO524312 HII524312:HII524313 HIK524312 HSE524312:HSE524313 HSG524312 ICA524312:ICA524313 ICC524312 ILW524312:ILW524313 ILY524312 IVS524312:IVS524313 IVU524312 JFO524312:JFO524313 JFQ524312 JPK524312:JPK524313 JPM524312 JZG524312:JZG524313 JZI524312 KJC524312:KJC524313 KJE524312 KSY524312:KSY524313 KTA524312 LCU524312:LCU524313 LCW524312 LMQ524312:LMQ524313 LMS524312 LWM524312:LWM524313 LWO524312 MGI524312:MGI524313 MGK524312 MQE524312:MQE524313 MQG524312 NAA524312:NAA524313 NAC524312 NJW524312:NJW524313 NJY524312 NTS524312:NTS524313 NTU524312 ODO524312:ODO524313 ODQ524312 ONK524312:ONK524313 ONM524312 OXG524312:OXG524313 OXI524312 PHC524312:PHC524313 PHE524312 PQY524312:PQY524313 PRA524312 QAU524312:QAU524313 QAW524312 QKQ524312:QKQ524313 QKS524312 QUM524312:QUM524313 QUO524312 REI524312:REI524313 REK524312 ROE524312:ROE524313 ROG524312 RYA524312:RYA524313 RYC524312 SHW524312:SHW524313 SHY524312 SRS524312:SRS524313 SRU524312 TBO524312:TBO524313 TBQ524312 TLK524312:TLK524313 TLM524312 TVG524312:TVG524313 TVI524312 UFC524312:UFC524313 UFE524312 UOY524312:UOY524313 UPA524312 UYU524312:UYU524313 UYW524312 VIQ524312:VIQ524313 VIS524312 VSM524312:VSM524313 VSO524312 WCI524312:WCI524313 WCK524312 WME524312:WME524313 WMG524312 WWA524312:WWA524313 WWC524312 S589848:S589849 U589848 JO589848:JO589849 JQ589848 TK589848:TK589849 TM589848 ADG589848:ADG589849 ADI589848 ANC589848:ANC589849 ANE589848 AWY589848:AWY589849 AXA589848 BGU589848:BGU589849 BGW589848 BQQ589848:BQQ589849 BQS589848 CAM589848:CAM589849 CAO589848 CKI589848:CKI589849 CKK589848 CUE589848:CUE589849 CUG589848 DEA589848:DEA589849 DEC589848 DNW589848:DNW589849 DNY589848 DXS589848:DXS589849 DXU589848 EHO589848:EHO589849 EHQ589848 ERK589848:ERK589849 ERM589848 FBG589848:FBG589849 FBI589848 FLC589848:FLC589849 FLE589848 FUY589848:FUY589849 FVA589848 GEU589848:GEU589849 GEW589848 GOQ589848:GOQ589849 GOS589848 GYM589848:GYM589849 GYO589848 HII589848:HII589849 HIK589848 HSE589848:HSE589849 HSG589848 ICA589848:ICA589849 ICC589848 ILW589848:ILW589849 ILY589848 IVS589848:IVS589849 IVU589848 JFO589848:JFO589849 JFQ589848 JPK589848:JPK589849 JPM589848 JZG589848:JZG589849 JZI589848 KJC589848:KJC589849 KJE589848 KSY589848:KSY589849 KTA589848 LCU589848:LCU589849 LCW589848 LMQ589848:LMQ589849 LMS589848 LWM589848:LWM589849 LWO589848 MGI589848:MGI589849 MGK589848 MQE589848:MQE589849 MQG589848 NAA589848:NAA589849 NAC589848 NJW589848:NJW589849 NJY589848 NTS589848:NTS589849 NTU589848 ODO589848:ODO589849 ODQ589848 ONK589848:ONK589849 ONM589848 OXG589848:OXG589849 OXI589848 PHC589848:PHC589849 PHE589848 PQY589848:PQY589849 PRA589848 QAU589848:QAU589849 QAW589848 QKQ589848:QKQ589849 QKS589848 QUM589848:QUM589849 QUO589848 REI589848:REI589849 REK589848 ROE589848:ROE589849 ROG589848 RYA589848:RYA589849 RYC589848 SHW589848:SHW589849 SHY589848 SRS589848:SRS589849 SRU589848 TBO589848:TBO589849 TBQ589848 TLK589848:TLK589849 TLM589848 TVG589848:TVG589849 TVI589848 UFC589848:UFC589849 UFE589848 UOY589848:UOY589849 UPA589848 UYU589848:UYU589849 UYW589848 VIQ589848:VIQ589849 VIS589848 VSM589848:VSM589849 VSO589848 WCI589848:WCI589849 WCK589848 WME589848:WME589849 WMG589848 WWA589848:WWA589849 WWC589848 S655384:S655385 U655384 JO655384:JO655385 JQ655384 TK655384:TK655385 TM655384 ADG655384:ADG655385 ADI655384 ANC655384:ANC655385 ANE655384 AWY655384:AWY655385 AXA655384 BGU655384:BGU655385 BGW655384 BQQ655384:BQQ655385 BQS655384 CAM655384:CAM655385 CAO655384 CKI655384:CKI655385 CKK655384 CUE655384:CUE655385 CUG655384 DEA655384:DEA655385 DEC655384 DNW655384:DNW655385 DNY655384 DXS655384:DXS655385 DXU655384 EHO655384:EHO655385 EHQ655384 ERK655384:ERK655385 ERM655384 FBG655384:FBG655385 FBI655384 FLC655384:FLC655385 FLE655384 FUY655384:FUY655385 FVA655384 GEU655384:GEU655385 GEW655384 GOQ655384:GOQ655385 GOS655384 GYM655384:GYM655385 GYO655384 HII655384:HII655385 HIK655384 HSE655384:HSE655385 HSG655384 ICA655384:ICA655385 ICC655384 ILW655384:ILW655385 ILY655384 IVS655384:IVS655385 IVU655384 JFO655384:JFO655385 JFQ655384 JPK655384:JPK655385 JPM655384 JZG655384:JZG655385 JZI655384 KJC655384:KJC655385 KJE655384 KSY655384:KSY655385 KTA655384 LCU655384:LCU655385 LCW655384 LMQ655384:LMQ655385 LMS655384 LWM655384:LWM655385 LWO655384 MGI655384:MGI655385 MGK655384 MQE655384:MQE655385 MQG655384 NAA655384:NAA655385 NAC655384 NJW655384:NJW655385 NJY655384 NTS655384:NTS655385 NTU655384 ODO655384:ODO655385 ODQ655384 ONK655384:ONK655385 ONM655384 OXG655384:OXG655385 OXI655384 PHC655384:PHC655385 PHE655384 PQY655384:PQY655385 PRA655384 QAU655384:QAU655385 QAW655384 QKQ655384:QKQ655385 QKS655384 QUM655384:QUM655385 QUO655384 REI655384:REI655385 REK655384 ROE655384:ROE655385 ROG655384 RYA655384:RYA655385 RYC655384 SHW655384:SHW655385 SHY655384 SRS655384:SRS655385 SRU655384 TBO655384:TBO655385 TBQ655384 TLK655384:TLK655385 TLM655384 TVG655384:TVG655385 TVI655384 UFC655384:UFC655385 UFE655384 UOY655384:UOY655385 UPA655384 UYU655384:UYU655385 UYW655384 VIQ655384:VIQ655385 VIS655384 VSM655384:VSM655385 VSO655384 WCI655384:WCI655385 WCK655384 WME655384:WME655385 WMG655384 WWA655384:WWA655385 WWC655384 S720920:S720921 U720920 JO720920:JO720921 JQ720920 TK720920:TK720921 TM720920 ADG720920:ADG720921 ADI720920 ANC720920:ANC720921 ANE720920 AWY720920:AWY720921 AXA720920 BGU720920:BGU720921 BGW720920 BQQ720920:BQQ720921 BQS720920 CAM720920:CAM720921 CAO720920 CKI720920:CKI720921 CKK720920 CUE720920:CUE720921 CUG720920 DEA720920:DEA720921 DEC720920 DNW720920:DNW720921 DNY720920 DXS720920:DXS720921 DXU720920 EHO720920:EHO720921 EHQ720920 ERK720920:ERK720921 ERM720920 FBG720920:FBG720921 FBI720920 FLC720920:FLC720921 FLE720920 FUY720920:FUY720921 FVA720920 GEU720920:GEU720921 GEW720920 GOQ720920:GOQ720921 GOS720920 GYM720920:GYM720921 GYO720920 HII720920:HII720921 HIK720920 HSE720920:HSE720921 HSG720920 ICA720920:ICA720921 ICC720920 ILW720920:ILW720921 ILY720920 IVS720920:IVS720921 IVU720920 JFO720920:JFO720921 JFQ720920 JPK720920:JPK720921 JPM720920 JZG720920:JZG720921 JZI720920 KJC720920:KJC720921 KJE720920 KSY720920:KSY720921 KTA720920 LCU720920:LCU720921 LCW720920 LMQ720920:LMQ720921 LMS720920 LWM720920:LWM720921 LWO720920 MGI720920:MGI720921 MGK720920 MQE720920:MQE720921 MQG720920 NAA720920:NAA720921 NAC720920 NJW720920:NJW720921 NJY720920 NTS720920:NTS720921 NTU720920 ODO720920:ODO720921 ODQ720920 ONK720920:ONK720921 ONM720920 OXG720920:OXG720921 OXI720920 PHC720920:PHC720921 PHE720920 PQY720920:PQY720921 PRA720920 QAU720920:QAU720921 QAW720920 QKQ720920:QKQ720921 QKS720920 QUM720920:QUM720921 QUO720920 REI720920:REI720921 REK720920 ROE720920:ROE720921 ROG720920 RYA720920:RYA720921 RYC720920 SHW720920:SHW720921 SHY720920 SRS720920:SRS720921 SRU720920 TBO720920:TBO720921 TBQ720920 TLK720920:TLK720921 TLM720920 TVG720920:TVG720921 TVI720920 UFC720920:UFC720921 UFE720920 UOY720920:UOY720921 UPA720920 UYU720920:UYU720921 UYW720920 VIQ720920:VIQ720921 VIS720920 VSM720920:VSM720921 VSO720920 WCI720920:WCI720921 WCK720920 WME720920:WME720921 WMG720920 WWA720920:WWA720921 WWC720920 S786456:S786457 U786456 JO786456:JO786457 JQ786456 TK786456:TK786457 TM786456 ADG786456:ADG786457 ADI786456 ANC786456:ANC786457 ANE786456 AWY786456:AWY786457 AXA786456 BGU786456:BGU786457 BGW786456 BQQ786456:BQQ786457 BQS786456 CAM786456:CAM786457 CAO786456 CKI786456:CKI786457 CKK786456 CUE786456:CUE786457 CUG786456 DEA786456:DEA786457 DEC786456 DNW786456:DNW786457 DNY786456 DXS786456:DXS786457 DXU786456 EHO786456:EHO786457 EHQ786456 ERK786456:ERK786457 ERM786456 FBG786456:FBG786457 FBI786456 FLC786456:FLC786457 FLE786456 FUY786456:FUY786457 FVA786456 GEU786456:GEU786457 GEW786456 GOQ786456:GOQ786457 GOS786456 GYM786456:GYM786457 GYO786456 HII786456:HII786457 HIK786456 HSE786456:HSE786457 HSG786456 ICA786456:ICA786457 ICC786456 ILW786456:ILW786457 ILY786456 IVS786456:IVS786457 IVU786456 JFO786456:JFO786457 JFQ786456 JPK786456:JPK786457 JPM786456 JZG786456:JZG786457 JZI786456 KJC786456:KJC786457 KJE786456 KSY786456:KSY786457 KTA786456 LCU786456:LCU786457 LCW786456 LMQ786456:LMQ786457 LMS786456 LWM786456:LWM786457 LWO786456 MGI786456:MGI786457 MGK786456 MQE786456:MQE786457 MQG786456 NAA786456:NAA786457 NAC786456 NJW786456:NJW786457 NJY786456 NTS786456:NTS786457 NTU786456 ODO786456:ODO786457 ODQ786456 ONK786456:ONK786457 ONM786456 OXG786456:OXG786457 OXI786456 PHC786456:PHC786457 PHE786456 PQY786456:PQY786457 PRA786456 QAU786456:QAU786457 QAW786456 QKQ786456:QKQ786457 QKS786456 QUM786456:QUM786457 QUO786456 REI786456:REI786457 REK786456 ROE786456:ROE786457 ROG786456 RYA786456:RYA786457 RYC786456 SHW786456:SHW786457 SHY786456 SRS786456:SRS786457 SRU786456 TBO786456:TBO786457 TBQ786456 TLK786456:TLK786457 TLM786456 TVG786456:TVG786457 TVI786456 UFC786456:UFC786457 UFE786456 UOY786456:UOY786457 UPA786456 UYU786456:UYU786457 UYW786456 VIQ786456:VIQ786457 VIS786456 VSM786456:VSM786457 VSO786456 WCI786456:WCI786457 WCK786456 WME786456:WME786457 WMG786456 WWA786456:WWA786457 WWC786456 S851992:S851993 U851992 JO851992:JO851993 JQ851992 TK851992:TK851993 TM851992 ADG851992:ADG851993 ADI851992 ANC851992:ANC851993 ANE851992 AWY851992:AWY851993 AXA851992 BGU851992:BGU851993 BGW851992 BQQ851992:BQQ851993 BQS851992 CAM851992:CAM851993 CAO851992 CKI851992:CKI851993 CKK851992 CUE851992:CUE851993 CUG851992 DEA851992:DEA851993 DEC851992 DNW851992:DNW851993 DNY851992 DXS851992:DXS851993 DXU851992 EHO851992:EHO851993 EHQ851992 ERK851992:ERK851993 ERM851992 FBG851992:FBG851993 FBI851992 FLC851992:FLC851993 FLE851992 FUY851992:FUY851993 FVA851992 GEU851992:GEU851993 GEW851992 GOQ851992:GOQ851993 GOS851992 GYM851992:GYM851993 GYO851992 HII851992:HII851993 HIK851992 HSE851992:HSE851993 HSG851992 ICA851992:ICA851993 ICC851992 ILW851992:ILW851993 ILY851992 IVS851992:IVS851993 IVU851992 JFO851992:JFO851993 JFQ851992 JPK851992:JPK851993 JPM851992 JZG851992:JZG851993 JZI851992 KJC851992:KJC851993 KJE851992 KSY851992:KSY851993 KTA851992 LCU851992:LCU851993 LCW851992 LMQ851992:LMQ851993 LMS851992 LWM851992:LWM851993 LWO851992 MGI851992:MGI851993 MGK851992 MQE851992:MQE851993 MQG851992 NAA851992:NAA851993 NAC851992 NJW851992:NJW851993 NJY851992 NTS851992:NTS851993 NTU851992 ODO851992:ODO851993 ODQ851992 ONK851992:ONK851993 ONM851992 OXG851992:OXG851993 OXI851992 PHC851992:PHC851993 PHE851992 PQY851992:PQY851993 PRA851992 QAU851992:QAU851993 QAW851992 QKQ851992:QKQ851993 QKS851992 QUM851992:QUM851993 QUO851992 REI851992:REI851993 REK851992 ROE851992:ROE851993 ROG851992 RYA851992:RYA851993 RYC851992 SHW851992:SHW851993 SHY851992 SRS851992:SRS851993 SRU851992 TBO851992:TBO851993 TBQ851992 TLK851992:TLK851993 TLM851992 TVG851992:TVG851993 TVI851992 UFC851992:UFC851993 UFE851992 UOY851992:UOY851993 UPA851992 UYU851992:UYU851993 UYW851992 VIQ851992:VIQ851993 VIS851992 VSM851992:VSM851993 VSO851992 WCI851992:WCI851993 WCK851992 WME851992:WME851993 WMG851992 WWA851992:WWA851993 WWC851992 S917528:S917529 U917528 JO917528:JO917529 JQ917528 TK917528:TK917529 TM917528 ADG917528:ADG917529 ADI917528 ANC917528:ANC917529 ANE917528 AWY917528:AWY917529 AXA917528 BGU917528:BGU917529 BGW917528 BQQ917528:BQQ917529 BQS917528 CAM917528:CAM917529 CAO917528 CKI917528:CKI917529 CKK917528 CUE917528:CUE917529 CUG917528 DEA917528:DEA917529 DEC917528 DNW917528:DNW917529 DNY917528 DXS917528:DXS917529 DXU917528 EHO917528:EHO917529 EHQ917528 ERK917528:ERK917529 ERM917528 FBG917528:FBG917529 FBI917528 FLC917528:FLC917529 FLE917528 FUY917528:FUY917529 FVA917528 GEU917528:GEU917529 GEW917528 GOQ917528:GOQ917529 GOS917528 GYM917528:GYM917529 GYO917528 HII917528:HII917529 HIK917528 HSE917528:HSE917529 HSG917528 ICA917528:ICA917529 ICC917528 ILW917528:ILW917529 ILY917528 IVS917528:IVS917529 IVU917528 JFO917528:JFO917529 JFQ917528 JPK917528:JPK917529 JPM917528 JZG917528:JZG917529 JZI917528 KJC917528:KJC917529 KJE917528 KSY917528:KSY917529 KTA917528 LCU917528:LCU917529 LCW917528 LMQ917528:LMQ917529 LMS917528 LWM917528:LWM917529 LWO917528 MGI917528:MGI917529 MGK917528 MQE917528:MQE917529 MQG917528 NAA917528:NAA917529 NAC917528 NJW917528:NJW917529 NJY917528 NTS917528:NTS917529 NTU917528 ODO917528:ODO917529 ODQ917528 ONK917528:ONK917529 ONM917528 OXG917528:OXG917529 OXI917528 PHC917528:PHC917529 PHE917528 PQY917528:PQY917529 PRA917528 QAU917528:QAU917529 QAW917528 QKQ917528:QKQ917529 QKS917528 QUM917528:QUM917529 QUO917528 REI917528:REI917529 REK917528 ROE917528:ROE917529 ROG917528 RYA917528:RYA917529 RYC917528 SHW917528:SHW917529 SHY917528 SRS917528:SRS917529 SRU917528 TBO917528:TBO917529 TBQ917528 TLK917528:TLK917529 TLM917528 TVG917528:TVG917529 TVI917528 UFC917528:UFC917529 UFE917528 UOY917528:UOY917529 UPA917528 UYU917528:UYU917529 UYW917528 VIQ917528:VIQ917529 VIS917528 VSM917528:VSM917529 VSO917528 WCI917528:WCI917529 WCK917528 WME917528:WME917529 WMG917528 WWA917528:WWA917529 WWC917528 S983064:S983065 U983064 JO983064:JO983065 JQ983064 TK983064:TK983065 TM983064 ADG983064:ADG983065 ADI983064 ANC983064:ANC983065 ANE983064 AWY983064:AWY983065 AXA983064 BGU983064:BGU983065 BGW983064 BQQ983064:BQQ983065 BQS983064 CAM983064:CAM983065 CAO983064 CKI983064:CKI983065 CKK983064 CUE983064:CUE983065 CUG983064 DEA983064:DEA983065 DEC983064 DNW983064:DNW983065 DNY983064 DXS983064:DXS983065 DXU983064 EHO983064:EHO983065 EHQ983064 ERK983064:ERK983065 ERM983064 FBG983064:FBG983065 FBI983064 FLC983064:FLC983065 FLE983064 FUY983064:FUY983065 FVA983064 GEU983064:GEU983065 GEW983064 GOQ983064:GOQ983065 GOS983064 GYM983064:GYM983065 GYO983064 HII983064:HII983065 HIK983064 HSE983064:HSE983065 HSG983064 ICA983064:ICA983065 ICC983064 ILW983064:ILW983065 ILY983064 IVS983064:IVS983065 IVU983064 JFO983064:JFO983065 JFQ983064 JPK983064:JPK983065 JPM983064 JZG983064:JZG983065 JZI983064 KJC983064:KJC983065 KJE983064 KSY983064:KSY983065 KTA983064 LCU983064:LCU983065 LCW983064 LMQ983064:LMQ983065 LMS983064 LWM983064:LWM983065 LWO983064 MGI983064:MGI983065 MGK983064 MQE983064:MQE983065 MQG983064 NAA983064:NAA983065 NAC983064 NJW983064:NJW983065 NJY983064 NTS983064:NTS983065 NTU983064 ODO983064:ODO983065 ODQ983064 ONK983064:ONK983065 ONM983064 OXG983064:OXG983065 OXI983064 PHC983064:PHC983065 PHE983064 PQY983064:PQY983065 PRA983064 QAU983064:QAU983065 QAW983064 QKQ983064:QKQ983065 QKS983064 QUM983064:QUM983065 QUO983064 REI983064:REI983065 REK983064 ROE983064:ROE983065 ROG983064 RYA983064:RYA983065 RYC983064 SHW983064:SHW983065 SHY983064 SRS983064:SRS983065 SRU983064 TBO983064:TBO983065 TBQ983064 TLK983064:TLK983065 TLM983064 TVG983064:TVG983065 TVI983064 UFC983064:UFC983065 UFE983064 UOY983064:UOY983065 UPA983064 UYU983064:UYU983065 UYW983064 VIQ983064:VIQ983065 VIS983064 VSM983064:VSM983065 VSO983064 WCI983064:WCI983065 WCK983064 WME983064:WME983065 WMG983064 WWA983064:WWA983065 WWC983064"/>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68a0d3e-87eb-4180-8014-fc9ad9fbb64d}">
  <sheetPr codeName="List05_5">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67</v>
      </c>
    </row>
    <row r="2" spans="6:9" ht="22.5">
      <c r="F2" s="1278" t="s">
        <v>470</v>
      </c>
      <c r="G2" s="1279"/>
      <c r="H2" s="1280"/>
      <c r="I2" s="407"/>
    </row>
    <row r="3" ht="3" customHeight="1"/>
    <row r="4" spans="1:20" s="182" customFormat="1" ht="11.25">
      <c r="A4" s="206"/>
      <c r="B4" s="206"/>
      <c r="C4" s="206"/>
      <c r="D4" s="206"/>
      <c r="F4" s="1239" t="s">
        <v>445</v>
      </c>
      <c r="G4" s="1239"/>
      <c r="H4" s="1239"/>
      <c r="I4" s="128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10.09.2021</v>
      </c>
      <c r="I7" s="188" t="s">
        <v>472</v>
      </c>
      <c r="J7" s="312"/>
      <c r="K7" s="206"/>
      <c r="L7" s="206"/>
      <c r="M7" s="206"/>
      <c r="N7" s="206"/>
      <c r="O7" s="206"/>
      <c r="P7" s="206"/>
      <c r="Q7" s="206"/>
      <c r="R7" s="206"/>
      <c r="S7" s="206"/>
      <c r="T7" s="206"/>
    </row>
    <row r="8" spans="1:20" s="182" customFormat="1" ht="45">
      <c r="A8" s="1282">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82"/>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82"/>
      <c r="B12" s="1282"/>
      <c r="C12" s="1282">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2"/>
      <c r="B13" s="1282"/>
      <c r="C13" s="1282"/>
      <c r="D13" s="321">
        <v>1</v>
      </c>
      <c r="F13" s="313" t="str">
        <f>"4."&amp;mergeValue(A13)&amp;"."&amp;mergeValue(B13)&amp;"."&amp;mergeValue(C13)&amp;"."&amp;mergeValue(D13)</f>
        <v>4.1.1.1.1</v>
      </c>
      <c r="G13" s="392" t="s">
        <v>477</v>
      </c>
      <c r="H13" s="297"/>
      <c r="I13" s="1283" t="s">
        <v>569</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93"/>
      <c r="G15" s="187" t="s">
        <v>401</v>
      </c>
      <c r="H15" s="394"/>
      <c r="I15" s="395"/>
      <c r="J15" s="312"/>
      <c r="K15" s="206"/>
      <c r="L15" s="206"/>
      <c r="M15" s="206"/>
      <c r="N15" s="206"/>
      <c r="O15" s="206"/>
      <c r="P15" s="206"/>
      <c r="Q15" s="206"/>
      <c r="R15" s="206"/>
      <c r="S15" s="206"/>
      <c r="T15" s="206"/>
    </row>
    <row r="16" spans="1:20" s="182" customFormat="1" ht="18.75">
      <c r="A16" s="128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7" t="s">
        <v>571</v>
      </c>
      <c r="H19" s="1277"/>
      <c r="I19" s="218"/>
      <c r="J19" s="307"/>
      <c r="K19" s="307"/>
      <c r="L19" s="307"/>
      <c r="M19" s="307"/>
      <c r="N19" s="307"/>
      <c r="O19" s="307"/>
      <c r="P19" s="307"/>
      <c r="Q19" s="307"/>
      <c r="R19" s="307"/>
      <c r="S19" s="307"/>
      <c r="T19" s="307"/>
    </row>
  </sheetData>
  <sheetProtection algorithmName="SHA-512" hashValue="v8fCbIKE+jHChkxJc8UKC97SPCimFGF7Ym+Pw5RlkSHRoZU68KmNJ4CKrp4yG7mdABwHggI/pysnUdWsWTWTpQ==" saltValue="l49WFUjCWaK67WI9nud35Q=="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779da60-6b6a-40aa-99a5-2580367c3710}">
  <sheetPr codeName="List06_5">
    <tabColor rgb="FFEAEBEE"/>
    <pageSetUpPr fitToPage="1"/>
  </sheetPr>
  <dimension ref="A4:AG36"/>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11.1428571428571" style="476" hidden="1" customWidth="1"/>
    <col min="9" max="9" width="3.71428571428571" style="453" customWidth="1"/>
    <col min="10" max="11" width="3.71428571428571" style="452" customWidth="1"/>
    <col min="12" max="12" width="12.7142857142857" style="446" customWidth="1"/>
    <col min="13" max="13" width="44.7142857142857" style="446" customWidth="1"/>
    <col min="14" max="14" width="1.71428571428571" style="446" hidden="1" customWidth="1"/>
    <col min="15" max="21" width="23.7142857142857" style="446" hidden="1" customWidth="1"/>
    <col min="22" max="22" width="1.71428571428571" style="446" hidden="1" customWidth="1"/>
    <col min="23" max="23" width="11.7142857142857" style="446" customWidth="1"/>
    <col min="24" max="24" width="3.71428571428571" style="446" customWidth="1"/>
    <col min="25" max="25" width="11.7142857142857" style="446" customWidth="1"/>
    <col min="26" max="26" width="8.57142857142857" style="446" hidden="1" customWidth="1"/>
    <col min="27" max="27" width="4.71428571428571" style="446" customWidth="1"/>
    <col min="28" max="28" width="115.714285714286" style="446" customWidth="1"/>
    <col min="29" max="33" width="10.5714285714286" style="470"/>
    <col min="34" max="249" width="10.5714285714286" style="446"/>
    <col min="250" max="257" width="0" style="446" hidden="1" customWidth="1"/>
    <col min="258" max="260" width="3.71428571428571" style="446" customWidth="1"/>
    <col min="261" max="261" width="12.7142857142857" style="446" customWidth="1"/>
    <col min="262" max="262" width="47.4285714285714" style="446" customWidth="1"/>
    <col min="263" max="271" width="0" style="446" hidden="1" customWidth="1"/>
    <col min="272" max="272" width="11.7142857142857" style="446" customWidth="1"/>
    <col min="273" max="273" width="6.42857142857143" style="446" customWidth="1"/>
    <col min="274" max="274" width="11.7142857142857" style="446" customWidth="1"/>
    <col min="275" max="275" width="0" style="446" hidden="1" customWidth="1"/>
    <col min="276" max="276" width="3.71428571428571" style="446" customWidth="1"/>
    <col min="277" max="277" width="11.1428571428571" style="446" customWidth="1"/>
    <col min="278" max="505" width="10.5714285714286" style="446"/>
    <col min="506" max="513" width="0" style="446" hidden="1" customWidth="1"/>
    <col min="514" max="516" width="3.71428571428571" style="446" customWidth="1"/>
    <col min="517" max="517" width="12.7142857142857" style="446" customWidth="1"/>
    <col min="518" max="518" width="47.4285714285714" style="446" customWidth="1"/>
    <col min="519" max="527" width="0" style="446" hidden="1" customWidth="1"/>
    <col min="528" max="528" width="11.7142857142857" style="446" customWidth="1"/>
    <col min="529" max="529" width="6.42857142857143" style="446" customWidth="1"/>
    <col min="530" max="530" width="11.7142857142857" style="446" customWidth="1"/>
    <col min="531" max="531" width="0" style="446" hidden="1" customWidth="1"/>
    <col min="532" max="532" width="3.71428571428571" style="446" customWidth="1"/>
    <col min="533" max="533" width="11.1428571428571" style="446" customWidth="1"/>
    <col min="534" max="761" width="10.5714285714286" style="446"/>
    <col min="762" max="769" width="0" style="446" hidden="1" customWidth="1"/>
    <col min="770" max="772" width="3.71428571428571" style="446" customWidth="1"/>
    <col min="773" max="773" width="12.7142857142857" style="446" customWidth="1"/>
    <col min="774" max="774" width="47.4285714285714" style="446" customWidth="1"/>
    <col min="775" max="783" width="0" style="446" hidden="1" customWidth="1"/>
    <col min="784" max="784" width="11.7142857142857" style="446" customWidth="1"/>
    <col min="785" max="785" width="6.42857142857143" style="446" customWidth="1"/>
    <col min="786" max="786" width="11.7142857142857" style="446" customWidth="1"/>
    <col min="787" max="787" width="0" style="446" hidden="1" customWidth="1"/>
    <col min="788" max="788" width="3.71428571428571" style="446" customWidth="1"/>
    <col min="789" max="789" width="11.1428571428571" style="446" customWidth="1"/>
    <col min="790" max="1017" width="10.5714285714286" style="446"/>
    <col min="1018" max="1025" width="0" style="446" hidden="1" customWidth="1"/>
    <col min="1026" max="1028" width="3.71428571428571" style="446" customWidth="1"/>
    <col min="1029" max="1029" width="12.7142857142857" style="446" customWidth="1"/>
    <col min="1030" max="1030" width="47.4285714285714" style="446" customWidth="1"/>
    <col min="1031" max="1039" width="0" style="446" hidden="1" customWidth="1"/>
    <col min="1040" max="1040" width="11.7142857142857" style="446" customWidth="1"/>
    <col min="1041" max="1041" width="6.42857142857143" style="446" customWidth="1"/>
    <col min="1042" max="1042" width="11.7142857142857" style="446" customWidth="1"/>
    <col min="1043" max="1043" width="0" style="446" hidden="1" customWidth="1"/>
    <col min="1044" max="1044" width="3.71428571428571" style="446" customWidth="1"/>
    <col min="1045" max="1045" width="11.1428571428571" style="446" customWidth="1"/>
    <col min="1046" max="1273" width="10.5714285714286" style="446"/>
    <col min="1274" max="1281" width="0" style="446" hidden="1" customWidth="1"/>
    <col min="1282" max="1284" width="3.71428571428571" style="446" customWidth="1"/>
    <col min="1285" max="1285" width="12.7142857142857" style="446" customWidth="1"/>
    <col min="1286" max="1286" width="47.4285714285714" style="446" customWidth="1"/>
    <col min="1287" max="1295" width="0" style="446" hidden="1" customWidth="1"/>
    <col min="1296" max="1296" width="11.7142857142857" style="446" customWidth="1"/>
    <col min="1297" max="1297" width="6.42857142857143" style="446" customWidth="1"/>
    <col min="1298" max="1298" width="11.7142857142857" style="446" customWidth="1"/>
    <col min="1299" max="1299" width="0" style="446" hidden="1" customWidth="1"/>
    <col min="1300" max="1300" width="3.71428571428571" style="446" customWidth="1"/>
    <col min="1301" max="1301" width="11.1428571428571" style="446" customWidth="1"/>
    <col min="1302" max="1529" width="10.5714285714286" style="446"/>
    <col min="1530" max="1537" width="0" style="446" hidden="1" customWidth="1"/>
    <col min="1538" max="1540" width="3.71428571428571" style="446" customWidth="1"/>
    <col min="1541" max="1541" width="12.7142857142857" style="446" customWidth="1"/>
    <col min="1542" max="1542" width="47.4285714285714" style="446" customWidth="1"/>
    <col min="1543" max="1551" width="0" style="446" hidden="1" customWidth="1"/>
    <col min="1552" max="1552" width="11.7142857142857" style="446" customWidth="1"/>
    <col min="1553" max="1553" width="6.42857142857143" style="446" customWidth="1"/>
    <col min="1554" max="1554" width="11.7142857142857" style="446" customWidth="1"/>
    <col min="1555" max="1555" width="0" style="446" hidden="1" customWidth="1"/>
    <col min="1556" max="1556" width="3.71428571428571" style="446" customWidth="1"/>
    <col min="1557" max="1557" width="11.1428571428571" style="446" customWidth="1"/>
    <col min="1558" max="1785" width="10.5714285714286" style="446"/>
    <col min="1786" max="1793" width="0" style="446" hidden="1" customWidth="1"/>
    <col min="1794" max="1796" width="3.71428571428571" style="446" customWidth="1"/>
    <col min="1797" max="1797" width="12.7142857142857" style="446" customWidth="1"/>
    <col min="1798" max="1798" width="47.4285714285714" style="446" customWidth="1"/>
    <col min="1799" max="1807" width="0" style="446" hidden="1" customWidth="1"/>
    <col min="1808" max="1808" width="11.7142857142857" style="446" customWidth="1"/>
    <col min="1809" max="1809" width="6.42857142857143" style="446" customWidth="1"/>
    <col min="1810" max="1810" width="11.7142857142857" style="446" customWidth="1"/>
    <col min="1811" max="1811" width="0" style="446" hidden="1" customWidth="1"/>
    <col min="1812" max="1812" width="3.71428571428571" style="446" customWidth="1"/>
    <col min="1813" max="1813" width="11.1428571428571" style="446" customWidth="1"/>
    <col min="1814" max="2041" width="10.5714285714286" style="446"/>
    <col min="2042" max="2049" width="0" style="446" hidden="1" customWidth="1"/>
    <col min="2050" max="2052" width="3.71428571428571" style="446" customWidth="1"/>
    <col min="2053" max="2053" width="12.7142857142857" style="446" customWidth="1"/>
    <col min="2054" max="2054" width="47.4285714285714" style="446" customWidth="1"/>
    <col min="2055" max="2063" width="0" style="446" hidden="1" customWidth="1"/>
    <col min="2064" max="2064" width="11.7142857142857" style="446" customWidth="1"/>
    <col min="2065" max="2065" width="6.42857142857143" style="446" customWidth="1"/>
    <col min="2066" max="2066" width="11.7142857142857" style="446" customWidth="1"/>
    <col min="2067" max="2067" width="0" style="446" hidden="1" customWidth="1"/>
    <col min="2068" max="2068" width="3.71428571428571" style="446" customWidth="1"/>
    <col min="2069" max="2069" width="11.1428571428571" style="446" customWidth="1"/>
    <col min="2070" max="2297" width="10.5714285714286" style="446"/>
    <col min="2298" max="2305" width="0" style="446" hidden="1" customWidth="1"/>
    <col min="2306" max="2308" width="3.71428571428571" style="446" customWidth="1"/>
    <col min="2309" max="2309" width="12.7142857142857" style="446" customWidth="1"/>
    <col min="2310" max="2310" width="47.4285714285714" style="446" customWidth="1"/>
    <col min="2311" max="2319" width="0" style="446" hidden="1" customWidth="1"/>
    <col min="2320" max="2320" width="11.7142857142857" style="446" customWidth="1"/>
    <col min="2321" max="2321" width="6.42857142857143" style="446" customWidth="1"/>
    <col min="2322" max="2322" width="11.7142857142857" style="446" customWidth="1"/>
    <col min="2323" max="2323" width="0" style="446" hidden="1" customWidth="1"/>
    <col min="2324" max="2324" width="3.71428571428571" style="446" customWidth="1"/>
    <col min="2325" max="2325" width="11.1428571428571" style="446" customWidth="1"/>
    <col min="2326" max="2553" width="10.5714285714286" style="446"/>
    <col min="2554" max="2561" width="0" style="446" hidden="1" customWidth="1"/>
    <col min="2562" max="2564" width="3.71428571428571" style="446" customWidth="1"/>
    <col min="2565" max="2565" width="12.7142857142857" style="446" customWidth="1"/>
    <col min="2566" max="2566" width="47.4285714285714" style="446" customWidth="1"/>
    <col min="2567" max="2575" width="0" style="446" hidden="1" customWidth="1"/>
    <col min="2576" max="2576" width="11.7142857142857" style="446" customWidth="1"/>
    <col min="2577" max="2577" width="6.42857142857143" style="446" customWidth="1"/>
    <col min="2578" max="2578" width="11.7142857142857" style="446" customWidth="1"/>
    <col min="2579" max="2579" width="0" style="446" hidden="1" customWidth="1"/>
    <col min="2580" max="2580" width="3.71428571428571" style="446" customWidth="1"/>
    <col min="2581" max="2581" width="11.1428571428571" style="446" customWidth="1"/>
    <col min="2582" max="2809" width="10.5714285714286" style="446"/>
    <col min="2810" max="2817" width="0" style="446" hidden="1" customWidth="1"/>
    <col min="2818" max="2820" width="3.71428571428571" style="446" customWidth="1"/>
    <col min="2821" max="2821" width="12.7142857142857" style="446" customWidth="1"/>
    <col min="2822" max="2822" width="47.4285714285714" style="446" customWidth="1"/>
    <col min="2823" max="2831" width="0" style="446" hidden="1" customWidth="1"/>
    <col min="2832" max="2832" width="11.7142857142857" style="446" customWidth="1"/>
    <col min="2833" max="2833" width="6.42857142857143" style="446" customWidth="1"/>
    <col min="2834" max="2834" width="11.7142857142857" style="446" customWidth="1"/>
    <col min="2835" max="2835" width="0" style="446" hidden="1" customWidth="1"/>
    <col min="2836" max="2836" width="3.71428571428571" style="446" customWidth="1"/>
    <col min="2837" max="2837" width="11.1428571428571" style="446" customWidth="1"/>
    <col min="2838" max="3065" width="10.5714285714286" style="446"/>
    <col min="3066" max="3073" width="0" style="446" hidden="1" customWidth="1"/>
    <col min="3074" max="3076" width="3.71428571428571" style="446" customWidth="1"/>
    <col min="3077" max="3077" width="12.7142857142857" style="446" customWidth="1"/>
    <col min="3078" max="3078" width="47.4285714285714" style="446" customWidth="1"/>
    <col min="3079" max="3087" width="0" style="446" hidden="1" customWidth="1"/>
    <col min="3088" max="3088" width="11.7142857142857" style="446" customWidth="1"/>
    <col min="3089" max="3089" width="6.42857142857143" style="446" customWidth="1"/>
    <col min="3090" max="3090" width="11.7142857142857" style="446" customWidth="1"/>
    <col min="3091" max="3091" width="0" style="446" hidden="1" customWidth="1"/>
    <col min="3092" max="3092" width="3.71428571428571" style="446" customWidth="1"/>
    <col min="3093" max="3093" width="11.1428571428571" style="446" customWidth="1"/>
    <col min="3094" max="3321" width="10.5714285714286" style="446"/>
    <col min="3322" max="3329" width="0" style="446" hidden="1" customWidth="1"/>
    <col min="3330" max="3332" width="3.71428571428571" style="446" customWidth="1"/>
    <col min="3333" max="3333" width="12.7142857142857" style="446" customWidth="1"/>
    <col min="3334" max="3334" width="47.4285714285714" style="446" customWidth="1"/>
    <col min="3335" max="3343" width="0" style="446" hidden="1" customWidth="1"/>
    <col min="3344" max="3344" width="11.7142857142857" style="446" customWidth="1"/>
    <col min="3345" max="3345" width="6.42857142857143" style="446" customWidth="1"/>
    <col min="3346" max="3346" width="11.7142857142857" style="446" customWidth="1"/>
    <col min="3347" max="3347" width="0" style="446" hidden="1" customWidth="1"/>
    <col min="3348" max="3348" width="3.71428571428571" style="446" customWidth="1"/>
    <col min="3349" max="3349" width="11.1428571428571" style="446" customWidth="1"/>
    <col min="3350" max="3577" width="10.5714285714286" style="446"/>
    <col min="3578" max="3585" width="0" style="446" hidden="1" customWidth="1"/>
    <col min="3586" max="3588" width="3.71428571428571" style="446" customWidth="1"/>
    <col min="3589" max="3589" width="12.7142857142857" style="446" customWidth="1"/>
    <col min="3590" max="3590" width="47.4285714285714" style="446" customWidth="1"/>
    <col min="3591" max="3599" width="0" style="446" hidden="1" customWidth="1"/>
    <col min="3600" max="3600" width="11.7142857142857" style="446" customWidth="1"/>
    <col min="3601" max="3601" width="6.42857142857143" style="446" customWidth="1"/>
    <col min="3602" max="3602" width="11.7142857142857" style="446" customWidth="1"/>
    <col min="3603" max="3603" width="0" style="446" hidden="1" customWidth="1"/>
    <col min="3604" max="3604" width="3.71428571428571" style="446" customWidth="1"/>
    <col min="3605" max="3605" width="11.1428571428571" style="446" customWidth="1"/>
    <col min="3606" max="3833" width="10.5714285714286" style="446"/>
    <col min="3834" max="3841" width="0" style="446" hidden="1" customWidth="1"/>
    <col min="3842" max="3844" width="3.71428571428571" style="446" customWidth="1"/>
    <col min="3845" max="3845" width="12.7142857142857" style="446" customWidth="1"/>
    <col min="3846" max="3846" width="47.4285714285714" style="446" customWidth="1"/>
    <col min="3847" max="3855" width="0" style="446" hidden="1" customWidth="1"/>
    <col min="3856" max="3856" width="11.7142857142857" style="446" customWidth="1"/>
    <col min="3857" max="3857" width="6.42857142857143" style="446" customWidth="1"/>
    <col min="3858" max="3858" width="11.7142857142857" style="446" customWidth="1"/>
    <col min="3859" max="3859" width="0" style="446" hidden="1" customWidth="1"/>
    <col min="3860" max="3860" width="3.71428571428571" style="446" customWidth="1"/>
    <col min="3861" max="3861" width="11.1428571428571" style="446" customWidth="1"/>
    <col min="3862" max="4089" width="10.5714285714286" style="446"/>
    <col min="4090" max="4097" width="0" style="446" hidden="1" customWidth="1"/>
    <col min="4098" max="4100" width="3.71428571428571" style="446" customWidth="1"/>
    <col min="4101" max="4101" width="12.7142857142857" style="446" customWidth="1"/>
    <col min="4102" max="4102" width="47.4285714285714" style="446" customWidth="1"/>
    <col min="4103" max="4111" width="0" style="446" hidden="1" customWidth="1"/>
    <col min="4112" max="4112" width="11.7142857142857" style="446" customWidth="1"/>
    <col min="4113" max="4113" width="6.42857142857143" style="446" customWidth="1"/>
    <col min="4114" max="4114" width="11.7142857142857" style="446" customWidth="1"/>
    <col min="4115" max="4115" width="0" style="446" hidden="1" customWidth="1"/>
    <col min="4116" max="4116" width="3.71428571428571" style="446" customWidth="1"/>
    <col min="4117" max="4117" width="11.1428571428571" style="446" customWidth="1"/>
    <col min="4118" max="4345" width="10.5714285714286" style="446"/>
    <col min="4346" max="4353" width="0" style="446" hidden="1" customWidth="1"/>
    <col min="4354" max="4356" width="3.71428571428571" style="446" customWidth="1"/>
    <col min="4357" max="4357" width="12.7142857142857" style="446" customWidth="1"/>
    <col min="4358" max="4358" width="47.4285714285714" style="446" customWidth="1"/>
    <col min="4359" max="4367" width="0" style="446" hidden="1" customWidth="1"/>
    <col min="4368" max="4368" width="11.7142857142857" style="446" customWidth="1"/>
    <col min="4369" max="4369" width="6.42857142857143" style="446" customWidth="1"/>
    <col min="4370" max="4370" width="11.7142857142857" style="446" customWidth="1"/>
    <col min="4371" max="4371" width="0" style="446" hidden="1" customWidth="1"/>
    <col min="4372" max="4372" width="3.71428571428571" style="446" customWidth="1"/>
    <col min="4373" max="4373" width="11.1428571428571" style="446" customWidth="1"/>
    <col min="4374" max="4601" width="10.5714285714286" style="446"/>
    <col min="4602" max="4609" width="0" style="446" hidden="1" customWidth="1"/>
    <col min="4610" max="4612" width="3.71428571428571" style="446" customWidth="1"/>
    <col min="4613" max="4613" width="12.7142857142857" style="446" customWidth="1"/>
    <col min="4614" max="4614" width="47.4285714285714" style="446" customWidth="1"/>
    <col min="4615" max="4623" width="0" style="446" hidden="1" customWidth="1"/>
    <col min="4624" max="4624" width="11.7142857142857" style="446" customWidth="1"/>
    <col min="4625" max="4625" width="6.42857142857143" style="446" customWidth="1"/>
    <col min="4626" max="4626" width="11.7142857142857" style="446" customWidth="1"/>
    <col min="4627" max="4627" width="0" style="446" hidden="1" customWidth="1"/>
    <col min="4628" max="4628" width="3.71428571428571" style="446" customWidth="1"/>
    <col min="4629" max="4629" width="11.1428571428571" style="446" customWidth="1"/>
    <col min="4630" max="4857" width="10.5714285714286" style="446"/>
    <col min="4858" max="4865" width="0" style="446" hidden="1" customWidth="1"/>
    <col min="4866" max="4868" width="3.71428571428571" style="446" customWidth="1"/>
    <col min="4869" max="4869" width="12.7142857142857" style="446" customWidth="1"/>
    <col min="4870" max="4870" width="47.4285714285714" style="446" customWidth="1"/>
    <col min="4871" max="4879" width="0" style="446" hidden="1" customWidth="1"/>
    <col min="4880" max="4880" width="11.7142857142857" style="446" customWidth="1"/>
    <col min="4881" max="4881" width="6.42857142857143" style="446" customWidth="1"/>
    <col min="4882" max="4882" width="11.7142857142857" style="446" customWidth="1"/>
    <col min="4883" max="4883" width="0" style="446" hidden="1" customWidth="1"/>
    <col min="4884" max="4884" width="3.71428571428571" style="446" customWidth="1"/>
    <col min="4885" max="4885" width="11.1428571428571" style="446" customWidth="1"/>
    <col min="4886" max="5113" width="10.5714285714286" style="446"/>
    <col min="5114" max="5121" width="0" style="446" hidden="1" customWidth="1"/>
    <col min="5122" max="5124" width="3.71428571428571" style="446" customWidth="1"/>
    <col min="5125" max="5125" width="12.7142857142857" style="446" customWidth="1"/>
    <col min="5126" max="5126" width="47.4285714285714" style="446" customWidth="1"/>
    <col min="5127" max="5135" width="0" style="446" hidden="1" customWidth="1"/>
    <col min="5136" max="5136" width="11.7142857142857" style="446" customWidth="1"/>
    <col min="5137" max="5137" width="6.42857142857143" style="446" customWidth="1"/>
    <col min="5138" max="5138" width="11.7142857142857" style="446" customWidth="1"/>
    <col min="5139" max="5139" width="0" style="446" hidden="1" customWidth="1"/>
    <col min="5140" max="5140" width="3.71428571428571" style="446" customWidth="1"/>
    <col min="5141" max="5141" width="11.1428571428571" style="446" customWidth="1"/>
    <col min="5142" max="5369" width="10.5714285714286" style="446"/>
    <col min="5370" max="5377" width="0" style="446" hidden="1" customWidth="1"/>
    <col min="5378" max="5380" width="3.71428571428571" style="446" customWidth="1"/>
    <col min="5381" max="5381" width="12.7142857142857" style="446" customWidth="1"/>
    <col min="5382" max="5382" width="47.4285714285714" style="446" customWidth="1"/>
    <col min="5383" max="5391" width="0" style="446" hidden="1" customWidth="1"/>
    <col min="5392" max="5392" width="11.7142857142857" style="446" customWidth="1"/>
    <col min="5393" max="5393" width="6.42857142857143" style="446" customWidth="1"/>
    <col min="5394" max="5394" width="11.7142857142857" style="446" customWidth="1"/>
    <col min="5395" max="5395" width="0" style="446" hidden="1" customWidth="1"/>
    <col min="5396" max="5396" width="3.71428571428571" style="446" customWidth="1"/>
    <col min="5397" max="5397" width="11.1428571428571" style="446" customWidth="1"/>
    <col min="5398" max="5625" width="10.5714285714286" style="446"/>
    <col min="5626" max="5633" width="0" style="446" hidden="1" customWidth="1"/>
    <col min="5634" max="5636" width="3.71428571428571" style="446" customWidth="1"/>
    <col min="5637" max="5637" width="12.7142857142857" style="446" customWidth="1"/>
    <col min="5638" max="5638" width="47.4285714285714" style="446" customWidth="1"/>
    <col min="5639" max="5647" width="0" style="446" hidden="1" customWidth="1"/>
    <col min="5648" max="5648" width="11.7142857142857" style="446" customWidth="1"/>
    <col min="5649" max="5649" width="6.42857142857143" style="446" customWidth="1"/>
    <col min="5650" max="5650" width="11.7142857142857" style="446" customWidth="1"/>
    <col min="5651" max="5651" width="0" style="446" hidden="1" customWidth="1"/>
    <col min="5652" max="5652" width="3.71428571428571" style="446" customWidth="1"/>
    <col min="5653" max="5653" width="11.1428571428571" style="446" customWidth="1"/>
    <col min="5654" max="5881" width="10.5714285714286" style="446"/>
    <col min="5882" max="5889" width="0" style="446" hidden="1" customWidth="1"/>
    <col min="5890" max="5892" width="3.71428571428571" style="446" customWidth="1"/>
    <col min="5893" max="5893" width="12.7142857142857" style="446" customWidth="1"/>
    <col min="5894" max="5894" width="47.4285714285714" style="446" customWidth="1"/>
    <col min="5895" max="5903" width="0" style="446" hidden="1" customWidth="1"/>
    <col min="5904" max="5904" width="11.7142857142857" style="446" customWidth="1"/>
    <col min="5905" max="5905" width="6.42857142857143" style="446" customWidth="1"/>
    <col min="5906" max="5906" width="11.7142857142857" style="446" customWidth="1"/>
    <col min="5907" max="5907" width="0" style="446" hidden="1" customWidth="1"/>
    <col min="5908" max="5908" width="3.71428571428571" style="446" customWidth="1"/>
    <col min="5909" max="5909" width="11.1428571428571" style="446" customWidth="1"/>
    <col min="5910" max="6137" width="10.5714285714286" style="446"/>
    <col min="6138" max="6145" width="0" style="446" hidden="1" customWidth="1"/>
    <col min="6146" max="6148" width="3.71428571428571" style="446" customWidth="1"/>
    <col min="6149" max="6149" width="12.7142857142857" style="446" customWidth="1"/>
    <col min="6150" max="6150" width="47.4285714285714" style="446" customWidth="1"/>
    <col min="6151" max="6159" width="0" style="446" hidden="1" customWidth="1"/>
    <col min="6160" max="6160" width="11.7142857142857" style="446" customWidth="1"/>
    <col min="6161" max="6161" width="6.42857142857143" style="446" customWidth="1"/>
    <col min="6162" max="6162" width="11.7142857142857" style="446" customWidth="1"/>
    <col min="6163" max="6163" width="0" style="446" hidden="1" customWidth="1"/>
    <col min="6164" max="6164" width="3.71428571428571" style="446" customWidth="1"/>
    <col min="6165" max="6165" width="11.1428571428571" style="446" customWidth="1"/>
    <col min="6166" max="6393" width="10.5714285714286" style="446"/>
    <col min="6394" max="6401" width="0" style="446" hidden="1" customWidth="1"/>
    <col min="6402" max="6404" width="3.71428571428571" style="446" customWidth="1"/>
    <col min="6405" max="6405" width="12.7142857142857" style="446" customWidth="1"/>
    <col min="6406" max="6406" width="47.4285714285714" style="446" customWidth="1"/>
    <col min="6407" max="6415" width="0" style="446" hidden="1" customWidth="1"/>
    <col min="6416" max="6416" width="11.7142857142857" style="446" customWidth="1"/>
    <col min="6417" max="6417" width="6.42857142857143" style="446" customWidth="1"/>
    <col min="6418" max="6418" width="11.7142857142857" style="446" customWidth="1"/>
    <col min="6419" max="6419" width="0" style="446" hidden="1" customWidth="1"/>
    <col min="6420" max="6420" width="3.71428571428571" style="446" customWidth="1"/>
    <col min="6421" max="6421" width="11.1428571428571" style="446" customWidth="1"/>
    <col min="6422" max="6649" width="10.5714285714286" style="446"/>
    <col min="6650" max="6657" width="0" style="446" hidden="1" customWidth="1"/>
    <col min="6658" max="6660" width="3.71428571428571" style="446" customWidth="1"/>
    <col min="6661" max="6661" width="12.7142857142857" style="446" customWidth="1"/>
    <col min="6662" max="6662" width="47.4285714285714" style="446" customWidth="1"/>
    <col min="6663" max="6671" width="0" style="446" hidden="1" customWidth="1"/>
    <col min="6672" max="6672" width="11.7142857142857" style="446" customWidth="1"/>
    <col min="6673" max="6673" width="6.42857142857143" style="446" customWidth="1"/>
    <col min="6674" max="6674" width="11.7142857142857" style="446" customWidth="1"/>
    <col min="6675" max="6675" width="0" style="446" hidden="1" customWidth="1"/>
    <col min="6676" max="6676" width="3.71428571428571" style="446" customWidth="1"/>
    <col min="6677" max="6677" width="11.1428571428571" style="446" customWidth="1"/>
    <col min="6678" max="6905" width="10.5714285714286" style="446"/>
    <col min="6906" max="6913" width="0" style="446" hidden="1" customWidth="1"/>
    <col min="6914" max="6916" width="3.71428571428571" style="446" customWidth="1"/>
    <col min="6917" max="6917" width="12.7142857142857" style="446" customWidth="1"/>
    <col min="6918" max="6918" width="47.4285714285714" style="446" customWidth="1"/>
    <col min="6919" max="6927" width="0" style="446" hidden="1" customWidth="1"/>
    <col min="6928" max="6928" width="11.7142857142857" style="446" customWidth="1"/>
    <col min="6929" max="6929" width="6.42857142857143" style="446" customWidth="1"/>
    <col min="6930" max="6930" width="11.7142857142857" style="446" customWidth="1"/>
    <col min="6931" max="6931" width="0" style="446" hidden="1" customWidth="1"/>
    <col min="6932" max="6932" width="3.71428571428571" style="446" customWidth="1"/>
    <col min="6933" max="6933" width="11.1428571428571" style="446" customWidth="1"/>
    <col min="6934" max="7161" width="10.5714285714286" style="446"/>
    <col min="7162" max="7169" width="0" style="446" hidden="1" customWidth="1"/>
    <col min="7170" max="7172" width="3.71428571428571" style="446" customWidth="1"/>
    <col min="7173" max="7173" width="12.7142857142857" style="446" customWidth="1"/>
    <col min="7174" max="7174" width="47.4285714285714" style="446" customWidth="1"/>
    <col min="7175" max="7183" width="0" style="446" hidden="1" customWidth="1"/>
    <col min="7184" max="7184" width="11.7142857142857" style="446" customWidth="1"/>
    <col min="7185" max="7185" width="6.42857142857143" style="446" customWidth="1"/>
    <col min="7186" max="7186" width="11.7142857142857" style="446" customWidth="1"/>
    <col min="7187" max="7187" width="0" style="446" hidden="1" customWidth="1"/>
    <col min="7188" max="7188" width="3.71428571428571" style="446" customWidth="1"/>
    <col min="7189" max="7189" width="11.1428571428571" style="446" customWidth="1"/>
    <col min="7190" max="7417" width="10.5714285714286" style="446"/>
    <col min="7418" max="7425" width="0" style="446" hidden="1" customWidth="1"/>
    <col min="7426" max="7428" width="3.71428571428571" style="446" customWidth="1"/>
    <col min="7429" max="7429" width="12.7142857142857" style="446" customWidth="1"/>
    <col min="7430" max="7430" width="47.4285714285714" style="446" customWidth="1"/>
    <col min="7431" max="7439" width="0" style="446" hidden="1" customWidth="1"/>
    <col min="7440" max="7440" width="11.7142857142857" style="446" customWidth="1"/>
    <col min="7441" max="7441" width="6.42857142857143" style="446" customWidth="1"/>
    <col min="7442" max="7442" width="11.7142857142857" style="446" customWidth="1"/>
    <col min="7443" max="7443" width="0" style="446" hidden="1" customWidth="1"/>
    <col min="7444" max="7444" width="3.71428571428571" style="446" customWidth="1"/>
    <col min="7445" max="7445" width="11.1428571428571" style="446" customWidth="1"/>
    <col min="7446" max="7673" width="10.5714285714286" style="446"/>
    <col min="7674" max="7681" width="0" style="446" hidden="1" customWidth="1"/>
    <col min="7682" max="7684" width="3.71428571428571" style="446" customWidth="1"/>
    <col min="7685" max="7685" width="12.7142857142857" style="446" customWidth="1"/>
    <col min="7686" max="7686" width="47.4285714285714" style="446" customWidth="1"/>
    <col min="7687" max="7695" width="0" style="446" hidden="1" customWidth="1"/>
    <col min="7696" max="7696" width="11.7142857142857" style="446" customWidth="1"/>
    <col min="7697" max="7697" width="6.42857142857143" style="446" customWidth="1"/>
    <col min="7698" max="7698" width="11.7142857142857" style="446" customWidth="1"/>
    <col min="7699" max="7699" width="0" style="446" hidden="1" customWidth="1"/>
    <col min="7700" max="7700" width="3.71428571428571" style="446" customWidth="1"/>
    <col min="7701" max="7701" width="11.1428571428571" style="446" customWidth="1"/>
    <col min="7702" max="7929" width="10.5714285714286" style="446"/>
    <col min="7930" max="7937" width="0" style="446" hidden="1" customWidth="1"/>
    <col min="7938" max="7940" width="3.71428571428571" style="446" customWidth="1"/>
    <col min="7941" max="7941" width="12.7142857142857" style="446" customWidth="1"/>
    <col min="7942" max="7942" width="47.4285714285714" style="446" customWidth="1"/>
    <col min="7943" max="7951" width="0" style="446" hidden="1" customWidth="1"/>
    <col min="7952" max="7952" width="11.7142857142857" style="446" customWidth="1"/>
    <col min="7953" max="7953" width="6.42857142857143" style="446" customWidth="1"/>
    <col min="7954" max="7954" width="11.7142857142857" style="446" customWidth="1"/>
    <col min="7955" max="7955" width="0" style="446" hidden="1" customWidth="1"/>
    <col min="7956" max="7956" width="3.71428571428571" style="446" customWidth="1"/>
    <col min="7957" max="7957" width="11.1428571428571" style="446" customWidth="1"/>
    <col min="7958" max="8185" width="10.5714285714286" style="446"/>
    <col min="8186" max="8193" width="0" style="446" hidden="1" customWidth="1"/>
    <col min="8194" max="8196" width="3.71428571428571" style="446" customWidth="1"/>
    <col min="8197" max="8197" width="12.7142857142857" style="446" customWidth="1"/>
    <col min="8198" max="8198" width="47.4285714285714" style="446" customWidth="1"/>
    <col min="8199" max="8207" width="0" style="446" hidden="1" customWidth="1"/>
    <col min="8208" max="8208" width="11.7142857142857" style="446" customWidth="1"/>
    <col min="8209" max="8209" width="6.42857142857143" style="446" customWidth="1"/>
    <col min="8210" max="8210" width="11.7142857142857" style="446" customWidth="1"/>
    <col min="8211" max="8211" width="0" style="446" hidden="1" customWidth="1"/>
    <col min="8212" max="8212" width="3.71428571428571" style="446" customWidth="1"/>
    <col min="8213" max="8213" width="11.1428571428571" style="446" customWidth="1"/>
    <col min="8214" max="8441" width="10.5714285714286" style="446"/>
    <col min="8442" max="8449" width="0" style="446" hidden="1" customWidth="1"/>
    <col min="8450" max="8452" width="3.71428571428571" style="446" customWidth="1"/>
    <col min="8453" max="8453" width="12.7142857142857" style="446" customWidth="1"/>
    <col min="8454" max="8454" width="47.4285714285714" style="446" customWidth="1"/>
    <col min="8455" max="8463" width="0" style="446" hidden="1" customWidth="1"/>
    <col min="8464" max="8464" width="11.7142857142857" style="446" customWidth="1"/>
    <col min="8465" max="8465" width="6.42857142857143" style="446" customWidth="1"/>
    <col min="8466" max="8466" width="11.7142857142857" style="446" customWidth="1"/>
    <col min="8467" max="8467" width="0" style="446" hidden="1" customWidth="1"/>
    <col min="8468" max="8468" width="3.71428571428571" style="446" customWidth="1"/>
    <col min="8469" max="8469" width="11.1428571428571" style="446" customWidth="1"/>
    <col min="8470" max="8697" width="10.5714285714286" style="446"/>
    <col min="8698" max="8705" width="0" style="446" hidden="1" customWidth="1"/>
    <col min="8706" max="8708" width="3.71428571428571" style="446" customWidth="1"/>
    <col min="8709" max="8709" width="12.7142857142857" style="446" customWidth="1"/>
    <col min="8710" max="8710" width="47.4285714285714" style="446" customWidth="1"/>
    <col min="8711" max="8719" width="0" style="446" hidden="1" customWidth="1"/>
    <col min="8720" max="8720" width="11.7142857142857" style="446" customWidth="1"/>
    <col min="8721" max="8721" width="6.42857142857143" style="446" customWidth="1"/>
    <col min="8722" max="8722" width="11.7142857142857" style="446" customWidth="1"/>
    <col min="8723" max="8723" width="0" style="446" hidden="1" customWidth="1"/>
    <col min="8724" max="8724" width="3.71428571428571" style="446" customWidth="1"/>
    <col min="8725" max="8725" width="11.1428571428571" style="446" customWidth="1"/>
    <col min="8726" max="8953" width="10.5714285714286" style="446"/>
    <col min="8954" max="8961" width="0" style="446" hidden="1" customWidth="1"/>
    <col min="8962" max="8964" width="3.71428571428571" style="446" customWidth="1"/>
    <col min="8965" max="8965" width="12.7142857142857" style="446" customWidth="1"/>
    <col min="8966" max="8966" width="47.4285714285714" style="446" customWidth="1"/>
    <col min="8967" max="8975" width="0" style="446" hidden="1" customWidth="1"/>
    <col min="8976" max="8976" width="11.7142857142857" style="446" customWidth="1"/>
    <col min="8977" max="8977" width="6.42857142857143" style="446" customWidth="1"/>
    <col min="8978" max="8978" width="11.7142857142857" style="446" customWidth="1"/>
    <col min="8979" max="8979" width="0" style="446" hidden="1" customWidth="1"/>
    <col min="8980" max="8980" width="3.71428571428571" style="446" customWidth="1"/>
    <col min="8981" max="8981" width="11.1428571428571" style="446" customWidth="1"/>
    <col min="8982" max="9209" width="10.5714285714286" style="446"/>
    <col min="9210" max="9217" width="0" style="446" hidden="1" customWidth="1"/>
    <col min="9218" max="9220" width="3.71428571428571" style="446" customWidth="1"/>
    <col min="9221" max="9221" width="12.7142857142857" style="446" customWidth="1"/>
    <col min="9222" max="9222" width="47.4285714285714" style="446" customWidth="1"/>
    <col min="9223" max="9231" width="0" style="446" hidden="1" customWidth="1"/>
    <col min="9232" max="9232" width="11.7142857142857" style="446" customWidth="1"/>
    <col min="9233" max="9233" width="6.42857142857143" style="446" customWidth="1"/>
    <col min="9234" max="9234" width="11.7142857142857" style="446" customWidth="1"/>
    <col min="9235" max="9235" width="0" style="446" hidden="1" customWidth="1"/>
    <col min="9236" max="9236" width="3.71428571428571" style="446" customWidth="1"/>
    <col min="9237" max="9237" width="11.1428571428571" style="446" customWidth="1"/>
    <col min="9238" max="9465" width="10.5714285714286" style="446"/>
    <col min="9466" max="9473" width="0" style="446" hidden="1" customWidth="1"/>
    <col min="9474" max="9476" width="3.71428571428571" style="446" customWidth="1"/>
    <col min="9477" max="9477" width="12.7142857142857" style="446" customWidth="1"/>
    <col min="9478" max="9478" width="47.4285714285714" style="446" customWidth="1"/>
    <col min="9479" max="9487" width="0" style="446" hidden="1" customWidth="1"/>
    <col min="9488" max="9488" width="11.7142857142857" style="446" customWidth="1"/>
    <col min="9489" max="9489" width="6.42857142857143" style="446" customWidth="1"/>
    <col min="9490" max="9490" width="11.7142857142857" style="446" customWidth="1"/>
    <col min="9491" max="9491" width="0" style="446" hidden="1" customWidth="1"/>
    <col min="9492" max="9492" width="3.71428571428571" style="446" customWidth="1"/>
    <col min="9493" max="9493" width="11.1428571428571" style="446" customWidth="1"/>
    <col min="9494" max="9721" width="10.5714285714286" style="446"/>
    <col min="9722" max="9729" width="0" style="446" hidden="1" customWidth="1"/>
    <col min="9730" max="9732" width="3.71428571428571" style="446" customWidth="1"/>
    <col min="9733" max="9733" width="12.7142857142857" style="446" customWidth="1"/>
    <col min="9734" max="9734" width="47.4285714285714" style="446" customWidth="1"/>
    <col min="9735" max="9743" width="0" style="446" hidden="1" customWidth="1"/>
    <col min="9744" max="9744" width="11.7142857142857" style="446" customWidth="1"/>
    <col min="9745" max="9745" width="6.42857142857143" style="446" customWidth="1"/>
    <col min="9746" max="9746" width="11.7142857142857" style="446" customWidth="1"/>
    <col min="9747" max="9747" width="0" style="446" hidden="1" customWidth="1"/>
    <col min="9748" max="9748" width="3.71428571428571" style="446" customWidth="1"/>
    <col min="9749" max="9749" width="11.1428571428571" style="446" customWidth="1"/>
    <col min="9750" max="9977" width="10.5714285714286" style="446"/>
    <col min="9978" max="9985" width="0" style="446" hidden="1" customWidth="1"/>
    <col min="9986" max="9988" width="3.71428571428571" style="446" customWidth="1"/>
    <col min="9989" max="9989" width="12.7142857142857" style="446" customWidth="1"/>
    <col min="9990" max="9990" width="47.4285714285714" style="446" customWidth="1"/>
    <col min="9991" max="9999" width="0" style="446" hidden="1" customWidth="1"/>
    <col min="10000" max="10000" width="11.7142857142857" style="446" customWidth="1"/>
    <col min="10001" max="10001" width="6.42857142857143" style="446" customWidth="1"/>
    <col min="10002" max="10002" width="11.7142857142857" style="446" customWidth="1"/>
    <col min="10003" max="10003" width="0" style="446" hidden="1" customWidth="1"/>
    <col min="10004" max="10004" width="3.71428571428571" style="446" customWidth="1"/>
    <col min="10005" max="10005" width="11.1428571428571" style="446" customWidth="1"/>
    <col min="10006" max="10233" width="10.5714285714286" style="446"/>
    <col min="10234" max="10241" width="0" style="446" hidden="1" customWidth="1"/>
    <col min="10242" max="10244" width="3.71428571428571" style="446" customWidth="1"/>
    <col min="10245" max="10245" width="12.7142857142857" style="446" customWidth="1"/>
    <col min="10246" max="10246" width="47.4285714285714" style="446" customWidth="1"/>
    <col min="10247" max="10255" width="0" style="446" hidden="1" customWidth="1"/>
    <col min="10256" max="10256" width="11.7142857142857" style="446" customWidth="1"/>
    <col min="10257" max="10257" width="6.42857142857143" style="446" customWidth="1"/>
    <col min="10258" max="10258" width="11.7142857142857" style="446" customWidth="1"/>
    <col min="10259" max="10259" width="0" style="446" hidden="1" customWidth="1"/>
    <col min="10260" max="10260" width="3.71428571428571" style="446" customWidth="1"/>
    <col min="10261" max="10261" width="11.1428571428571" style="446" customWidth="1"/>
    <col min="10262" max="10489" width="10.5714285714286" style="446"/>
    <col min="10490" max="10497" width="0" style="446" hidden="1" customWidth="1"/>
    <col min="10498" max="10500" width="3.71428571428571" style="446" customWidth="1"/>
    <col min="10501" max="10501" width="12.7142857142857" style="446" customWidth="1"/>
    <col min="10502" max="10502" width="47.4285714285714" style="446" customWidth="1"/>
    <col min="10503" max="10511" width="0" style="446" hidden="1" customWidth="1"/>
    <col min="10512" max="10512" width="11.7142857142857" style="446" customWidth="1"/>
    <col min="10513" max="10513" width="6.42857142857143" style="446" customWidth="1"/>
    <col min="10514" max="10514" width="11.7142857142857" style="446" customWidth="1"/>
    <col min="10515" max="10515" width="0" style="446" hidden="1" customWidth="1"/>
    <col min="10516" max="10516" width="3.71428571428571" style="446" customWidth="1"/>
    <col min="10517" max="10517" width="11.1428571428571" style="446" customWidth="1"/>
    <col min="10518" max="10745" width="10.5714285714286" style="446"/>
    <col min="10746" max="10753" width="0" style="446" hidden="1" customWidth="1"/>
    <col min="10754" max="10756" width="3.71428571428571" style="446" customWidth="1"/>
    <col min="10757" max="10757" width="12.7142857142857" style="446" customWidth="1"/>
    <col min="10758" max="10758" width="47.4285714285714" style="446" customWidth="1"/>
    <col min="10759" max="10767" width="0" style="446" hidden="1" customWidth="1"/>
    <col min="10768" max="10768" width="11.7142857142857" style="446" customWidth="1"/>
    <col min="10769" max="10769" width="6.42857142857143" style="446" customWidth="1"/>
    <col min="10770" max="10770" width="11.7142857142857" style="446" customWidth="1"/>
    <col min="10771" max="10771" width="0" style="446" hidden="1" customWidth="1"/>
    <col min="10772" max="10772" width="3.71428571428571" style="446" customWidth="1"/>
    <col min="10773" max="10773" width="11.1428571428571" style="446" customWidth="1"/>
    <col min="10774" max="11001" width="10.5714285714286" style="446"/>
    <col min="11002" max="11009" width="0" style="446" hidden="1" customWidth="1"/>
    <col min="11010" max="11012" width="3.71428571428571" style="446" customWidth="1"/>
    <col min="11013" max="11013" width="12.7142857142857" style="446" customWidth="1"/>
    <col min="11014" max="11014" width="47.4285714285714" style="446" customWidth="1"/>
    <col min="11015" max="11023" width="0" style="446" hidden="1" customWidth="1"/>
    <col min="11024" max="11024" width="11.7142857142857" style="446" customWidth="1"/>
    <col min="11025" max="11025" width="6.42857142857143" style="446" customWidth="1"/>
    <col min="11026" max="11026" width="11.7142857142857" style="446" customWidth="1"/>
    <col min="11027" max="11027" width="0" style="446" hidden="1" customWidth="1"/>
    <col min="11028" max="11028" width="3.71428571428571" style="446" customWidth="1"/>
    <col min="11029" max="11029" width="11.1428571428571" style="446" customWidth="1"/>
    <col min="11030" max="11257" width="10.5714285714286" style="446"/>
    <col min="11258" max="11265" width="0" style="446" hidden="1" customWidth="1"/>
    <col min="11266" max="11268" width="3.71428571428571" style="446" customWidth="1"/>
    <col min="11269" max="11269" width="12.7142857142857" style="446" customWidth="1"/>
    <col min="11270" max="11270" width="47.4285714285714" style="446" customWidth="1"/>
    <col min="11271" max="11279" width="0" style="446" hidden="1" customWidth="1"/>
    <col min="11280" max="11280" width="11.7142857142857" style="446" customWidth="1"/>
    <col min="11281" max="11281" width="6.42857142857143" style="446" customWidth="1"/>
    <col min="11282" max="11282" width="11.7142857142857" style="446" customWidth="1"/>
    <col min="11283" max="11283" width="0" style="446" hidden="1" customWidth="1"/>
    <col min="11284" max="11284" width="3.71428571428571" style="446" customWidth="1"/>
    <col min="11285" max="11285" width="11.1428571428571" style="446" customWidth="1"/>
    <col min="11286" max="11513" width="10.5714285714286" style="446"/>
    <col min="11514" max="11521" width="0" style="446" hidden="1" customWidth="1"/>
    <col min="11522" max="11524" width="3.71428571428571" style="446" customWidth="1"/>
    <col min="11525" max="11525" width="12.7142857142857" style="446" customWidth="1"/>
    <col min="11526" max="11526" width="47.4285714285714" style="446" customWidth="1"/>
    <col min="11527" max="11535" width="0" style="446" hidden="1" customWidth="1"/>
    <col min="11536" max="11536" width="11.7142857142857" style="446" customWidth="1"/>
    <col min="11537" max="11537" width="6.42857142857143" style="446" customWidth="1"/>
    <col min="11538" max="11538" width="11.7142857142857" style="446" customWidth="1"/>
    <col min="11539" max="11539" width="0" style="446" hidden="1" customWidth="1"/>
    <col min="11540" max="11540" width="3.71428571428571" style="446" customWidth="1"/>
    <col min="11541" max="11541" width="11.1428571428571" style="446" customWidth="1"/>
    <col min="11542" max="11769" width="10.5714285714286" style="446"/>
    <col min="11770" max="11777" width="0" style="446" hidden="1" customWidth="1"/>
    <col min="11778" max="11780" width="3.71428571428571" style="446" customWidth="1"/>
    <col min="11781" max="11781" width="12.7142857142857" style="446" customWidth="1"/>
    <col min="11782" max="11782" width="47.4285714285714" style="446" customWidth="1"/>
    <col min="11783" max="11791" width="0" style="446" hidden="1" customWidth="1"/>
    <col min="11792" max="11792" width="11.7142857142857" style="446" customWidth="1"/>
    <col min="11793" max="11793" width="6.42857142857143" style="446" customWidth="1"/>
    <col min="11794" max="11794" width="11.7142857142857" style="446" customWidth="1"/>
    <col min="11795" max="11795" width="0" style="446" hidden="1" customWidth="1"/>
    <col min="11796" max="11796" width="3.71428571428571" style="446" customWidth="1"/>
    <col min="11797" max="11797" width="11.1428571428571" style="446" customWidth="1"/>
    <col min="11798" max="12025" width="10.5714285714286" style="446"/>
    <col min="12026" max="12033" width="0" style="446" hidden="1" customWidth="1"/>
    <col min="12034" max="12036" width="3.71428571428571" style="446" customWidth="1"/>
    <col min="12037" max="12037" width="12.7142857142857" style="446" customWidth="1"/>
    <col min="12038" max="12038" width="47.4285714285714" style="446" customWidth="1"/>
    <col min="12039" max="12047" width="0" style="446" hidden="1" customWidth="1"/>
    <col min="12048" max="12048" width="11.7142857142857" style="446" customWidth="1"/>
    <col min="12049" max="12049" width="6.42857142857143" style="446" customWidth="1"/>
    <col min="12050" max="12050" width="11.7142857142857" style="446" customWidth="1"/>
    <col min="12051" max="12051" width="0" style="446" hidden="1" customWidth="1"/>
    <col min="12052" max="12052" width="3.71428571428571" style="446" customWidth="1"/>
    <col min="12053" max="12053" width="11.1428571428571" style="446" customWidth="1"/>
    <col min="12054" max="12281" width="10.5714285714286" style="446"/>
    <col min="12282" max="12289" width="0" style="446" hidden="1" customWidth="1"/>
    <col min="12290" max="12292" width="3.71428571428571" style="446" customWidth="1"/>
    <col min="12293" max="12293" width="12.7142857142857" style="446" customWidth="1"/>
    <col min="12294" max="12294" width="47.4285714285714" style="446" customWidth="1"/>
    <col min="12295" max="12303" width="0" style="446" hidden="1" customWidth="1"/>
    <col min="12304" max="12304" width="11.7142857142857" style="446" customWidth="1"/>
    <col min="12305" max="12305" width="6.42857142857143" style="446" customWidth="1"/>
    <col min="12306" max="12306" width="11.7142857142857" style="446" customWidth="1"/>
    <col min="12307" max="12307" width="0" style="446" hidden="1" customWidth="1"/>
    <col min="12308" max="12308" width="3.71428571428571" style="446" customWidth="1"/>
    <col min="12309" max="12309" width="11.1428571428571" style="446" customWidth="1"/>
    <col min="12310" max="12537" width="10.5714285714286" style="446"/>
    <col min="12538" max="12545" width="0" style="446" hidden="1" customWidth="1"/>
    <col min="12546" max="12548" width="3.71428571428571" style="446" customWidth="1"/>
    <col min="12549" max="12549" width="12.7142857142857" style="446" customWidth="1"/>
    <col min="12550" max="12550" width="47.4285714285714" style="446" customWidth="1"/>
    <col min="12551" max="12559" width="0" style="446" hidden="1" customWidth="1"/>
    <col min="12560" max="12560" width="11.7142857142857" style="446" customWidth="1"/>
    <col min="12561" max="12561" width="6.42857142857143" style="446" customWidth="1"/>
    <col min="12562" max="12562" width="11.7142857142857" style="446" customWidth="1"/>
    <col min="12563" max="12563" width="0" style="446" hidden="1" customWidth="1"/>
    <col min="12564" max="12564" width="3.71428571428571" style="446" customWidth="1"/>
    <col min="12565" max="12565" width="11.1428571428571" style="446" customWidth="1"/>
    <col min="12566" max="12793" width="10.5714285714286" style="446"/>
    <col min="12794" max="12801" width="0" style="446" hidden="1" customWidth="1"/>
    <col min="12802" max="12804" width="3.71428571428571" style="446" customWidth="1"/>
    <col min="12805" max="12805" width="12.7142857142857" style="446" customWidth="1"/>
    <col min="12806" max="12806" width="47.4285714285714" style="446" customWidth="1"/>
    <col min="12807" max="12815" width="0" style="446" hidden="1" customWidth="1"/>
    <col min="12816" max="12816" width="11.7142857142857" style="446" customWidth="1"/>
    <col min="12817" max="12817" width="6.42857142857143" style="446" customWidth="1"/>
    <col min="12818" max="12818" width="11.7142857142857" style="446" customWidth="1"/>
    <col min="12819" max="12819" width="0" style="446" hidden="1" customWidth="1"/>
    <col min="12820" max="12820" width="3.71428571428571" style="446" customWidth="1"/>
    <col min="12821" max="12821" width="11.1428571428571" style="446" customWidth="1"/>
    <col min="12822" max="13049" width="10.5714285714286" style="446"/>
    <col min="13050" max="13057" width="0" style="446" hidden="1" customWidth="1"/>
    <col min="13058" max="13060" width="3.71428571428571" style="446" customWidth="1"/>
    <col min="13061" max="13061" width="12.7142857142857" style="446" customWidth="1"/>
    <col min="13062" max="13062" width="47.4285714285714" style="446" customWidth="1"/>
    <col min="13063" max="13071" width="0" style="446" hidden="1" customWidth="1"/>
    <col min="13072" max="13072" width="11.7142857142857" style="446" customWidth="1"/>
    <col min="13073" max="13073" width="6.42857142857143" style="446" customWidth="1"/>
    <col min="13074" max="13074" width="11.7142857142857" style="446" customWidth="1"/>
    <col min="13075" max="13075" width="0" style="446" hidden="1" customWidth="1"/>
    <col min="13076" max="13076" width="3.71428571428571" style="446" customWidth="1"/>
    <col min="13077" max="13077" width="11.1428571428571" style="446" customWidth="1"/>
    <col min="13078" max="13305" width="10.5714285714286" style="446"/>
    <col min="13306" max="13313" width="0" style="446" hidden="1" customWidth="1"/>
    <col min="13314" max="13316" width="3.71428571428571" style="446" customWidth="1"/>
    <col min="13317" max="13317" width="12.7142857142857" style="446" customWidth="1"/>
    <col min="13318" max="13318" width="47.4285714285714" style="446" customWidth="1"/>
    <col min="13319" max="13327" width="0" style="446" hidden="1" customWidth="1"/>
    <col min="13328" max="13328" width="11.7142857142857" style="446" customWidth="1"/>
    <col min="13329" max="13329" width="6.42857142857143" style="446" customWidth="1"/>
    <col min="13330" max="13330" width="11.7142857142857" style="446" customWidth="1"/>
    <col min="13331" max="13331" width="0" style="446" hidden="1" customWidth="1"/>
    <col min="13332" max="13332" width="3.71428571428571" style="446" customWidth="1"/>
    <col min="13333" max="13333" width="11.1428571428571" style="446" customWidth="1"/>
    <col min="13334" max="13561" width="10.5714285714286" style="446"/>
    <col min="13562" max="13569" width="0" style="446" hidden="1" customWidth="1"/>
    <col min="13570" max="13572" width="3.71428571428571" style="446" customWidth="1"/>
    <col min="13573" max="13573" width="12.7142857142857" style="446" customWidth="1"/>
    <col min="13574" max="13574" width="47.4285714285714" style="446" customWidth="1"/>
    <col min="13575" max="13583" width="0" style="446" hidden="1" customWidth="1"/>
    <col min="13584" max="13584" width="11.7142857142857" style="446" customWidth="1"/>
    <col min="13585" max="13585" width="6.42857142857143" style="446" customWidth="1"/>
    <col min="13586" max="13586" width="11.7142857142857" style="446" customWidth="1"/>
    <col min="13587" max="13587" width="0" style="446" hidden="1" customWidth="1"/>
    <col min="13588" max="13588" width="3.71428571428571" style="446" customWidth="1"/>
    <col min="13589" max="13589" width="11.1428571428571" style="446" customWidth="1"/>
    <col min="13590" max="13817" width="10.5714285714286" style="446"/>
    <col min="13818" max="13825" width="0" style="446" hidden="1" customWidth="1"/>
    <col min="13826" max="13828" width="3.71428571428571" style="446" customWidth="1"/>
    <col min="13829" max="13829" width="12.7142857142857" style="446" customWidth="1"/>
    <col min="13830" max="13830" width="47.4285714285714" style="446" customWidth="1"/>
    <col min="13831" max="13839" width="0" style="446" hidden="1" customWidth="1"/>
    <col min="13840" max="13840" width="11.7142857142857" style="446" customWidth="1"/>
    <col min="13841" max="13841" width="6.42857142857143" style="446" customWidth="1"/>
    <col min="13842" max="13842" width="11.7142857142857" style="446" customWidth="1"/>
    <col min="13843" max="13843" width="0" style="446" hidden="1" customWidth="1"/>
    <col min="13844" max="13844" width="3.71428571428571" style="446" customWidth="1"/>
    <col min="13845" max="13845" width="11.1428571428571" style="446" customWidth="1"/>
    <col min="13846" max="14073" width="10.5714285714286" style="446"/>
    <col min="14074" max="14081" width="0" style="446" hidden="1" customWidth="1"/>
    <col min="14082" max="14084" width="3.71428571428571" style="446" customWidth="1"/>
    <col min="14085" max="14085" width="12.7142857142857" style="446" customWidth="1"/>
    <col min="14086" max="14086" width="47.4285714285714" style="446" customWidth="1"/>
    <col min="14087" max="14095" width="0" style="446" hidden="1" customWidth="1"/>
    <col min="14096" max="14096" width="11.7142857142857" style="446" customWidth="1"/>
    <col min="14097" max="14097" width="6.42857142857143" style="446" customWidth="1"/>
    <col min="14098" max="14098" width="11.7142857142857" style="446" customWidth="1"/>
    <col min="14099" max="14099" width="0" style="446" hidden="1" customWidth="1"/>
    <col min="14100" max="14100" width="3.71428571428571" style="446" customWidth="1"/>
    <col min="14101" max="14101" width="11.1428571428571" style="446" customWidth="1"/>
    <col min="14102" max="14329" width="10.5714285714286" style="446"/>
    <col min="14330" max="14337" width="0" style="446" hidden="1" customWidth="1"/>
    <col min="14338" max="14340" width="3.71428571428571" style="446" customWidth="1"/>
    <col min="14341" max="14341" width="12.7142857142857" style="446" customWidth="1"/>
    <col min="14342" max="14342" width="47.4285714285714" style="446" customWidth="1"/>
    <col min="14343" max="14351" width="0" style="446" hidden="1" customWidth="1"/>
    <col min="14352" max="14352" width="11.7142857142857" style="446" customWidth="1"/>
    <col min="14353" max="14353" width="6.42857142857143" style="446" customWidth="1"/>
    <col min="14354" max="14354" width="11.7142857142857" style="446" customWidth="1"/>
    <col min="14355" max="14355" width="0" style="446" hidden="1" customWidth="1"/>
    <col min="14356" max="14356" width="3.71428571428571" style="446" customWidth="1"/>
    <col min="14357" max="14357" width="11.1428571428571" style="446" customWidth="1"/>
    <col min="14358" max="14585" width="10.5714285714286" style="446"/>
    <col min="14586" max="14593" width="0" style="446" hidden="1" customWidth="1"/>
    <col min="14594" max="14596" width="3.71428571428571" style="446" customWidth="1"/>
    <col min="14597" max="14597" width="12.7142857142857" style="446" customWidth="1"/>
    <col min="14598" max="14598" width="47.4285714285714" style="446" customWidth="1"/>
    <col min="14599" max="14607" width="0" style="446" hidden="1" customWidth="1"/>
    <col min="14608" max="14608" width="11.7142857142857" style="446" customWidth="1"/>
    <col min="14609" max="14609" width="6.42857142857143" style="446" customWidth="1"/>
    <col min="14610" max="14610" width="11.7142857142857" style="446" customWidth="1"/>
    <col min="14611" max="14611" width="0" style="446" hidden="1" customWidth="1"/>
    <col min="14612" max="14612" width="3.71428571428571" style="446" customWidth="1"/>
    <col min="14613" max="14613" width="11.1428571428571" style="446" customWidth="1"/>
    <col min="14614" max="14841" width="10.5714285714286" style="446"/>
    <col min="14842" max="14849" width="0" style="446" hidden="1" customWidth="1"/>
    <col min="14850" max="14852" width="3.71428571428571" style="446" customWidth="1"/>
    <col min="14853" max="14853" width="12.7142857142857" style="446" customWidth="1"/>
    <col min="14854" max="14854" width="47.4285714285714" style="446" customWidth="1"/>
    <col min="14855" max="14863" width="0" style="446" hidden="1" customWidth="1"/>
    <col min="14864" max="14864" width="11.7142857142857" style="446" customWidth="1"/>
    <col min="14865" max="14865" width="6.42857142857143" style="446" customWidth="1"/>
    <col min="14866" max="14866" width="11.7142857142857" style="446" customWidth="1"/>
    <col min="14867" max="14867" width="0" style="446" hidden="1" customWidth="1"/>
    <col min="14868" max="14868" width="3.71428571428571" style="446" customWidth="1"/>
    <col min="14869" max="14869" width="11.1428571428571" style="446" customWidth="1"/>
    <col min="14870" max="15097" width="10.5714285714286" style="446"/>
    <col min="15098" max="15105" width="0" style="446" hidden="1" customWidth="1"/>
    <col min="15106" max="15108" width="3.71428571428571" style="446" customWidth="1"/>
    <col min="15109" max="15109" width="12.7142857142857" style="446" customWidth="1"/>
    <col min="15110" max="15110" width="47.4285714285714" style="446" customWidth="1"/>
    <col min="15111" max="15119" width="0" style="446" hidden="1" customWidth="1"/>
    <col min="15120" max="15120" width="11.7142857142857" style="446" customWidth="1"/>
    <col min="15121" max="15121" width="6.42857142857143" style="446" customWidth="1"/>
    <col min="15122" max="15122" width="11.7142857142857" style="446" customWidth="1"/>
    <col min="15123" max="15123" width="0" style="446" hidden="1" customWidth="1"/>
    <col min="15124" max="15124" width="3.71428571428571" style="446" customWidth="1"/>
    <col min="15125" max="15125" width="11.1428571428571" style="446" customWidth="1"/>
    <col min="15126" max="15353" width="10.5714285714286" style="446"/>
    <col min="15354" max="15361" width="0" style="446" hidden="1" customWidth="1"/>
    <col min="15362" max="15364" width="3.71428571428571" style="446" customWidth="1"/>
    <col min="15365" max="15365" width="12.7142857142857" style="446" customWidth="1"/>
    <col min="15366" max="15366" width="47.4285714285714" style="446" customWidth="1"/>
    <col min="15367" max="15375" width="0" style="446" hidden="1" customWidth="1"/>
    <col min="15376" max="15376" width="11.7142857142857" style="446" customWidth="1"/>
    <col min="15377" max="15377" width="6.42857142857143" style="446" customWidth="1"/>
    <col min="15378" max="15378" width="11.7142857142857" style="446" customWidth="1"/>
    <col min="15379" max="15379" width="0" style="446" hidden="1" customWidth="1"/>
    <col min="15380" max="15380" width="3.71428571428571" style="446" customWidth="1"/>
    <col min="15381" max="15381" width="11.1428571428571" style="446" customWidth="1"/>
    <col min="15382" max="15609" width="10.5714285714286" style="446"/>
    <col min="15610" max="15617" width="0" style="446" hidden="1" customWidth="1"/>
    <col min="15618" max="15620" width="3.71428571428571" style="446" customWidth="1"/>
    <col min="15621" max="15621" width="12.7142857142857" style="446" customWidth="1"/>
    <col min="15622" max="15622" width="47.4285714285714" style="446" customWidth="1"/>
    <col min="15623" max="15631" width="0" style="446" hidden="1" customWidth="1"/>
    <col min="15632" max="15632" width="11.7142857142857" style="446" customWidth="1"/>
    <col min="15633" max="15633" width="6.42857142857143" style="446" customWidth="1"/>
    <col min="15634" max="15634" width="11.7142857142857" style="446" customWidth="1"/>
    <col min="15635" max="15635" width="0" style="446" hidden="1" customWidth="1"/>
    <col min="15636" max="15636" width="3.71428571428571" style="446" customWidth="1"/>
    <col min="15637" max="15637" width="11.1428571428571" style="446" customWidth="1"/>
    <col min="15638" max="15865" width="10.5714285714286" style="446"/>
    <col min="15866" max="15873" width="0" style="446" hidden="1" customWidth="1"/>
    <col min="15874" max="15876" width="3.71428571428571" style="446" customWidth="1"/>
    <col min="15877" max="15877" width="12.7142857142857" style="446" customWidth="1"/>
    <col min="15878" max="15878" width="47.4285714285714" style="446" customWidth="1"/>
    <col min="15879" max="15887" width="0" style="446" hidden="1" customWidth="1"/>
    <col min="15888" max="15888" width="11.7142857142857" style="446" customWidth="1"/>
    <col min="15889" max="15889" width="6.42857142857143" style="446" customWidth="1"/>
    <col min="15890" max="15890" width="11.7142857142857" style="446" customWidth="1"/>
    <col min="15891" max="15891" width="0" style="446" hidden="1" customWidth="1"/>
    <col min="15892" max="15892" width="3.71428571428571" style="446" customWidth="1"/>
    <col min="15893" max="15893" width="11.1428571428571" style="446" customWidth="1"/>
    <col min="15894" max="16121" width="10.5714285714286" style="446"/>
    <col min="16122" max="16129" width="0" style="446" hidden="1" customWidth="1"/>
    <col min="16130" max="16132" width="3.71428571428571" style="446" customWidth="1"/>
    <col min="16133" max="16133" width="12.7142857142857" style="446" customWidth="1"/>
    <col min="16134" max="16134" width="47.4285714285714" style="446" customWidth="1"/>
    <col min="16135" max="16143" width="0" style="446" hidden="1" customWidth="1"/>
    <col min="16144" max="16144" width="11.7142857142857" style="446" customWidth="1"/>
    <col min="16145" max="16145" width="6.42857142857143" style="446" customWidth="1"/>
    <col min="16146" max="16146" width="11.7142857142857" style="446" customWidth="1"/>
    <col min="16147" max="16147" width="0" style="446" hidden="1" customWidth="1"/>
    <col min="16148" max="16148" width="3.71428571428571" style="446" customWidth="1"/>
    <col min="16149" max="16149" width="11.1428571428571" style="446" customWidth="1"/>
    <col min="16150" max="16384" width="10.5714285714286" style="446"/>
  </cols>
  <sheetData>
    <row r="1" ht="14.25" hidden="1"/>
    <row r="2" ht="14.25" hidden="1"/>
    <row r="3" ht="14.25" hidden="1"/>
    <row r="4" spans="10:26" ht="3" customHeight="1">
      <c r="J4" s="451"/>
      <c r="K4" s="451"/>
      <c r="L4" s="447"/>
      <c r="M4" s="447"/>
      <c r="N4" s="447"/>
      <c r="O4" s="454"/>
      <c r="P4" s="454"/>
      <c r="Q4" s="454"/>
      <c r="R4" s="454"/>
      <c r="S4" s="454"/>
      <c r="T4" s="454"/>
      <c r="U4" s="454"/>
      <c r="V4" s="454"/>
      <c r="W4" s="454"/>
      <c r="X4" s="454"/>
      <c r="Y4" s="454"/>
      <c r="Z4" s="447"/>
    </row>
    <row r="5" spans="10:26" ht="26.1" customHeight="1">
      <c r="J5" s="451"/>
      <c r="K5" s="451"/>
      <c r="L5" s="1311" t="s">
        <v>735</v>
      </c>
      <c r="M5" s="1311"/>
      <c r="N5" s="1311"/>
      <c r="O5" s="1311"/>
      <c r="P5" s="1311"/>
      <c r="Q5" s="1311"/>
      <c r="R5" s="1311"/>
      <c r="S5" s="1311"/>
      <c r="T5" s="1311"/>
      <c r="U5" s="548"/>
      <c r="V5" s="493"/>
      <c r="W5" s="493"/>
      <c r="X5" s="554"/>
      <c r="Y5" s="554"/>
      <c r="Z5" s="467"/>
    </row>
    <row r="6" spans="10:22" ht="3" customHeight="1">
      <c r="J6" s="451"/>
      <c r="K6" s="451"/>
      <c r="L6" s="447"/>
      <c r="M6" s="447"/>
      <c r="N6" s="447"/>
      <c r="O6" s="450"/>
      <c r="P6" s="450"/>
      <c r="Q6" s="450"/>
      <c r="R6" s="450"/>
      <c r="S6" s="450"/>
      <c r="T6" s="450"/>
      <c r="U6" s="447"/>
      <c r="V6" s="447"/>
    </row>
    <row r="7" spans="1:28" s="746" customFormat="1" ht="5.25" hidden="1">
      <c r="A7" s="1123"/>
      <c r="B7" s="1123"/>
      <c r="C7" s="1123"/>
      <c r="D7" s="1123"/>
      <c r="E7" s="1123"/>
      <c r="F7" s="1123"/>
      <c r="G7" s="1123"/>
      <c r="H7" s="1123"/>
      <c r="L7" s="1173"/>
      <c r="M7" s="1046"/>
      <c r="O7" s="1287"/>
      <c r="P7" s="1287"/>
      <c r="Q7" s="1287"/>
      <c r="R7" s="1287"/>
      <c r="S7" s="1287"/>
      <c r="T7" s="1287"/>
      <c r="U7" s="780"/>
      <c r="V7" s="780"/>
      <c r="X7" s="1123"/>
      <c r="Y7" s="1123"/>
      <c r="Z7" s="1123"/>
      <c r="AA7" s="1123"/>
      <c r="AB7" s="1123"/>
    </row>
    <row r="8" spans="1:33" s="461" customFormat="1" ht="18.75">
      <c r="A8" s="475"/>
      <c r="B8" s="475"/>
      <c r="C8" s="475"/>
      <c r="D8" s="475"/>
      <c r="E8" s="475"/>
      <c r="F8" s="475"/>
      <c r="G8" s="475"/>
      <c r="H8" s="475"/>
      <c r="L8" s="469"/>
      <c r="M8" s="586" t="str">
        <f>"Дата подачи заявления об "&amp;IF(datePr_ch="","утверждении","изменении")&amp;" тарифов"</f>
        <v>Дата подачи заявления об утверждении тарифов</v>
      </c>
      <c r="N8" s="1127"/>
      <c r="O8" s="1288" t="str">
        <f>IF(datePr_ch="",IF(datePr="","",datePr),datePr_ch)</f>
        <v>20.04.2021</v>
      </c>
      <c r="P8" s="1288"/>
      <c r="Q8" s="1288"/>
      <c r="R8" s="1288"/>
      <c r="S8" s="1288"/>
      <c r="T8" s="1288"/>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"&amp;IF(numberPr_ch="","утверждении","изменении")&amp;" тарифов"</f>
        <v>Номер подачи заявления об утверждении тарифов</v>
      </c>
      <c r="N9" s="1127"/>
      <c r="O9" s="1288" t="str">
        <f>IF(numberPr_ch="",IF(numberPr="","",numberPr),numberPr_ch)</f>
        <v>01-03/15</v>
      </c>
      <c r="P9" s="1288"/>
      <c r="Q9" s="1288"/>
      <c r="R9" s="1288"/>
      <c r="S9" s="1288"/>
      <c r="T9" s="1288"/>
      <c r="U9" s="635"/>
      <c r="V9" s="456"/>
      <c r="AC9" s="475"/>
      <c r="AD9" s="475"/>
      <c r="AE9" s="475"/>
      <c r="AF9" s="475"/>
      <c r="AG9" s="475"/>
    </row>
    <row r="10" spans="1:28" s="746" customFormat="1" ht="5.25" hidden="1">
      <c r="A10" s="1123"/>
      <c r="B10" s="1123"/>
      <c r="C10" s="1123"/>
      <c r="D10" s="1123"/>
      <c r="E10" s="1123"/>
      <c r="F10" s="1123"/>
      <c r="G10" s="1123"/>
      <c r="H10" s="1123"/>
      <c r="L10" s="1173"/>
      <c r="M10" s="1046"/>
      <c r="O10" s="1287"/>
      <c r="P10" s="1287"/>
      <c r="Q10" s="1287"/>
      <c r="R10" s="1287"/>
      <c r="S10" s="1287"/>
      <c r="T10" s="1287"/>
      <c r="U10" s="780"/>
      <c r="V10" s="780"/>
      <c r="X10" s="1123"/>
      <c r="Y10" s="1123"/>
      <c r="Z10" s="1123"/>
      <c r="AA10" s="1123"/>
      <c r="AB10" s="1123"/>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0:26" ht="14.25">
      <c r="J12" s="451"/>
      <c r="K12" s="451"/>
      <c r="L12" s="447"/>
      <c r="M12" s="447"/>
      <c r="N12" s="447"/>
      <c r="O12" s="1328"/>
      <c r="P12" s="1328"/>
      <c r="Q12" s="1328"/>
      <c r="R12" s="1328"/>
      <c r="S12" s="1328"/>
      <c r="T12" s="1328"/>
      <c r="U12" s="1328"/>
      <c r="V12" s="1328"/>
      <c r="W12" s="1328"/>
      <c r="X12" s="1328"/>
      <c r="Y12" s="1328"/>
      <c r="Z12" s="1328"/>
    </row>
    <row r="13" spans="10:28" ht="14.25" customHeight="1">
      <c r="J13" s="451"/>
      <c r="K13" s="451"/>
      <c r="L13" s="1295" t="s">
        <v>445</v>
      </c>
      <c r="M13" s="1295"/>
      <c r="N13" s="1295"/>
      <c r="O13" s="1295"/>
      <c r="P13" s="1295"/>
      <c r="Q13" s="1295"/>
      <c r="R13" s="1295"/>
      <c r="S13" s="1295"/>
      <c r="T13" s="1295"/>
      <c r="U13" s="1295"/>
      <c r="V13" s="1295"/>
      <c r="W13" s="1295"/>
      <c r="X13" s="1295"/>
      <c r="Y13" s="1295"/>
      <c r="Z13" s="1295"/>
      <c r="AA13" s="1295"/>
      <c r="AB13" s="1239" t="s">
        <v>446</v>
      </c>
    </row>
    <row r="14" spans="10:28" ht="14.25" customHeight="1">
      <c r="J14" s="451"/>
      <c r="K14" s="451"/>
      <c r="L14" s="1295" t="s">
        <v>91</v>
      </c>
      <c r="M14" s="1295" t="s">
        <v>602</v>
      </c>
      <c r="N14" s="547"/>
      <c r="O14" s="1239" t="s">
        <v>604</v>
      </c>
      <c r="P14" s="1239"/>
      <c r="Q14" s="1239"/>
      <c r="R14" s="1239"/>
      <c r="S14" s="1239"/>
      <c r="T14" s="1239"/>
      <c r="U14" s="1239"/>
      <c r="V14" s="1239"/>
      <c r="W14" s="1239"/>
      <c r="X14" s="1239"/>
      <c r="Y14" s="1239"/>
      <c r="Z14" s="1295" t="s">
        <v>339</v>
      </c>
      <c r="AA14" s="1327" t="s">
        <v>274</v>
      </c>
      <c r="AB14" s="1239"/>
    </row>
    <row r="15" spans="1:33" s="493" customFormat="1" ht="14.25" customHeight="1">
      <c r="A15" s="554"/>
      <c r="B15" s="554"/>
      <c r="C15" s="554"/>
      <c r="D15" s="554"/>
      <c r="E15" s="554"/>
      <c r="F15" s="554"/>
      <c r="G15" s="560"/>
      <c r="H15" s="560"/>
      <c r="I15" s="501"/>
      <c r="J15" s="499"/>
      <c r="K15" s="499"/>
      <c r="L15" s="1295"/>
      <c r="M15" s="1295"/>
      <c r="N15" s="547"/>
      <c r="O15" s="1336" t="s">
        <v>617</v>
      </c>
      <c r="P15" s="1336" t="s">
        <v>589</v>
      </c>
      <c r="Q15" s="1336" t="s">
        <v>590</v>
      </c>
      <c r="R15" s="1336" t="s">
        <v>270</v>
      </c>
      <c r="S15" s="1336"/>
      <c r="T15" s="1336" t="s">
        <v>270</v>
      </c>
      <c r="U15" s="1336"/>
      <c r="V15" s="621"/>
      <c r="W15" s="1335" t="s">
        <v>615</v>
      </c>
      <c r="X15" s="1335"/>
      <c r="Y15" s="1335"/>
      <c r="Z15" s="1295"/>
      <c r="AA15" s="1327"/>
      <c r="AB15" s="1239"/>
      <c r="AC15" s="554"/>
      <c r="AD15" s="554"/>
      <c r="AE15" s="554"/>
      <c r="AF15" s="554"/>
      <c r="AG15" s="554"/>
    </row>
    <row r="16" spans="10:28" ht="56.25" customHeight="1">
      <c r="J16" s="451"/>
      <c r="K16" s="451"/>
      <c r="L16" s="1295"/>
      <c r="M16" s="1295"/>
      <c r="N16" s="547"/>
      <c r="O16" s="1336"/>
      <c r="P16" s="1336"/>
      <c r="Q16" s="1336"/>
      <c r="R16" s="505" t="s">
        <v>591</v>
      </c>
      <c r="S16" s="505" t="s">
        <v>592</v>
      </c>
      <c r="T16" s="505" t="s">
        <v>593</v>
      </c>
      <c r="U16" s="505" t="s">
        <v>594</v>
      </c>
      <c r="V16" s="505"/>
      <c r="W16" s="506" t="s">
        <v>273</v>
      </c>
      <c r="X16" s="1337" t="s">
        <v>272</v>
      </c>
      <c r="Y16" s="1337"/>
      <c r="Z16" s="1295"/>
      <c r="AA16" s="1327"/>
      <c r="AB16" s="1239"/>
    </row>
    <row r="17" spans="10:28" ht="14.25">
      <c r="J17" s="451"/>
      <c r="K17" s="459">
        <v>1</v>
      </c>
      <c r="L17" s="448" t="s">
        <v>92</v>
      </c>
      <c r="M17" s="448" t="s">
        <v>48</v>
      </c>
      <c r="N17" s="466" t="s">
        <v>48</v>
      </c>
      <c r="O17" s="457">
        <f ca="1">OFFSET(O17,0,-1)+1</f>
        <v>3</v>
      </c>
      <c r="P17" s="457">
        <f t="shared" si="0" ref="P17:W17">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13">
        <f ca="1">OFFSET(X17,0,-1)+1</f>
        <v>11</v>
      </c>
      <c r="Y17" s="1313"/>
      <c r="Z17" s="457">
        <f ca="1">OFFSET(Z17,0,-2)+1</f>
        <v>12</v>
      </c>
      <c r="AB17" s="457">
        <f ca="1">OFFSET(AB17,0,-2)+1</f>
        <v>13</v>
      </c>
    </row>
    <row r="18" spans="1:28" ht="22.5">
      <c r="A18" s="1314">
        <v>1</v>
      </c>
      <c r="B18" s="1000"/>
      <c r="C18" s="1000"/>
      <c r="D18" s="1000"/>
      <c r="E18" s="1001"/>
      <c r="F18" s="1002"/>
      <c r="G18" s="1000"/>
      <c r="H18" s="1000"/>
      <c r="I18" s="988"/>
      <c r="J18" s="993"/>
      <c r="K18" s="993"/>
      <c r="L18" s="562">
        <f>mergeValue(A18)</f>
        <v>1</v>
      </c>
      <c r="M18" s="610" t="s">
        <v>19</v>
      </c>
      <c r="N18" s="549"/>
      <c r="O18" s="1326"/>
      <c r="P18" s="1326"/>
      <c r="Q18" s="1326"/>
      <c r="R18" s="1326"/>
      <c r="S18" s="1326"/>
      <c r="T18" s="1326"/>
      <c r="U18" s="1326"/>
      <c r="V18" s="1326"/>
      <c r="W18" s="1326"/>
      <c r="X18" s="1326"/>
      <c r="Y18" s="1326"/>
      <c r="Z18" s="1326"/>
      <c r="AA18" s="1326"/>
      <c r="AB18" s="599" t="s">
        <v>718</v>
      </c>
    </row>
    <row r="19" spans="1:28" ht="22.5">
      <c r="A19" s="1314"/>
      <c r="B19" s="1314">
        <v>1</v>
      </c>
      <c r="C19" s="1000"/>
      <c r="D19" s="1000"/>
      <c r="E19" s="1002"/>
      <c r="F19" s="1002"/>
      <c r="G19" s="1000"/>
      <c r="H19" s="1000"/>
      <c r="I19" s="995"/>
      <c r="J19" s="990"/>
      <c r="K19" s="989"/>
      <c r="L19" s="562" t="str">
        <f>mergeValue(A19)&amp;"."&amp;mergeValue(B19)</f>
        <v>1.1</v>
      </c>
      <c r="M19" s="516" t="s">
        <v>15</v>
      </c>
      <c r="N19" s="549"/>
      <c r="O19" s="1326"/>
      <c r="P19" s="1326"/>
      <c r="Q19" s="1326"/>
      <c r="R19" s="1326"/>
      <c r="S19" s="1326"/>
      <c r="T19" s="1326"/>
      <c r="U19" s="1326"/>
      <c r="V19" s="1326"/>
      <c r="W19" s="1326"/>
      <c r="X19" s="1326"/>
      <c r="Y19" s="1326"/>
      <c r="Z19" s="1326"/>
      <c r="AA19" s="1326"/>
      <c r="AB19" s="599" t="s">
        <v>459</v>
      </c>
    </row>
    <row r="20" spans="1:28" ht="22.5">
      <c r="A20" s="1314"/>
      <c r="B20" s="1314"/>
      <c r="C20" s="1314">
        <v>1</v>
      </c>
      <c r="D20" s="1000"/>
      <c r="E20" s="1002"/>
      <c r="F20" s="1002"/>
      <c r="G20" s="1000"/>
      <c r="H20" s="1000"/>
      <c r="I20" s="995"/>
      <c r="J20" s="990"/>
      <c r="K20" s="989"/>
      <c r="L20" s="562" t="str">
        <f>mergeValue(A20)&amp;"."&amp;mergeValue(B20)&amp;"."&amp;mergeValue(C20)</f>
        <v>1.1.1</v>
      </c>
      <c r="M20" s="517" t="s">
        <v>7</v>
      </c>
      <c r="N20" s="549"/>
      <c r="O20" s="1326"/>
      <c r="P20" s="1326"/>
      <c r="Q20" s="1326"/>
      <c r="R20" s="1326"/>
      <c r="S20" s="1326"/>
      <c r="T20" s="1326"/>
      <c r="U20" s="1326"/>
      <c r="V20" s="1326"/>
      <c r="W20" s="1326"/>
      <c r="X20" s="1326"/>
      <c r="Y20" s="1326"/>
      <c r="Z20" s="1326"/>
      <c r="AA20" s="1326"/>
      <c r="AB20" s="599" t="s">
        <v>600</v>
      </c>
    </row>
    <row r="21" spans="1:28" ht="22.5">
      <c r="A21" s="1314"/>
      <c r="B21" s="1314"/>
      <c r="C21" s="1314"/>
      <c r="D21" s="1314">
        <v>1</v>
      </c>
      <c r="E21" s="1002"/>
      <c r="F21" s="1002"/>
      <c r="G21" s="1000"/>
      <c r="H21" s="1000"/>
      <c r="I21" s="995"/>
      <c r="J21" s="990"/>
      <c r="K21" s="989"/>
      <c r="L21" s="562" t="str">
        <f>mergeValue(A21)&amp;"."&amp;mergeValue(B21)&amp;"."&amp;mergeValue(C21)&amp;"."&amp;mergeValue(D21)</f>
        <v>1.1.1.1</v>
      </c>
      <c r="M21" s="518" t="s">
        <v>21</v>
      </c>
      <c r="N21" s="549"/>
      <c r="O21" s="1326"/>
      <c r="P21" s="1326"/>
      <c r="Q21" s="1326"/>
      <c r="R21" s="1326"/>
      <c r="S21" s="1326"/>
      <c r="T21" s="1326"/>
      <c r="U21" s="1326"/>
      <c r="V21" s="1326"/>
      <c r="W21" s="1326"/>
      <c r="X21" s="1326"/>
      <c r="Y21" s="1326"/>
      <c r="Z21" s="1326"/>
      <c r="AA21" s="1326"/>
      <c r="AB21" s="599" t="s">
        <v>601</v>
      </c>
    </row>
    <row r="22" spans="1:28" ht="14.25" hidden="1">
      <c r="A22" s="1314"/>
      <c r="B22" s="1314"/>
      <c r="C22" s="1314"/>
      <c r="D22" s="1314"/>
      <c r="E22" s="1314">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2" ht="33.75">
      <c r="A23" s="1314"/>
      <c r="B23" s="1314"/>
      <c r="C23" s="1314"/>
      <c r="D23" s="1314"/>
      <c r="E23" s="1314"/>
      <c r="F23" s="1314">
        <v>1</v>
      </c>
      <c r="G23" s="1000"/>
      <c r="H23" s="1000"/>
      <c r="I23" s="1333"/>
      <c r="J23" s="990"/>
      <c r="K23" s="989"/>
      <c r="L23" s="562" t="str">
        <f>mergeValue(A23)&amp;"."&amp;mergeValue(B23)&amp;"."&amp;mergeValue(C23)&amp;"."&amp;mergeValue(D23)&amp;"."&amp;mergeValue(F23)</f>
        <v>1.1.1.1.1</v>
      </c>
      <c r="M23" s="525" t="s">
        <v>9</v>
      </c>
      <c r="N23" s="550"/>
      <c r="O23" s="1317"/>
      <c r="P23" s="1318"/>
      <c r="Q23" s="1318"/>
      <c r="R23" s="1318"/>
      <c r="S23" s="1318"/>
      <c r="T23" s="1318"/>
      <c r="U23" s="1318"/>
      <c r="V23" s="1318"/>
      <c r="W23" s="1318"/>
      <c r="X23" s="1318"/>
      <c r="Y23" s="1318"/>
      <c r="Z23" s="1318"/>
      <c r="AA23" s="1319"/>
      <c r="AB23" s="599" t="s">
        <v>720</v>
      </c>
      <c r="AD23" s="474" t="str">
        <f>strCheckUnique(AE23:AE28)</f>
        <v/>
      </c>
      <c r="AF23" s="474"/>
    </row>
    <row r="24" spans="1:33" ht="56.25">
      <c r="A24" s="1314"/>
      <c r="B24" s="1314"/>
      <c r="C24" s="1314"/>
      <c r="D24" s="1314"/>
      <c r="E24" s="1314"/>
      <c r="F24" s="1314"/>
      <c r="G24" s="1314">
        <v>1</v>
      </c>
      <c r="H24" s="1000"/>
      <c r="I24" s="1333"/>
      <c r="J24" s="1334"/>
      <c r="K24" s="996"/>
      <c r="L24" s="562" t="str">
        <f>mergeValue(A24)&amp;"."&amp;mergeValue(B24)&amp;"."&amp;mergeValue(C24)&amp;"."&amp;mergeValue(D24)&amp;"."&amp;mergeValue(F24)&amp;"."&amp;mergeValue(G24)</f>
        <v>1.1.1.1.1.1</v>
      </c>
      <c r="M24" s="1090" t="s">
        <v>613</v>
      </c>
      <c r="N24" s="615"/>
      <c r="O24" s="532"/>
      <c r="P24" s="532"/>
      <c r="Q24" s="532"/>
      <c r="R24" s="463"/>
      <c r="S24" s="1041"/>
      <c r="T24" s="463"/>
      <c r="U24" s="1041"/>
      <c r="V24" s="553" t="str">
        <f>W24&amp;"-"&amp;Y24</f>
        <v>-</v>
      </c>
      <c r="W24" s="1320"/>
      <c r="X24" s="1310" t="s">
        <v>83</v>
      </c>
      <c r="Y24" s="1320"/>
      <c r="Z24" s="1310" t="s">
        <v>84</v>
      </c>
      <c r="AA24" s="507"/>
      <c r="AB24" s="599" t="s">
        <v>738</v>
      </c>
      <c r="AC24" s="470" t="str">
        <f>strCheckDate(O24:AA24)</f>
        <v/>
      </c>
      <c r="AD24" s="474"/>
      <c r="AE24" s="474" t="str">
        <f>IF(M24="","",M24)</f>
        <v>горячая вода в системе централизованного теплоснабжения на горячее водоснабжение</v>
      </c>
      <c r="AF24" s="474"/>
      <c r="AG24" s="474"/>
    </row>
    <row r="25" spans="1:32" ht="87.95" customHeight="1">
      <c r="A25" s="1314"/>
      <c r="B25" s="1314"/>
      <c r="C25" s="1314"/>
      <c r="D25" s="1314"/>
      <c r="E25" s="1314"/>
      <c r="F25" s="1314"/>
      <c r="G25" s="1314"/>
      <c r="H25" s="1000">
        <v>1</v>
      </c>
      <c r="I25" s="1333"/>
      <c r="J25" s="1334"/>
      <c r="K25" s="996"/>
      <c r="L25" s="562" t="str">
        <f>mergeValue(A25)&amp;"."&amp;mergeValue(B25)&amp;"."&amp;mergeValue(C25)&amp;"."&amp;mergeValue(D25)&amp;"."&amp;mergeValue(F25)&amp;"."&amp;mergeValue(G25)&amp;"."&amp;mergeValue(H25)</f>
        <v>1.1.1.1.1.1.1</v>
      </c>
      <c r="M25" s="1018"/>
      <c r="N25" s="464"/>
      <c r="O25" s="532"/>
      <c r="P25" s="532"/>
      <c r="Q25" s="532"/>
      <c r="R25" s="463"/>
      <c r="S25" s="1041"/>
      <c r="T25" s="463"/>
      <c r="U25" s="1041"/>
      <c r="V25" s="553" t="str">
        <f>W25&amp;"-"&amp;Y25</f>
        <v>-</v>
      </c>
      <c r="W25" s="1320"/>
      <c r="X25" s="1310"/>
      <c r="Y25" s="1320"/>
      <c r="Z25" s="1310"/>
      <c r="AA25" s="637"/>
      <c r="AB25" s="1284" t="s">
        <v>739</v>
      </c>
      <c r="AC25" s="470" t="str">
        <f>strCheckDate(O25:AA25)</f>
        <v/>
      </c>
      <c r="AF25" s="474"/>
    </row>
    <row r="26" spans="1:32" ht="14.25" hidden="1">
      <c r="A26" s="1314"/>
      <c r="B26" s="1314"/>
      <c r="C26" s="1314"/>
      <c r="D26" s="1314"/>
      <c r="E26" s="1314"/>
      <c r="F26" s="1314"/>
      <c r="G26" s="1314"/>
      <c r="H26" s="1000"/>
      <c r="I26" s="1333"/>
      <c r="J26" s="1334"/>
      <c r="K26" s="996"/>
      <c r="L26" s="569"/>
      <c r="M26" s="615"/>
      <c r="N26" s="615"/>
      <c r="O26" s="532"/>
      <c r="P26" s="463"/>
      <c r="Q26" s="463"/>
      <c r="R26" s="463"/>
      <c r="S26" s="463"/>
      <c r="T26" s="463"/>
      <c r="U26" s="529"/>
      <c r="V26" s="553"/>
      <c r="W26" s="1309"/>
      <c r="X26" s="1310"/>
      <c r="Y26" s="1309"/>
      <c r="Z26" s="1310"/>
      <c r="AA26" s="507"/>
      <c r="AB26" s="1285"/>
      <c r="AF26" s="474">
        <f ca="1">OFFSET(AF26,-1,0)</f>
        <v>0</v>
      </c>
    </row>
    <row r="27" spans="1:33" s="445" customFormat="1" ht="15" customHeight="1">
      <c r="A27" s="1314"/>
      <c r="B27" s="1314"/>
      <c r="C27" s="1314"/>
      <c r="D27" s="1314"/>
      <c r="E27" s="1314"/>
      <c r="F27" s="1314"/>
      <c r="G27" s="1314"/>
      <c r="H27" s="1000"/>
      <c r="I27" s="1333"/>
      <c r="J27" s="1334"/>
      <c r="K27" s="997"/>
      <c r="L27" s="508"/>
      <c r="M27" s="527" t="s">
        <v>40</v>
      </c>
      <c r="N27" s="521"/>
      <c r="O27" s="515"/>
      <c r="P27" s="515"/>
      <c r="Q27" s="515"/>
      <c r="R27" s="515"/>
      <c r="S27" s="515"/>
      <c r="T27" s="515"/>
      <c r="U27" s="515"/>
      <c r="V27" s="515"/>
      <c r="W27" s="533"/>
      <c r="X27" s="534"/>
      <c r="Y27" s="533"/>
      <c r="Z27" s="521"/>
      <c r="AA27" s="530"/>
      <c r="AB27" s="1286"/>
      <c r="AC27" s="471"/>
      <c r="AD27" s="471"/>
      <c r="AE27" s="471"/>
      <c r="AF27" s="471"/>
      <c r="AG27" s="471"/>
    </row>
    <row r="28" spans="1:33" s="445" customFormat="1" ht="15" customHeight="1">
      <c r="A28" s="1314"/>
      <c r="B28" s="1314"/>
      <c r="C28" s="1314"/>
      <c r="D28" s="1314"/>
      <c r="E28" s="1314"/>
      <c r="F28" s="1314"/>
      <c r="G28" s="1000"/>
      <c r="H28" s="1000"/>
      <c r="I28" s="1333"/>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14"/>
      <c r="B29" s="1314"/>
      <c r="C29" s="1314"/>
      <c r="D29" s="1314"/>
      <c r="E29" s="1314"/>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t="14.25" hidden="1">
      <c r="A30" s="1314"/>
      <c r="B30" s="1314"/>
      <c r="C30" s="1314"/>
      <c r="D30" s="1314"/>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ht="14.25">
      <c r="A31" s="1314"/>
      <c r="B31" s="1314"/>
      <c r="C31" s="1314"/>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14"/>
      <c r="B32" s="1314"/>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14"/>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2:26" ht="3" customHeight="1">
      <c r="L35" s="455"/>
      <c r="M35" s="455"/>
      <c r="N35" s="455"/>
      <c r="O35" s="455"/>
      <c r="P35" s="455"/>
      <c r="Q35" s="455"/>
      <c r="R35" s="455"/>
      <c r="S35" s="455"/>
      <c r="T35" s="455"/>
      <c r="U35" s="455"/>
      <c r="V35" s="455"/>
      <c r="W35" s="455"/>
      <c r="X35" s="455"/>
      <c r="Y35" s="455"/>
      <c r="Z35" s="455"/>
    </row>
    <row r="36" spans="12:23" ht="89.25" customHeight="1">
      <c r="L36" s="1">
        <v>1</v>
      </c>
      <c r="M36" s="1277" t="s">
        <v>740</v>
      </c>
      <c r="N36" s="1277"/>
      <c r="O36" s="1277"/>
      <c r="P36" s="1277"/>
      <c r="Q36" s="1277"/>
      <c r="R36" s="1277"/>
      <c r="S36" s="1277"/>
      <c r="T36" s="1277"/>
      <c r="U36" s="1277"/>
      <c r="V36" s="1277"/>
      <c r="W36" s="1277"/>
    </row>
  </sheetData>
  <sheetProtection algorithmName="SHA-512" hashValue="GDTvoRPmzebAueDUGREXOkC2BWTrCwijIG85xsfDzu/f9LDwJsxewGKv6zWuWNuVKQRNwEb/NybPpO/i6zi5Mg==" saltValue="JqrPI4NkG0ZBa4C4kgooEA==" spinCount="100000" sheet="1" objects="1" scenarios="1" formatColumns="0" formatRows="0"/>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6">
    <dataValidation allowBlank="1" sqref="L30:AB31 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L65566:AB65566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L131102:AB131102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L196638:AB196638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L262174:AB262174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L327710:AB327710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L393246:AB393246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L458782:AB458782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L524318:AB524318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L589854:AB589854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L655390:AB655390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L720926:AB720926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L786462:AB786462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L851998:AB851998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L917534:AB917534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L983070:AB983070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WVM983070:WWC983070"/>
    <dataValidation allowBlank="1" prompt="Для выбора выполните двойной щелчок левой клавиши мыши по соответствующей ячейке." sqref="L27:Z29 AA27 JA27:JQ29 SW27:TM29 ACS27:ADI29 AMO27:ANE29 AWK27:AXA29 BGG27:BGW29 BQC27:BQS29 BZY27:CAO29 CJU27:CKK29 CTQ27:CUG29 DDM27:DEC29 DNI27:DNY29 DXE27:DXU29 EHA27:EHQ29 EQW27:ERM29 FAS27:FBI29 FKO27:FLE29 FUK27:FVA29 GEG27:GEW29 GOC27:GOS29 GXY27:GYO29 HHU27:HIK29 HRQ27:HSG29 IBM27:ICC29 ILI27:ILY29 IVE27:IVU29 JFA27:JFQ29 JOW27:JPM29 JYS27:JZI29 KIO27:KJE29 KSK27:KTA29 LCG27:LCW29 LMC27:LMS29 LVY27:LWO29 MFU27:MGK29 MPQ27:MQG29 MZM27:NAC29 NJI27:NJY29 NTE27:NTU29 ODA27:ODQ29 OMW27:ONM29 OWS27:OXI29 PGO27:PHE29 PQK27:PRA29 QAG27:QAW29 QKC27:QKS29 QTY27:QUO29 RDU27:REK29 RNQ27:ROG29 RXM27:RYC29 SHI27:SHY29 SRE27:SRU29 TBA27:TBQ29 TKW27:TLM29 TUS27:TVI29 UEO27:UFE29 UOK27:UPA29 UYG27:UYW29 VIC27:VIS29 VRY27:VSO29 WBU27:WCK29 WLQ27:WMG29 WVM27:WWC29 AA28:AB29 L32:AB34 JA32:JQ34 SW32:TM34 ACS32:ADI34 AMO32:ANE34 AWK32:AXA34 BGG32:BGW34 BQC32:BQS34 BZY32:CAO34 CJU32:CKK34 CTQ32:CUG34 DDM32:DEC34 DNI32:DNY34 DXE32:DXU34 EHA32:EHQ34 EQW32:ERM34 FAS32:FBI34 FKO32:FLE34 FUK32:FVA34 GEG32:GEW34 GOC32:GOS34 GXY32:GYO34 HHU32:HIK34 HRQ32:HSG34 IBM32:ICC34 ILI32:ILY34 IVE32:IVU34 JFA32:JFQ34 JOW32:JPM34 JYS32:JZI34 KIO32:KJE34 KSK32:KTA34 LCG32:LCW34 LMC32:LMS34 LVY32:LWO34 MFU32:MGK34 MPQ32:MQG34 MZM32:NAC34 NJI32:NJY34 NTE32:NTU34 ODA32:ODQ34 OMW32:ONM34 OWS32:OXI34 PGO32:PHE34 PQK32:PRA34 QAG32:QAW34 QKC32:QKS34 QTY32:QUO34 RDU32:REK34 RNQ32:ROG34 RXM32:RYC34 SHI32:SHY34 SRE32:SRU34 TBA32:TBQ34 TKW32:TLM34 TUS32:TVI34 UEO32:UFE34 UOK32:UPA34 UYG32:UYW34 VIC32:VIS34 VRY32:VSO34 WBU32:WCK34 WLQ32:WMG34 WVM32:WWC34 L65563:AB65565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L65567:AB65570 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L131099:AB131101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L131103:AB131106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L196635:AB196637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L196639:AB196642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L262171:AB262173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L262175:AB262178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L327707:AB327709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L327711:AB327714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L393243:AB393245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L393247:AB393250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L458779:AB458781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L458783:AB458786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dataValidation allowBlank="1" prompt="Для выбора выполните двойной щелчок левой клавиши мыши по соответствующей ячейке." sqref="WLQ458783:WMG458786 WVM458783:WWC458786 L524315:AB524317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L524319:AB524322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L589851:AB589853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L589855:AB589858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L655387:AB655389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L655391:AB655394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L720923:AB720925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L720927:AB720930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L786459:AB786461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L786463:AB786466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L851995:AB851997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L851999:AB852002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L917531:AB917533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L917535:AB917538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L983067:AB983069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983067:WWC983069 L983071:AB983074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dataValidation allowBlank="1" prompt="Для выбора выполните двойной щелчок левой клавиши мыши по соответствующей ячейке." sqref="WLQ983071:WMG983074 WVM983071:WWC983074"/>
    <dataValidation type="list" allowBlank="1" showInputMessage="1" showErrorMessage="1" errorTitle="Ошибка" error="Выберите значение из списка" sqref="O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formula1>kind_of_cons</formula1>
    </dataValidation>
    <dataValidation type="textLength" operator="lessThanOrEqual" allowBlank="1" showInputMessage="1" showErrorMessage="1" errorTitle="Ошибка" error="Допускается ввод не более 900 символов!" sqref="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WWC983058:WWC983064">
      <formula1>900</formula1>
    </dataValidation>
    <dataValidation type="list" allowBlank="1" showInputMessage="1" prompt="Выберите значение из списка" errorTitle="Ошибка" error="Выберите значение из списка" sqref="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24:W25 Y24:Y25 JL24:JL25 JN24:JN25 TH24:TH25 TJ24:TJ25 ADD24:ADD25 ADF24:ADF25 AMZ24:AMZ25 ANB24:ANB25 AWV24:AWV25 AWX24:AWX25 BGR24:BGR25 BGT24:BGT25 BQN24:BQN25 BQP24:BQP25 CAJ24:CAJ25 CAL24:CAL25 CKF24:CKF25 CKH24:CKH25 CUB24:CUB25 CUD24:CUD25 DDX24:DDX25 DDZ24:DDZ25 DNT24:DNT25 DNV24:DNV25 DXP24:DXP25 DXR24:DXR25 EHL24:EHL25 EHN24:EHN25 ERH24:ERH25 ERJ24:ERJ25 FBD24:FBD25 FBF24:FBF25 FKZ24:FKZ25 FLB24:FLB25 FUV24:FUV25 FUX24:FUX25 GER24:GER25 GET24:GET25 GON24:GON25 GOP24:GOP25 GYJ24:GYJ25 GYL24:GYL25 HIF24:HIF25 HIH24:HIH25 HSB24:HSB25 HSD24:HSD25 IBX24:IBX25 IBZ24:IBZ25 ILT24:ILT25 ILV24:ILV25 IVP24:IVP25 IVR24:IVR25 JFL24:JFL25 JFN24:JFN25 JPH24:JPH25 JPJ24:JPJ25 JZD24:JZD25 JZF24:JZF25 KIZ24:KIZ25 KJB24:KJB25 KSV24:KSV25 KSX24:KSX25 LCR24:LCR25 LCT24:LCT25 LMN24:LMN25 LMP24:LMP25 LWJ24:LWJ25 LWL24:LWL25 MGF24:MGF25 MGH24:MGH25 MQB24:MQB25 MQD24:MQD25 MZX24:MZX25 MZZ24:MZZ25 NJT24:NJT25 NJV24:NJV25 NTP24:NTP25 NTR24:NTR25 ODL24:ODL25 ODN24:ODN25 ONH24:ONH25 ONJ24:ONJ25 OXD24:OXD25 OXF24:OXF25 PGZ24:PGZ25 PHB24:PHB25 PQV24:PQV25 PQX24:PQX25 QAR24:QAR25 QAT24:QAT25 QKN24:QKN25 QKP24:QKP25 QUJ24:QUJ25 QUL24:QUL25 REF24:REF25 REH24:REH25 ROB24:ROB25 ROD24:ROD25 RXX24:RXX25 RXZ24:RXZ25 SHT24:SHT25 SHV24:SHV25 SRP24:SRP25 SRR24:SRR25 TBL24:TBL25 TBN24:TBN25 TLH24:TLH25 TLJ24:TLJ25 TVD24:TVD25 TVF24:TVF25 UEZ24:UEZ25 UFB24:UFB25 UOV24:UOV25 UOX24:UOX25 UYR24:UYR25 UYT24:UYT25 VIN24:VIN25 VIP24:VIP25 VSJ24:VSJ25 VSL24:VSL25 WCF24:WCF25 WCH24:WCH25 WMB24:WMB25 WMD24:WMD25 WVX24:WVX25 WVZ24:WVZ25 W65560:W65561 Y65560:Y65561 JL65560:JL65561 JN65560:JN65561 TH65560:TH65561 TJ65560:TJ65561 ADD65560:ADD65561 ADF65560:ADF65561 AMZ65560:AMZ65561 ANB65560:ANB65561 AWV65560:AWV65561 AWX65560:AWX65561 BGR65560:BGR65561 BGT65560:BGT65561 BQN65560:BQN65561 BQP65560:BQP65561 CAJ65560:CAJ65561 CAL65560:CAL65561 CKF65560:CKF65561 CKH65560:CKH65561 CUB65560:CUB65561 CUD65560:CUD65561 DDX65560:DDX65561 DDZ65560:DDZ65561 DNT65560:DNT65561 DNV65560:DNV65561 DXP65560:DXP65561 DXR65560:DXR65561 EHL65560:EHL65561 EHN65560:EHN65561 ERH65560:ERH65561 ERJ65560:ERJ65561 FBD65560:FBD65561 FBF65560:FBF65561 FKZ65560:FKZ65561 FLB65560:FLB65561 FUV65560:FUV65561 FUX65560:FUX65561 GER65560:GER65561 GET65560:GET65561 GON65560:GON65561 GOP65560:GOP65561 GYJ65560:GYJ65561 GYL65560:GYL65561 HIF65560:HIF65561 HIH65560:HIH65561 HSB65560:HSB65561 HSD65560:HSD65561 IBX65560:IBX65561 IBZ65560:IBZ65561 ILT65560:ILT65561 ILV65560:ILV65561 IVP65560:IVP65561 IVR65560:IVR65561 JFL65560:JFL65561 JFN65560:JFN65561 JPH65560:JPH65561 JPJ65560:JPJ65561 JZD65560:JZD65561 JZF65560:JZF65561 KIZ65560:KIZ65561 KJB65560:KJB65561 KSV65560:KSV65561 KSX65560:KSX65561 LCR65560:LCR65561 LCT65560:LCT65561 LMN65560:LMN65561 LMP65560:LMP65561 LWJ65560:LWJ65561 LWL65560:LWL65561 MGF65560:MGF65561 MGH65560:MGH65561 MQB65560:MQB65561 MQD65560:MQD65561 MZX65560:MZX65561 MZZ65560:MZZ65561 NJT65560:NJT65561 NJV65560:NJV65561 NTP65560:NTP65561 NTR65560:NTR65561 ODL65560:ODL65561 ODN65560:ODN65561 ONH65560:ONH65561 ONJ65560:ONJ65561 OXD65560:OXD65561 OXF65560:OXF65561 PGZ65560:PGZ65561 PHB65560:PHB65561 PQV65560:PQV65561 PQX65560:PQX65561 QAR65560:QAR65561 QAT65560:QAT65561 QKN65560:QKN65561 QKP65560:QKP65561 QUJ65560:QUJ65561 QUL65560:QUL65561 REF65560:REF65561 REH65560:REH65561 ROB65560:ROB65561 ROD65560:ROD65561 RXX65560:RXX65561 RXZ65560:RXZ65561 SHT65560:SHT65561 SHV65560:SHV65561 SRP65560:SRP65561 SRR65560:SRR65561 TBL65560:TBL65561 TBN65560:TBN65561 TLH65560:TLH65561 TLJ65560:TLJ65561 TVD65560:TVD65561 TVF65560:TVF65561 UEZ65560:UEZ65561 UFB65560:UFB65561 UOV65560:UOV65561 UOX65560:UOX65561 UYR65560:UYR65561 UYT65560:UYT65561 VIN65560:VIN65561 VIP65560:VIP65561 VSJ65560:VSJ65561 VSL65560:VSL65561 WCF65560:WCF65561 WCH65560:WCH65561 WMB65560:WMB65561 WMD65560:WMD65561 WVX65560:WVX65561 WVZ65560:WVZ65561 W131096:W131097 Y131096:Y131097 JL131096:JL131097 JN131096:JN131097 TH131096:TH131097 TJ131096:TJ131097 ADD131096:ADD131097 ADF131096:ADF131097 AMZ131096:AMZ131097 ANB131096:ANB131097 AWV131096:AWV131097 AWX131096:AWX131097 BGR131096:BGR131097 BGT131096:BGT131097 BQN131096:BQN131097 BQP131096:BQP131097 CAJ131096:CAJ131097 CAL131096:CAL131097 CKF131096:CKF131097 CKH131096:CKH131097 CUB131096:CUB131097 CUD131096:CUD131097 DDX131096:DDX131097 DDZ131096:DDZ131097 DNT131096:DNT131097 DNV131096:DNV131097 DXP131096:DXP131097 DXR131096:DXR131097 EHL131096:EHL131097 EHN131096:EHN131097 ERH131096:ERH131097 ERJ131096:ERJ131097 FBD131096:FBD131097 FBF131096:FBF131097 FKZ131096:FKZ131097 FLB131096:FLB131097 FUV131096:FUV131097 FUX131096:FUX131097 GER131096:GER131097 GET131096:GET131097 GON131096:GON131097 GOP131096:GOP131097 GYJ131096:GYJ131097 GYL131096:GYL131097 HIF131096:HIF131097 HIH131096:HIH131097 HSB131096:HSB131097 HSD131096:HSD131097 IBX131096:IBX131097 IBZ131096:IBZ131097 ILT131096:ILT131097 ILV131096:ILV131097 IVP131096:IVP131097 IVR131096:IVR131097 JFL131096:JFL131097 JFN131096:JFN131097 JPH131096:JPH131097 JPJ131096:JPJ131097 JZD131096:JZD131097 JZF131096:JZF131097 KIZ131096:KIZ131097 KJB131096:KJB131097 KSV131096:KSV131097 KSX131096:KSX131097 LCR131096:LCR131097 LCT131096:LCT131097 LMN131096:LMN131097 LMP131096:LMP131097 LWJ131096:LWJ131097 LWL131096:LWL131097 MGF131096:MGF131097 MGH131096:MGH131097 MQB131096:MQB131097 MQD131096:MQD131097 MZX131096:MZX131097 MZZ131096:MZZ131097 NJT131096:NJT131097 NJV131096:NJV131097 NTP131096:NTP131097 NTR131096:NTR131097 ODL131096:ODL131097 ODN131096:ODN131097 ONH131096:ONH131097 ONJ131096:ONJ131097 OXD131096:OXD131097 OXF131096:OXF131097 PGZ131096:PGZ131097 PHB131096:PHB131097 PQV131096:PQV131097 PQX131096:PQX131097 QAR131096:QAR131097 QAT131096:QAT131097 QKN131096:QKN131097 QKP131096:QKP131097 QUJ131096:QUJ131097 QUL131096:QUL131097 REF131096:REF131097 REH131096:REH131097 ROB131096:ROB131097 ROD131096:ROD131097 RXX131096:RXX131097 RXZ131096:RXZ131097 SHT131096:SHT131097 SHV131096:SHV131097 SRP131096:SRP131097 SRR131096:SRR131097 TBL131096:TBL131097 TBN131096:TBN131097 TLH131096:TLH131097 TLJ131096:TLJ131097 TVD131096:TVD131097 TVF131096:TVF131097 UEZ131096:UEZ131097 UFB131096:UFB131097 UOV131096:UOV131097 UOX131096:UOX131097 UYR131096:UYR131097 UYT131096:UYT131097 VIN131096:VIN131097 VIP131096:VIP131097 VSJ131096:VSJ131097 VSL131096:VSL131097 WCF131096:WCF131097 WCH131096:WCH131097 WMB131096:WMB131097 WMD131096:WMD131097 WVX131096:WVX131097 WVZ131096:WVZ131097 W196632:W196633 Y196632:Y196633 JL196632:JL196633 JN196632:JN196633 TH196632:TH196633 TJ196632:TJ196633 ADD196632:ADD196633 ADF196632:ADF196633 AMZ196632:AMZ196633 ANB196632:ANB196633 AWV196632:AWV196633 AWX196632:AWX196633 BGR196632:BGR196633 BGT196632:BGT196633 BQN196632:BQN196633 BQP196632:BQP196633 CAJ196632:CAJ196633 CAL196632:CAL196633 CKF196632:CKF196633 CKH196632:CKH196633 CUB196632:CUB196633 CUD196632:CUD196633 DDX196632:DDX196633 DDZ196632:DDZ196633 DNT196632:DNT196633 DNV196632:DNV196633 DXP196632:DXP196633 DXR196632:DXR196633 EHL196632:EHL196633 EHN196632:EHN196633 ERH196632:ERH196633 ERJ196632:ERJ196633 FBD196632:FBD196633 FBF196632:FBF196633 FKZ196632:FKZ196633 FLB196632:FLB196633 FUV196632:FUV196633 FUX196632:FUX196633 GER196632:GER196633 GET196632:GET196633 GON196632:GON196633 GOP196632:GOP196633 GYJ196632:GYJ196633 GYL196632:GYL196633 HIF196632:HIF196633 HIH196632:HIH196633 HSB196632:HSB196633 HSD196632:HSD196633 IBX196632:IBX196633 IBZ196632:IBZ196633 ILT196632:ILT196633 ILV196632:ILV196633 IVP196632:IVP196633 IVR196632:IVR196633 JFL196632:JFL196633 JFN196632:JFN196633 JPH196632:JPH196633 JPJ196632:JPJ196633 JZD196632:JZD196633 JZF196632:JZF196633 KIZ196632:KIZ196633 KJB196632:KJB196633 KSV196632:KSV196633 KSX196632:KSX196633 LCR196632:LCR196633 LCT196632:LCT196633 LMN196632:LMN196633 LMP196632:LMP196633 LWJ196632:LWJ196633 LWL196632:LWL196633 MGF196632:MGF196633 MGH196632:MGH196633 MQB196632:MQB196633 MQD196632:MQD196633 MZX196632:MZX196633 MZZ196632:MZZ196633 NJT196632:NJT196633 NJV196632:NJV196633 NTP196632:NTP196633 NTR196632:NTR196633 ODL196632:ODL196633 ODN196632:ODN196633 ONH196632:ONH196633 ONJ196632:ONJ196633 OXD196632:OXD196633 OXF196632:OXF196633 PGZ196632:PGZ196633 PHB196632:PHB196633 PQV196632:PQV196633 PQX196632:PQX196633 QAR196632:QAR196633 QAT196632:QAT196633 QKN196632:QKN196633 QKP196632:QKP196633 QUJ196632:QUJ196633 QUL196632:QUL196633 REF196632:REF196633 REH196632:REH196633 ROB196632:ROB196633 ROD196632:ROD196633 RXX196632:RXX196633 RXZ196632:RXZ196633 SHT196632:SHT196633 SHV196632:SHV196633 SRP196632:SRP196633 SRR196632:SRR196633 TBL196632:TBL196633 TBN196632:TBN196633 TLH196632:TLH196633 TLJ196632:TLJ196633 TVD196632:TVD196633 TVF196632:TVF196633 UEZ196632:UEZ196633 UFB196632:UFB196633 UOV196632:UOV196633 UOX196632:UOX196633 UYR196632:UYR196633 UYT196632:UYT196633 VIN196632:VIN196633 VIP196632:VIP196633 VSJ196632:VSJ196633 VSL196632:VSL196633 WCF196632:WCF196633 WCH196632:WCH196633 WMB196632:WMB196633 WMD196632:WMD196633 WVX196632:WVX196633 WVZ196632:WVZ196633 W262168:W262169 Y262168:Y262169 JL262168:JL262169 JN262168:JN262169 TH262168:TH262169 TJ262168:TJ262169 ADD262168:ADD262169 ADF262168:ADF262169 AMZ262168:AMZ262169 ANB262168:ANB262169 AWV262168:AWV262169 AWX262168:AWX262169 BGR262168:BGR262169 BGT262168:BGT262169 BQN262168:BQN262169 BQP262168:BQP262169 CAJ262168:CAJ262169 CAL262168:CAL262169 CKF262168:CKF262169 CKH262168:CKH262169 CUB262168:CUB262169 CUD262168:CUD262169 DDX262168:DDX262169 DDZ262168:DDZ262169 DNT262168:DNT262169 DNV262168:DNV262169 DXP262168:DXP262169 DXR262168:DXR262169 EHL262168:EHL262169 EHN262168:EHN262169 ERH262168:ERH262169 ERJ262168:ERJ262169 FBD262168:FBD262169 FBF262168:FBF262169 FKZ262168:FKZ262169 FLB262168:FLB262169 FUV262168:FUV262169 FUX262168:FUX262169 GER262168:GER262169 GET262168:GET262169 GON262168:GON262169 GOP262168:GOP262169 GYJ262168:GYJ262169 GYL262168:GYL262169 HIF262168:HIF262169 HIH262168:HIH262169 HSB262168:HSB262169 HSD262168:HSD262169 IBX262168:IBX262169 IBZ262168:IBZ262169 ILT262168:ILT262169 ILV262168:ILV262169 IVP262168:IVP262169 IVR262168:IVR262169 JFL262168:JFL262169 JFN262168:JFN262169 JPH262168:JPH262169 JPJ262168:JPJ262169 JZD262168:JZD262169 JZF262168:JZF262169 KIZ262168:KIZ262169 KJB262168:KJB262169 KSV262168:KSV262169 KSX262168:KSX262169 LCR262168:LCR262169 LCT262168:LCT262169 LMN262168:LMN262169 LMP262168:LMP262169 LWJ262168:LWJ262169 LWL262168:LWL262169 MGF262168:MGF262169 MGH262168:MGH262169 MQB262168:MQB262169 MQD262168:MQD262169 MZX262168:MZX262169 MZZ262168:MZZ262169 NJT262168:NJT262169 NJV262168:NJV262169 NTP262168:NTP262169 NTR262168:NTR262169 ODL262168:ODL262169 ODN262168:ODN262169 ONH262168:ONH262169 ONJ262168:ONJ262169 OXD262168:OXD262169 OXF262168:OXF262169 PGZ262168:PGZ262169 PHB262168:PHB262169 PQV262168:PQV262169 PQX262168:PQX262169 QAR262168:QAR262169 QAT262168:QAT262169 QKN262168:QKN262169 QKP262168:QKP262169 QUJ262168:QUJ262169 QUL262168:QUL262169 REF262168:REF262169 REH262168:REH262169 ROB262168:ROB262169 ROD262168:ROD262169 RXX262168:RXX262169 RXZ262168:RXZ262169 SHT262168:SHT262169 SHV262168:SHV262169 SRP262168:SRP262169 SRR262168:SRR262169 TBL262168:TBL262169 TBN262168:TBN262169 TLH262168:TLH262169 TLJ262168:TLJ262169 TVD262168:TVD262169 TVF262168:TVF262169 UEZ262168:UEZ262169 UFB262168:UFB262169 UOV262168:UOV262169 UOX262168:UOX262169 UYR262168:UYR262169 UYT262168:UYT262169 VIN262168:VIN262169 VIP262168:VIP262169 VSJ262168:VSJ262169 VSL262168:VSL262169 WCF262168:WCF262169 WCH262168:WCH262169 WMB262168:WMB262169 WMD262168:WMD262169 WVX262168:WVX262169 WVZ262168:WVZ262169 W327704:W327705 Y327704:Y327705 JL327704:JL327705 JN327704:JN327705 TH327704:TH327705 TJ327704:TJ327705 ADD327704:ADD327705 ADF327704:ADF327705 AMZ327704:AMZ327705 ANB327704:ANB327705 AWV327704:AWV327705 AWX327704:AWX327705 BGR327704:BGR327705 BGT327704:BGT327705 BQN327704:BQN327705 BQP327704:BQP327705 CAJ327704:CAJ327705 CAL327704:CAL327705 CKF327704:CKF327705 CKH327704:CKH327705 CUB327704:CUB327705 CUD327704:CUD327705 DDX327704:DDX327705 DDZ327704:DDZ327705 DNT327704:DNT327705 DNV327704:DNV327705 DXP327704:DXP327705 DXR327704:DXR327705 EHL327704:EHL327705 EHN327704:EHN327705 ERH327704:ERH327705 ERJ327704:ERJ327705 FBD327704:FBD327705 FBF327704:FBF327705 FKZ327704:FKZ327705 FLB327704:FLB327705 FUV327704:FUV327705 FUX327704:FUX327705 GER327704:GER327705 GET327704:GET327705 GON327704:GON327705 GOP327704:GOP327705 GYJ327704:GYJ327705 GYL327704:GYL327705 HIF327704:HIF327705 HIH327704:HIH327705 HSB327704:HSB327705 HSD327704:HSD327705 IBX327704:IBX327705 IBZ327704:IBZ327705 ILT327704:ILT327705 ILV327704:ILV327705 IVP327704:IVP327705 IVR327704:IVR327705 JFL327704:JFL327705 JFN327704:JFN327705 JPH327704:JPH327705 JPJ327704:JPJ327705 JZD327704:JZD327705 JZF327704:JZF327705 KIZ327704:KIZ327705 KJB327704:KJB327705 KSV327704:KSV327705 KSX327704:KSX327705 LCR327704:LCR327705 LCT327704:LCT327705 LMN327704:LMN327705 LMP327704:LMP327705 LWJ327704:LWJ327705 LWL327704:LWL327705 MGF327704:MGF327705 MGH327704:MGH327705 MQB327704:MQB327705 MQD327704:MQD327705 MZX327704:MZX327705 MZZ327704:MZZ327705 NJT327704:NJT327705 NJV327704:NJV327705 NTP327704:NTP327705 NTR327704:NTR327705 ODL327704:ODL327705 ODN327704:ODN327705 ONH327704:ONH327705 ONJ327704:ONJ327705 OXD327704:OXD327705 OXF327704:OXF327705 PGZ327704:PGZ327705 PHB327704:PHB327705 PQV327704:PQV327705 PQX327704:PQX327705 QAR327704:QAR327705 QAT327704:QAT327705 QKN327704:QKN327705 QKP327704:QKP327705 QUJ327704:QUJ327705 QUL327704:QUL327705 REF327704:REF327705 REH327704:REH327705 ROB327704:ROB327705 ROD327704:ROD327705 RXX327704:RXX327705 RXZ327704:RXZ327705 SHT327704:SHT327705 SHV327704:SHV327705 SRP327704:SRP327705 SRR327704:SRR327705 TBL327704:TBL327705 TBN327704:TBN327705 TLH327704:TLH327705 TLJ327704:TLJ327705 TVD327704:TVD327705 TVF327704:TVF327705 UEZ327704:UEZ327705 UFB327704:UFB327705 UOV327704:UOV327705 UOX327704:UOX327705 UYR327704:UYR327705 UYT327704:UYT327705 VIN327704:VIN327705 VIP327704:VIP327705 VSJ327704:VSJ327705 VSL327704:VSL327705 WCF327704:WCF327705 WCH327704:WCH327705 WMB327704:WMB327705 WMD327704:WMD327705 WVX327704:WVX327705 WVZ327704:WVZ327705 W393240:W393241 Y393240:Y393241 JL393240:JL393241 JN393240:JN393241 TH393240:TH393241 TJ393240:TJ393241 ADD393240:ADD393241 ADF393240:ADF393241 AMZ393240:AMZ393241 ANB393240:ANB393241 AWV393240:AWV393241 AWX393240:AWX393241 BGR393240:BGR393241 BGT393240:BGT393241 BQN393240:BQN393241 BQP393240:BQP393241 CAJ393240:CAJ393241 CAL393240:CAL393241 CKF393240:CKF393241 CKH393240:CKH393241 CUB393240:CUB393241 CUD393240:CUD393241 DDX393240:DDX393241 DDZ393240:DDZ393241 DNT393240:DNT393241 DNV393240:DNV393241 DXP393240:DXP393241 DXR393240:DXR393241 EHL393240:EHL393241 EHN393240:EHN393241 ERH393240:ERH393241 ERJ393240:ERJ393241 FBD393240:FBD393241 FBF393240:FBF393241 FKZ393240:FKZ393241 FLB393240:FLB393241 FUV393240:FUV393241 FUX393240:FUX393241 GER393240:GER393241 GET393240:GET393241 GON393240:GON393241 GOP393240:GOP393241 GYJ393240:GYJ393241 GYL393240:GYL393241 HIF393240:HIF393241 HIH393240:HIH393241 HSB393240:HSB393241 HSD393240:HSD393241 IBX393240:IBX393241 IBZ393240:IBZ393241 ILT393240:ILT393241 ILV393240:ILV393241 IVP393240:IVP393241 IVR393240:IVR393241 JFL393240:JFL393241 JFN393240:JFN393241 JPH393240:JPH393241 JPJ393240:JPJ393241 JZD393240:JZD393241 JZF393240:JZF393241 KIZ393240:KIZ393241 KJB393240:KJB393241 KSV393240:KSV393241 KSX393240:KSX393241 LCR393240:LCR393241 LCT393240:LCT393241 LMN393240:LMN393241 LMP393240:LMP393241 LWJ393240:LWJ393241 LWL393240:LWL393241 MGF393240:MGF393241 MGH393240:MGH393241 MQB393240:MQB393241 MQD393240:MQD393241 MZX393240:MZX393241 MZZ393240:MZZ393241 NJT393240:NJT393241 NJV393240:NJV393241 NTP393240:NTP393241 NTR393240:NTR393241 ODL393240:ODL393241 ODN393240:ODN393241 ONH393240:ONH393241 ONJ393240:ONJ393241 OXD393240:OXD393241 OXF393240:OXF393241 PGZ393240:PGZ393241 PHB393240:PHB393241 PQV393240:PQV393241 PQX393240:PQX393241 QAR393240:QAR393241 QAT393240:QAT393241 QKN393240:QKN393241 QKP393240:QKP393241 QUJ393240:QUJ393241 QUL393240:QUL393241 REF393240:REF393241 REH393240:REH393241 ROB393240:ROB393241 ROD393240:ROD393241 RXX393240:RXX393241 RXZ393240:RXZ393241 SHT393240:SHT393241 SHV393240:SHV393241 SRP393240:SRP393241 SRR393240:SRR393241 TBL393240:TBL393241 TBN393240:TBN393241 TLH393240:TLH393241 TLJ393240:TLJ393241 TVD393240:TVD393241 TVF393240:TVF393241 UEZ393240:UEZ393241 UFB393240:UFB393241 UOV393240:UOV393241 UOX393240:UOX393241 UYR393240:UYR393241 UYT393240:UYT393241 VIN393240:VIN393241 VIP393240:VIP393241 VSJ393240:VSJ393241 VSL393240:VSL393241 WCF393240:WCF393241 WCH393240:WCH393241 WMB393240:WMB393241 WMD393240:WMD393241 WVX393240:WVX393241 WVZ393240:WVZ393241 W458776:W458777 Y458776:Y458777 JL458776:JL458777 JN458776:JN458777 TH458776:TH458777 TJ458776:TJ458777 ADD458776:ADD458777 ADF458776:ADF458777 AMZ458776:AMZ458777 ANB458776:ANB458777 AWV458776:AWV458777 AWX458776:AWX458777 BGR458776:BGR458777 BGT458776:BGT458777 BQN458776:BQN458777 BQP458776:BQP458777 CAJ458776:CAJ458777 CAL458776:CAL458777 CKF458776:CKF458777 CKH458776:CKH458777 CUB458776:CUB458777 CUD458776:CUD458777 DDX458776:DDX458777 DDZ458776:DDZ458777 DNT458776:DNT458777 DNV458776:DNV458777 DXP458776:DXP458777 DXR458776:DXR458777 EHL458776:EHL458777 EHN458776:EHN458777 ERH458776:ERH458777 ERJ458776:ERJ458777 FBD458776:FBD458777 FBF458776:FBF458777 FKZ458776:FKZ458777 FLB458776:FLB458777 FUV458776:FUV458777 FUX458776:FUX458777 GER458776:GER458777 GET458776:GET458777 GON458776:GON458777 GOP458776:GOP458777 GYJ458776:GYJ458777 GYL458776:GYL458777 HIF458776:HIF458777 HIH458776:HIH458777 HSB458776:HSB458777 HSD458776:HSD458777 IBX458776:IBX458777 IBZ458776:IBZ458777 ILT458776:ILT458777 ILV458776:ILV458777 IVP458776:IVP458777 IVR458776:IVR458777 JFL458776:JFL458777 JFN458776:JFN458777 JPH458776:JPH458777 JPJ458776:JPJ458777 JZD458776:JZD458777 JZF458776:JZF458777 KIZ458776:KIZ458777 KJB458776:KJB458777 KSV458776:KSV458777 KSX458776:KSX458777 LCR458776:LCR458777 LCT458776:LCT458777 LMN458776:LMN458777 LMP458776:LMP458777 LWJ458776:LWJ458777 LWL458776:LWL458777 MGF458776:MGF458777 MGH458776:MGH458777 MQB458776:MQB458777 MQD458776:MQD458777 MZX458776:MZX458777 MZZ458776:MZZ458777 NJT458776:NJT458777 NJV458776:NJV458777 NTP458776:NTP458777 NTR458776:NTR458777 ODL458776:ODL458777 ODN458776:ODN458777 ONH458776:ONH458777 ONJ458776:ONJ458777 OXD458776:OXD458777 OXF458776:OXF458777 PGZ458776:PGZ458777 PHB458776:PHB458777 PQV458776:PQV458777 PQX458776:PQX458777 QAR458776:QAR458777 QAT458776:QAT458777 QKN458776:QKN458777 QKP458776:QKP458777 QUJ458776:QUJ458777 QUL458776:QUL458777 REF458776:REF458777 REH458776:REH458777 ROB458776:ROB458777 ROD458776:ROD458777 RXX458776:RXX458777 RXZ458776:RXZ458777 SHT458776:SHT458777 SHV458776:SHV458777 SRP458776:SRP458777 SRR458776:SRR458777 TBL458776:TBL458777 TBN458776:TBN458777 TLH458776:TLH458777 TLJ458776:TLJ458777 TVD458776:TVD458777 TVF458776:TVF458777 UEZ458776:UEZ458777 UFB458776:UFB458777 UOV458776:UOV458777 UOX458776:UOX458777 UYR458776:UYR458777 UYT458776:UYT458777 VIN458776:VIN458777 VIP458776:VIP458777 VSJ458776:VSJ458777 VSL458776:VSL458777 WCF458776:WCF458777 WCH458776:WCH458777 WMB458776:WMB458777 WMD458776:WMD458777 WVX458776:WVX458777 WVZ458776:WVZ45877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524312:W524313 Y524312:Y524313 JL524312:JL524313 JN524312:JN524313 TH524312:TH524313 TJ524312:TJ524313 ADD524312:ADD524313 ADF524312:ADF524313 AMZ524312:AMZ524313 ANB524312:ANB524313 AWV524312:AWV524313 AWX524312:AWX524313 BGR524312:BGR524313 BGT524312:BGT524313 BQN524312:BQN524313 BQP524312:BQP524313 CAJ524312:CAJ524313 CAL524312:CAL524313 CKF524312:CKF524313 CKH524312:CKH524313 CUB524312:CUB524313 CUD524312:CUD524313 DDX524312:DDX524313 DDZ524312:DDZ524313 DNT524312:DNT524313 DNV524312:DNV524313 DXP524312:DXP524313 DXR524312:DXR524313 EHL524312:EHL524313 EHN524312:EHN524313 ERH524312:ERH524313 ERJ524312:ERJ524313 FBD524312:FBD524313 FBF524312:FBF524313 FKZ524312:FKZ524313 FLB524312:FLB524313 FUV524312:FUV524313 FUX524312:FUX524313 GER524312:GER524313 GET524312:GET524313 GON524312:GON524313 GOP524312:GOP524313 GYJ524312:GYJ524313 GYL524312:GYL524313 HIF524312:HIF524313 HIH524312:HIH524313 HSB524312:HSB524313 HSD524312:HSD524313 IBX524312:IBX524313 IBZ524312:IBZ524313 ILT524312:ILT524313 ILV524312:ILV524313 IVP524312:IVP524313 IVR524312:IVR524313 JFL524312:JFL524313 JFN524312:JFN524313 JPH524312:JPH524313 JPJ524312:JPJ524313 JZD524312:JZD524313 JZF524312:JZF524313 KIZ524312:KIZ524313 KJB524312:KJB524313 KSV524312:KSV524313 KSX524312:KSX524313 LCR524312:LCR524313 LCT524312:LCT524313 LMN524312:LMN524313 LMP524312:LMP524313 LWJ524312:LWJ524313 LWL524312:LWL524313 MGF524312:MGF524313 MGH524312:MGH524313 MQB524312:MQB524313 MQD524312:MQD524313 MZX524312:MZX524313 MZZ524312:MZZ524313 NJT524312:NJT524313 NJV524312:NJV524313 NTP524312:NTP524313 NTR524312:NTR524313 ODL524312:ODL524313 ODN524312:ODN524313 ONH524312:ONH524313 ONJ524312:ONJ524313 OXD524312:OXD524313 OXF524312:OXF524313 PGZ524312:PGZ524313 PHB524312:PHB524313 PQV524312:PQV524313 PQX524312:PQX524313 QAR524312:QAR524313 QAT524312:QAT524313 QKN524312:QKN524313 QKP524312:QKP524313 QUJ524312:QUJ524313 QUL524312:QUL524313 REF524312:REF524313 REH524312:REH524313 ROB524312:ROB524313 ROD524312:ROD524313 RXX524312:RXX524313 RXZ524312:RXZ524313 SHT524312:SHT524313 SHV524312:SHV524313 SRP524312:SRP524313 SRR524312:SRR524313 TBL524312:TBL524313 TBN524312:TBN524313 TLH524312:TLH524313 TLJ524312:TLJ524313 TVD524312:TVD524313 TVF524312:TVF524313 UEZ524312:UEZ524313 UFB524312:UFB524313 UOV524312:UOV524313 UOX524312:UOX524313 UYR524312:UYR524313 UYT524312:UYT524313 VIN524312:VIN524313 VIP524312:VIP524313 VSJ524312:VSJ524313 VSL524312:VSL524313 WCF524312:WCF524313 WCH524312:WCH524313 WMB524312:WMB524313 WMD524312:WMD524313 WVX524312:WVX524313 WVZ524312:WVZ524313 W589848:W589849 Y589848:Y589849 JL589848:JL589849 JN589848:JN589849 TH589848:TH589849 TJ589848:TJ589849 ADD589848:ADD589849 ADF589848:ADF589849 AMZ589848:AMZ589849 ANB589848:ANB589849 AWV589848:AWV589849 AWX589848:AWX589849 BGR589848:BGR589849 BGT589848:BGT589849 BQN589848:BQN589849 BQP589848:BQP589849 CAJ589848:CAJ589849 CAL589848:CAL589849 CKF589848:CKF589849 CKH589848:CKH589849 CUB589848:CUB589849 CUD589848:CUD589849 DDX589848:DDX589849 DDZ589848:DDZ589849 DNT589848:DNT589849 DNV589848:DNV589849 DXP589848:DXP589849 DXR589848:DXR589849 EHL589848:EHL589849 EHN589848:EHN589849 ERH589848:ERH589849 ERJ589848:ERJ589849 FBD589848:FBD589849 FBF589848:FBF589849 FKZ589848:FKZ589849 FLB589848:FLB589849 FUV589848:FUV589849 FUX589848:FUX589849 GER589848:GER589849 GET589848:GET589849 GON589848:GON589849 GOP589848:GOP589849 GYJ589848:GYJ589849 GYL589848:GYL589849 HIF589848:HIF589849 HIH589848:HIH589849 HSB589848:HSB589849 HSD589848:HSD589849 IBX589848:IBX589849 IBZ589848:IBZ589849 ILT589848:ILT589849 ILV589848:ILV589849 IVP589848:IVP589849 IVR589848:IVR589849 JFL589848:JFL589849 JFN589848:JFN589849 JPH589848:JPH589849 JPJ589848:JPJ589849 JZD589848:JZD589849 JZF589848:JZF589849 KIZ589848:KIZ589849 KJB589848:KJB589849 KSV589848:KSV589849 KSX589848:KSX589849 LCR589848:LCR589849 LCT589848:LCT589849 LMN589848:LMN589849 LMP589848:LMP589849 LWJ589848:LWJ589849 LWL589848:LWL589849 MGF589848:MGF589849 MGH589848:MGH589849 MQB589848:MQB589849 MQD589848:MQD589849 MZX589848:MZX589849 MZZ589848:MZZ589849 NJT589848:NJT589849 NJV589848:NJV589849 NTP589848:NTP589849 NTR589848:NTR589849 ODL589848:ODL589849 ODN589848:ODN589849 ONH589848:ONH589849 ONJ589848:ONJ589849 OXD589848:OXD589849 OXF589848:OXF589849 PGZ589848:PGZ589849 PHB589848:PHB589849 PQV589848:PQV589849 PQX589848:PQX589849 QAR589848:QAR589849 QAT589848:QAT589849 QKN589848:QKN589849 QKP589848:QKP589849 QUJ589848:QUJ589849 QUL589848:QUL589849 REF589848:REF589849 REH589848:REH589849 ROB589848:ROB589849 ROD589848:ROD589849 RXX589848:RXX589849 RXZ589848:RXZ589849 SHT589848:SHT589849 SHV589848:SHV589849 SRP589848:SRP589849 SRR589848:SRR589849 TBL589848:TBL589849 TBN589848:TBN589849 TLH589848:TLH589849 TLJ589848:TLJ589849 TVD589848:TVD589849 TVF589848:TVF589849 UEZ589848:UEZ589849 UFB589848:UFB589849 UOV589848:UOV589849 UOX589848:UOX589849 UYR589848:UYR589849 UYT589848:UYT589849 VIN589848:VIN589849 VIP589848:VIP589849 VSJ589848:VSJ589849 VSL589848:VSL589849 WCF589848:WCF589849 WCH589848:WCH589849 WMB589848:WMB589849 WMD589848:WMD589849 WVX589848:WVX589849 WVZ589848:WVZ589849 W655384:W655385 Y655384:Y655385 JL655384:JL655385 JN655384:JN655385 TH655384:TH655385 TJ655384:TJ655385 ADD655384:ADD655385 ADF655384:ADF655385 AMZ655384:AMZ655385 ANB655384:ANB655385 AWV655384:AWV655385 AWX655384:AWX655385 BGR655384:BGR655385 BGT655384:BGT655385 BQN655384:BQN655385 BQP655384:BQP655385 CAJ655384:CAJ655385 CAL655384:CAL655385 CKF655384:CKF655385 CKH655384:CKH655385 CUB655384:CUB655385 CUD655384:CUD655385 DDX655384:DDX655385 DDZ655384:DDZ655385 DNT655384:DNT655385 DNV655384:DNV655385 DXP655384:DXP655385 DXR655384:DXR655385 EHL655384:EHL655385 EHN655384:EHN655385 ERH655384:ERH655385 ERJ655384:ERJ655385 FBD655384:FBD655385 FBF655384:FBF655385 FKZ655384:FKZ655385 FLB655384:FLB655385 FUV655384:FUV655385 FUX655384:FUX655385 GER655384:GER655385 GET655384:GET655385 GON655384:GON655385 GOP655384:GOP655385 GYJ655384:GYJ655385 GYL655384:GYL655385 HIF655384:HIF655385 HIH655384:HIH655385 HSB655384:HSB655385 HSD655384:HSD655385 IBX655384:IBX655385 IBZ655384:IBZ655385 ILT655384:ILT655385 ILV655384:ILV655385 IVP655384:IVP655385 IVR655384:IVR655385 JFL655384:JFL655385 JFN655384:JFN655385 JPH655384:JPH655385 JPJ655384:JPJ655385 JZD655384:JZD655385 JZF655384:JZF655385 KIZ655384:KIZ655385 KJB655384:KJB655385 KSV655384:KSV655385 KSX655384:KSX655385 LCR655384:LCR655385 LCT655384:LCT655385 LMN655384:LMN655385 LMP655384:LMP655385 LWJ655384:LWJ655385 LWL655384:LWL655385 MGF655384:MGF655385 MGH655384:MGH655385 MQB655384:MQB655385 MQD655384:MQD655385 MZX655384:MZX655385 MZZ655384:MZZ655385 NJT655384:NJT655385 NJV655384:NJV655385 NTP655384:NTP655385 NTR655384:NTR655385 ODL655384:ODL655385 ODN655384:ODN655385 ONH655384:ONH655385 ONJ655384:ONJ655385 OXD655384:OXD655385 OXF655384:OXF655385 PGZ655384:PGZ655385 PHB655384:PHB655385 PQV655384:PQV655385 PQX655384:PQX655385 QAR655384:QAR655385 QAT655384:QAT655385 QKN655384:QKN655385 QKP655384:QKP655385 QUJ655384:QUJ655385 QUL655384:QUL655385 REF655384:REF655385 REH655384:REH655385 ROB655384:ROB655385 ROD655384:ROD655385 RXX655384:RXX655385 RXZ655384:RXZ655385 SHT655384:SHT655385 SHV655384:SHV655385 SRP655384:SRP655385 SRR655384:SRR655385 TBL655384:TBL655385 TBN655384:TBN655385 TLH655384:TLH655385 TLJ655384:TLJ655385 TVD655384:TVD655385 TVF655384:TVF655385 UEZ655384:UEZ655385 UFB655384:UFB655385 UOV655384:UOV655385 UOX655384:UOX655385 UYR655384:UYR655385 UYT655384:UYT655385 VIN655384:VIN655385 VIP655384:VIP655385 VSJ655384:VSJ655385 VSL655384:VSL655385 WCF655384:WCF655385 WCH655384:WCH655385 WMB655384:WMB655385 WMD655384:WMD655385 WVX655384:WVX655385 WVZ655384:WVZ655385 W720920:W720921 Y720920:Y720921 JL720920:JL720921 JN720920:JN720921 TH720920:TH720921 TJ720920:TJ720921 ADD720920:ADD720921 ADF720920:ADF720921 AMZ720920:AMZ720921 ANB720920:ANB720921 AWV720920:AWV720921 AWX720920:AWX720921 BGR720920:BGR720921 BGT720920:BGT720921 BQN720920:BQN720921 BQP720920:BQP720921 CAJ720920:CAJ720921 CAL720920:CAL720921 CKF720920:CKF720921 CKH720920:CKH720921 CUB720920:CUB720921 CUD720920:CUD720921 DDX720920:DDX720921 DDZ720920:DDZ720921 DNT720920:DNT720921 DNV720920:DNV720921 DXP720920:DXP720921 DXR720920:DXR720921 EHL720920:EHL720921 EHN720920:EHN720921 ERH720920:ERH720921 ERJ720920:ERJ720921 FBD720920:FBD720921 FBF720920:FBF720921 FKZ720920:FKZ720921 FLB720920:FLB720921 FUV720920:FUV720921 FUX720920:FUX720921 GER720920:GER720921 GET720920:GET720921 GON720920:GON720921 GOP720920:GOP720921 GYJ720920:GYJ720921 GYL720920:GYL720921 HIF720920:HIF720921 HIH720920:HIH720921 HSB720920:HSB720921 HSD720920:HSD720921 IBX720920:IBX720921 IBZ720920:IBZ720921 ILT720920:ILT720921 ILV720920:ILV720921 IVP720920:IVP720921 IVR720920:IVR720921 JFL720920:JFL720921 JFN720920:JFN720921 JPH720920:JPH720921 JPJ720920:JPJ720921 JZD720920:JZD720921 JZF720920:JZF720921 KIZ720920:KIZ720921 KJB720920:KJB720921 KSV720920:KSV720921 KSX720920:KSX720921 LCR720920:LCR720921 LCT720920:LCT720921 LMN720920:LMN720921 LMP720920:LMP720921 LWJ720920:LWJ720921 LWL720920:LWL720921 MGF720920:MGF720921 MGH720920:MGH720921 MQB720920:MQB720921 MQD720920:MQD720921 MZX720920:MZX720921 MZZ720920:MZZ720921 NJT720920:NJT720921 NJV720920:NJV720921 NTP720920:NTP720921 NTR720920:NTR720921 ODL720920:ODL720921 ODN720920:ODN720921 ONH720920:ONH720921 ONJ720920:ONJ720921 OXD720920:OXD720921 OXF720920:OXF720921 PGZ720920:PGZ720921 PHB720920:PHB720921 PQV720920:PQV720921 PQX720920:PQX720921 QAR720920:QAR720921 QAT720920:QAT720921 QKN720920:QKN720921 QKP720920:QKP720921 QUJ720920:QUJ720921 QUL720920:QUL720921 REF720920:REF720921 REH720920:REH720921 ROB720920:ROB720921 ROD720920:ROD720921 RXX720920:RXX720921 RXZ720920:RXZ720921 SHT720920:SHT720921 SHV720920:SHV720921 SRP720920:SRP720921 SRR720920:SRR720921 TBL720920:TBL720921 TBN720920:TBN720921 TLH720920:TLH720921 TLJ720920:TLJ720921 TVD720920:TVD720921 TVF720920:TVF720921 UEZ720920:UEZ720921 UFB720920:UFB720921 UOV720920:UOV720921 UOX720920:UOX720921 UYR720920:UYR720921 UYT720920:UYT720921 VIN720920:VIN720921 VIP720920:VIP720921 VSJ720920:VSJ720921 VSL720920:VSL720921 WCF720920:WCF720921 WCH720920:WCH720921 WMB720920:WMB720921 WMD720920:WMD720921 WVX720920:WVX720921 WVZ720920:WVZ720921 W786456:W786457 Y786456:Y786457 JL786456:JL786457 JN786456:JN786457 TH786456:TH786457 TJ786456:TJ786457 ADD786456:ADD786457 ADF786456:ADF786457 AMZ786456:AMZ786457 ANB786456:ANB786457 AWV786456:AWV786457 AWX786456:AWX786457 BGR786456:BGR786457 BGT786456:BGT786457 BQN786456:BQN786457 BQP786456:BQP786457 CAJ786456:CAJ786457 CAL786456:CAL786457 CKF786456:CKF786457 CKH786456:CKH786457 CUB786456:CUB786457 CUD786456:CUD786457 DDX786456:DDX786457 DDZ786456:DDZ786457 DNT786456:DNT786457 DNV786456:DNV786457 DXP786456:DXP786457 DXR786456:DXR786457 EHL786456:EHL786457 EHN786456:EHN786457 ERH786456:ERH786457 ERJ786456:ERJ786457 FBD786456:FBD786457 FBF786456:FBF786457 FKZ786456:FKZ786457 FLB786456:FLB786457 FUV786456:FUV786457 FUX786456:FUX786457 GER786456:GER786457 GET786456:GET786457 GON786456:GON786457 GOP786456:GOP786457 GYJ786456:GYJ786457 GYL786456:GYL786457 HIF786456:HIF786457 HIH786456:HIH786457 HSB786456:HSB786457 HSD786456:HSD786457 IBX786456:IBX786457 IBZ786456:IBZ786457 ILT786456:ILT786457 ILV786456:ILV786457 IVP786456:IVP786457 IVR786456:IVR786457 JFL786456:JFL786457 JFN786456:JFN786457 JPH786456:JPH786457 JPJ786456:JPJ786457 JZD786456:JZD786457 JZF786456:JZF786457 KIZ786456:KIZ786457 KJB786456:KJB786457 KSV786456:KSV786457 KSX786456:KSX786457 LCR786456:LCR786457 LCT786456:LCT786457 LMN786456:LMN786457 LMP786456:LMP786457 LWJ786456:LWJ786457 LWL786456:LWL786457 MGF786456:MGF786457 MGH786456:MGH786457 MQB786456:MQB786457 MQD786456:MQD786457 MZX786456:MZX786457 MZZ786456:MZZ786457 NJT786456:NJT786457 NJV786456:NJV786457 NTP786456:NTP786457 NTR786456:NTR786457 ODL786456:ODL786457 ODN786456:ODN786457 ONH786456:ONH786457 ONJ786456:ONJ786457 OXD786456:OXD786457 OXF786456:OXF786457 PGZ786456:PGZ786457 PHB786456:PHB786457 PQV786456:PQV786457 PQX786456:PQX786457 QAR786456:QAR786457 QAT786456:QAT786457 QKN786456:QKN786457 QKP786456:QKP786457 QUJ786456:QUJ786457 QUL786456:QUL786457 REF786456:REF786457 REH786456:REH786457 ROB786456:ROB786457 ROD786456:ROD786457 RXX786456:RXX786457 RXZ786456:RXZ786457 SHT786456:SHT786457 SHV786456:SHV786457 SRP786456:SRP786457 SRR786456:SRR786457 TBL786456:TBL786457 TBN786456:TBN786457 TLH786456:TLH786457 TLJ786456:TLJ786457 TVD786456:TVD786457 TVF786456:TVF786457 UEZ786456:UEZ786457 UFB786456:UFB786457 UOV786456:UOV786457 UOX786456:UOX786457 UYR786456:UYR786457 UYT786456:UYT786457 VIN786456:VIN786457 VIP786456:VIP786457 VSJ786456:VSJ786457 VSL786456:VSL786457 WCF786456:WCF786457 WCH786456:WCH786457 WMB786456:WMB786457 WMD786456:WMD786457 WVX786456:WVX786457 WVZ786456:WVZ786457 W851992:W851993 Y851992:Y851993 JL851992:JL851993 JN851992:JN851993 TH851992:TH851993 TJ851992:TJ851993 ADD851992:ADD851993 ADF851992:ADF851993 AMZ851992:AMZ851993 ANB851992:ANB851993 AWV851992:AWV851993 AWX851992:AWX851993 BGR851992:BGR851993 BGT851992:BGT851993 BQN851992:BQN851993 BQP851992:BQP851993 CAJ851992:CAJ851993 CAL851992:CAL851993 CKF851992:CKF851993 CKH851992:CKH851993 CUB851992:CUB851993 CUD851992:CUD851993 DDX851992:DDX851993 DDZ851992:DDZ851993 DNT851992:DNT851993 DNV851992:DNV851993 DXP851992:DXP851993 DXR851992:DXR851993 EHL851992:EHL851993 EHN851992:EHN851993 ERH851992:ERH851993 ERJ851992:ERJ851993 FBD851992:FBD851993 FBF851992:FBF851993 FKZ851992:FKZ851993 FLB851992:FLB851993 FUV851992:FUV851993 FUX851992:FUX851993 GER851992:GER851993 GET851992:GET851993 GON851992:GON851993 GOP851992:GOP851993 GYJ851992:GYJ851993 GYL851992:GYL851993 HIF851992:HIF851993 HIH851992:HIH851993 HSB851992:HSB851993 HSD851992:HSD851993 IBX851992:IBX851993 IBZ851992:IBZ851993 ILT851992:ILT851993 ILV851992:ILV851993 IVP851992:IVP851993 IVR851992:IVR851993 JFL851992:JFL851993 JFN851992:JFN851993 JPH851992:JPH851993 JPJ851992:JPJ851993 JZD851992:JZD851993 JZF851992:JZF851993 KIZ851992:KIZ851993 KJB851992:KJB851993 KSV851992:KSV851993 KSX851992:KSX851993 LCR851992:LCR851993 LCT851992:LCT851993 LMN851992:LMN851993 LMP851992:LMP851993 LWJ851992:LWJ851993 LWL851992:LWL851993 MGF851992:MGF851993 MGH851992:MGH851993 MQB851992:MQB851993 MQD851992:MQD851993 MZX851992:MZX851993 MZZ851992:MZZ851993 NJT851992:NJT851993 NJV851992:NJV851993 NTP851992:NTP851993 NTR851992:NTR851993 ODL851992:ODL851993 ODN851992:ODN851993 ONH851992:ONH851993 ONJ851992:ONJ851993 OXD851992:OXD851993 OXF851992:OXF851993 PGZ851992:PGZ851993 PHB851992:PHB851993 PQV851992:PQV851993 PQX851992:PQX851993 QAR851992:QAR851993 QAT851992:QAT851993 QKN851992:QKN851993 QKP851992:QKP851993 QUJ851992:QUJ851993 QUL851992:QUL851993 REF851992:REF851993 REH851992:REH851993 ROB851992:ROB851993 ROD851992:ROD851993 RXX851992:RXX851993 RXZ851992:RXZ851993 SHT851992:SHT851993 SHV851992:SHV851993 SRP851992:SRP851993 SRR851992:SRR851993 TBL851992:TBL851993 TBN851992:TBN851993 TLH851992:TLH851993 TLJ851992:TLJ851993 TVD851992:TVD851993 TVF851992:TVF851993 UEZ851992:UEZ851993 UFB851992:UFB851993 UOV851992:UOV851993 UOX851992:UOX851993 UYR851992:UYR851993 UYT851992:UYT851993 VIN851992:VIN851993 VIP851992:VIP851993 VSJ851992:VSJ851993 VSL851992:VSL851993 WCF851992:WCF851993 WCH851992:WCH851993 WMB851992:WMB851993 WMD851992:WMD851993 WVX851992:WVX851993 WVZ851992:WVZ851993 W917528:W917529 Y917528:Y917529 JL917528:JL917529 JN917528:JN917529 TH917528:TH917529 TJ917528:TJ917529 ADD917528:ADD917529 ADF917528:ADF917529 AMZ917528:AMZ917529 ANB917528:ANB917529 AWV917528:AWV917529 AWX917528:AWX917529 BGR917528:BGR917529 BGT917528:BGT917529 BQN917528:BQN917529 BQP917528:BQP917529 CAJ917528:CAJ917529 CAL917528:CAL917529 CKF917528:CKF917529 CKH917528:CKH917529 CUB917528:CUB917529 CUD917528:CUD917529 DDX917528:DDX917529 DDZ917528:DDZ917529 DNT917528:DNT917529 DNV917528:DNV917529 DXP917528:DXP917529 DXR917528:DXR917529 EHL917528:EHL917529 EHN917528:EHN917529 ERH917528:ERH917529 ERJ917528:ERJ917529 FBD917528:FBD917529 FBF917528:FBF917529 FKZ917528:FKZ917529 FLB917528:FLB917529 FUV917528:FUV917529 FUX917528:FUX917529 GER917528:GER917529 GET917528:GET917529 GON917528:GON917529 GOP917528:GOP917529 GYJ917528:GYJ917529 GYL917528:GYL917529 HIF917528:HIF917529 HIH917528:HIH917529 HSB917528:HSB917529 HSD917528:HSD917529 IBX917528:IBX917529 IBZ917528:IBZ917529 ILT917528:ILT917529 ILV917528:ILV917529 IVP917528:IVP917529 IVR917528:IVR917529 JFL917528:JFL917529 JFN917528:JFN917529 JPH917528:JPH917529 JPJ917528:JPJ917529 JZD917528:JZD917529 JZF917528:JZF917529 KIZ917528:KIZ917529 KJB917528:KJB917529 KSV917528:KSV917529 KSX917528:KSX917529 LCR917528:LCR917529 LCT917528:LCT917529 LMN917528:LMN917529 LMP917528:LMP917529 LWJ917528:LWJ917529 LWL917528:LWL917529 MGF917528:MGF917529 MGH917528:MGH917529 MQB917528:MQB917529 MQD917528:MQD917529 MZX917528:MZX917529 MZZ917528:MZZ917529 NJT917528:NJT917529 NJV917528:NJV917529 NTP917528:NTP917529 NTR917528:NTR917529 ODL917528:ODL917529 ODN917528:ODN917529 ONH917528:ONH917529 ONJ917528:ONJ917529 OXD917528:OXD917529 OXF917528:OXF917529 PGZ917528:PGZ917529 PHB917528:PHB917529 PQV917528:PQV917529 PQX917528:PQX917529 QAR917528:QAR917529 QAT917528:QAT917529 QKN917528:QKN917529 QKP917528:QKP917529 QUJ917528:QUJ917529 QUL917528:QUL917529 REF917528:REF917529 REH917528:REH917529 ROB917528:ROB917529 ROD917528:ROD917529 RXX917528:RXX917529 RXZ917528:RXZ917529 SHT917528:SHT917529 SHV917528:SHV917529 SRP917528:SRP917529 SRR917528:SRR917529 TBL917528:TBL917529 TBN917528:TBN917529 TLH917528:TLH917529 TLJ917528:TLJ917529 TVD917528:TVD917529 TVF917528:TVF917529 UEZ917528:UEZ917529 UFB917528:UFB917529 UOV917528:UOV917529 UOX917528:UOX917529 UYR917528:UYR917529 UYT917528:UYT917529 VIN917528:VIN917529 VIP917528:VIP917529 VSJ917528:VSJ917529 VSL917528:VSL917529 WCF917528:WCF917529 WCH917528:WCH917529 WMB917528:WMB917529 WMD917528:WMD917529 WVX917528:WVX917529 WVZ917528:WVZ917529 W983064:W983065 Y983064:Y983065 JL983064:JL983065 JN983064:JN983065 TH983064:TH983065 TJ983064:TJ983065 ADD983064:ADD983065 ADF983064:ADF983065 AMZ983064:AMZ983065 ANB983064:ANB983065 AWV983064:AWV983065 AWX983064:AWX983065 BGR983064:BGR983065 BGT983064:BGT983065 BQN983064:BQN983065 BQP983064:BQP983065 CAJ983064:CAJ983065 CAL983064:CAL983065 CKF983064:CKF983065 CKH983064:CKH983065 CUB983064:CUB983065 CUD983064:CUD983065 DDX983064:DDX983065 DDZ983064:DDZ983065 DNT983064:DNT983065 DNV983064:DNV983065 DXP983064:DXP983065 DXR983064:DXR983065 EHL983064:EHL983065 EHN983064:EHN983065 ERH983064:ERH983065 ERJ983064:ERJ983065 FBD983064:FBD983065 FBF983064:FBF983065 FKZ983064:FKZ983065 FLB983064:FLB983065 FUV983064:FUV983065 FUX983064:FUX983065 GER983064:GER983065 GET983064:GET983065 GON983064:GON983065 GOP983064:GOP983065 GYJ983064:GYJ983065 GYL983064:GYL983065 HIF983064:HIF983065 HIH983064:HIH983065 HSB983064:HSB983065 HSD983064:HSD983065 IBX983064:IBX983065 IBZ983064:IBZ983065 ILT983064:ILT983065 ILV983064:ILV983065 IVP983064:IVP983065 IVR983064:IVR983065 JFL983064:JFL983065 JFN983064:JFN983065 JPH983064:JPH983065 JPJ983064:JPJ983065 JZD983064:JZD983065 JZF983064:JZF983065 KIZ983064:KIZ983065 KJB983064:KJB983065 KSV983064:KSV983065 KSX983064:KSX983065 LCR983064:LCR983065 LCT983064:LCT983065 LMN983064:LMN983065 LMP983064:LMP983065 LWJ983064:LWJ983065 LWL983064:LWL983065 MGF983064:MGF983065 MGH983064:MGH983065 MQB983064:MQB983065 MQD983064:MQD983065 MZX983064:MZX983065 MZZ983064:MZZ983065 NJT983064:NJT983065 NJV983064:NJV983065 NTP983064:NTP983065 NTR983064:NTR983065 ODL983064:ODL983065 ODN983064:ODN983065 ONH983064:ONH983065 ONJ983064:ONJ983065 OXD983064:OXD983065 OXF983064:OXF983065 PGZ983064:PGZ983065 PHB983064:PHB983065 PQV983064:PQV983065 PQX983064:PQX983065 QAR983064:QAR983065 QAT983064:QAT983065 QKN983064:QKN983065 QKP983064:QKP983065 QUJ983064:QUJ983065 QUL983064:QUL983065 REF983064:REF983065 REH983064:REH983065 ROB983064:ROB983065 ROD983064:ROD983065 RXX983064:RXX983065 RXZ983064:RXZ983065 SHT983064:SHT983065 SHV983064:SHV983065 SRP983064:SRP983065 SRR983064:SRR983065 TBL983064:TBL983065 TBN983064:TBN983065 TLH983064:TLH983065 TLJ983064:TLJ983065 TVD983064:TVD983065 TVF983064:TVF983065 UEZ983064:UEZ983065 UFB983064:UFB983065 UOV983064:UOV983065 UOX983064:UOX983065 UYR983064:UYR983065 UYT983064:UYT983065 VIN983064:VIN983065 VIP983064:VIP983065 VSJ983064:VSJ983065 VSL983064:VSL983065 WCF983064:WCF983065 WCH983064:WCH983065 WMB983064:WMB983065 WMD983064:WMD983065 WVX983064:WVX983065 WVZ983064:WVZ983065"/>
    <dataValidation allowBlank="1" promptTitle="checkPeriodRange" sqref="V24:V25 JK24:JK25 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WVW983064:WVW983065"/>
    <dataValidation allowBlank="1" showInputMessage="1" showErrorMessage="1" prompt="Для выбора выполните двойной щелчок левой клавиши мыши по соответствующей ячейке." sqref="X24:X26 Z24:Z25 JM24:JM26 JO24:JO25 TI24:TI26 TK24:TK25 ADE24:ADE26 ADG24:ADG25 ANA24:ANA26 ANC24:ANC25 AWW24:AWW26 AWY24:AWY25 BGS24:BGS26 BGU24:BGU25 BQO24:BQO26 BQQ24:BQQ25 CAK24:CAK26 CAM24:CAM25 CKG24:CKG26 CKI24:CKI25 CUC24:CUC26 CUE24:CUE25 DDY24:DDY26 DEA24:DEA25 DNU24:DNU26 DNW24:DNW25 DXQ24:DXQ26 DXS24:DXS25 EHM24:EHM26 EHO24:EHO25 ERI24:ERI26 ERK24:ERK25 FBE24:FBE26 FBG24:FBG25 FLA24:FLA26 FLC24:FLC25 FUW24:FUW26 FUY24:FUY25 GES24:GES26 GEU24:GEU25 GOO24:GOO26 GOQ24:GOQ25 GYK24:GYK26 GYM24:GYM25 HIG24:HIG26 HII24:HII25 HSC24:HSC26 HSE24:HSE25 IBY24:IBY26 ICA24:ICA25 ILU24:ILU26 ILW24:ILW25 IVQ24:IVQ26 IVS24:IVS25 JFM24:JFM26 JFO24:JFO25 JPI24:JPI26 JPK24:JPK25 JZE24:JZE26 JZG24:JZG25 KJA24:KJA26 KJC24:KJC25 KSW24:KSW26 KSY24:KSY25 LCS24:LCS26 LCU24:LCU25 LMO24:LMO26 LMQ24:LMQ25 LWK24:LWK26 LWM24:LWM25 MGG24:MGG26 MGI24:MGI25 MQC24:MQC26 MQE24:MQE25 MZY24:MZY26 NAA24:NAA25 NJU24:NJU26 NJW24:NJW25 NTQ24:NTQ26 NTS24:NTS25 ODM24:ODM26 ODO24:ODO25 ONI24:ONI26 ONK24:ONK25 OXE24:OXE26 OXG24:OXG25 PHA24:PHA26 PHC24:PHC25 PQW24:PQW26 PQY24:PQY25 QAS24:QAS26 QAU24:QAU25 QKO24:QKO26 QKQ24:QKQ25 QUK24:QUK26 QUM24:QUM25 REG24:REG26 REI24:REI25 ROC24:ROC26 ROE24:ROE25 RXY24:RXY26 RYA24:RYA25 SHU24:SHU26 SHW24:SHW25 SRQ24:SRQ26 SRS24:SRS25 TBM24:TBM26 TBO24:TBO25 TLI24:TLI26 TLK24:TLK25 TVE24:TVE26 TVG24:TVG25 UFA24:UFA26 UFC24:UFC25 UOW24:UOW26 UOY24:UOY25 UYS24:UYS26 UYU24:UYU25 VIO24:VIO26 VIQ24:VIQ25 VSK24:VSK26 VSM24:VSM25 WCG24:WCG26 WCI24:WCI25 WMC24:WMC26 WME24:WME25 WVY24:WVY26 WWA24:WWA25 X65560:X65562 Z65560:Z65561 JM65560:JM65562 JO65560:JO65561 TI65560:TI65562 TK65560:TK65561 ADE65560:ADE65562 ADG65560:ADG65561 ANA65560:ANA65562 ANC65560:ANC65561 AWW65560:AWW65562 AWY65560:AWY65561 BGS65560:BGS65562 BGU65560:BGU65561 BQO65560:BQO65562 BQQ65560:BQQ65561 CAK65560:CAK65562 CAM65560:CAM65561 CKG65560:CKG65562 CKI65560:CKI65561 CUC65560:CUC65562 CUE65560:CUE65561 DDY65560:DDY65562 DEA65560:DEA65561 DNU65560:DNU65562 DNW65560:DNW65561 DXQ65560:DXQ65562 DXS65560:DXS65561 EHM65560:EHM65562 EHO65560:EHO65561 ERI65560:ERI65562 ERK65560:ERK65561 FBE65560:FBE65562 FBG65560:FBG65561 FLA65560:FLA65562 FLC65560:FLC65561 FUW65560:FUW65562 FUY65560:FUY65561 GES65560:GES65562 GEU65560:GEU65561 GOO65560:GOO65562 GOQ65560:GOQ65561 GYK65560:GYK65562 GYM65560:GYM65561 HIG65560:HIG65562 HII65560:HII65561 HSC65560:HSC65562 HSE65560:HSE65561 IBY65560:IBY65562 ICA65560:ICA65561 ILU65560:ILU65562 ILW65560:ILW65561 IVQ65560:IVQ65562 IVS65560:IVS65561 JFM65560:JFM65562 JFO65560:JFO65561 JPI65560:JPI65562 JPK65560:JPK65561 JZE65560:JZE65562 JZG65560:JZG65561 KJA65560:KJA65562 KJC65560:KJC65561 KSW65560:KSW65562 KSY65560:KSY65561 LCS65560:LCS65562 LCU65560:LCU65561 LMO65560:LMO65562 LMQ65560:LMQ65561 LWK65560:LWK65562 LWM65560:LWM65561 MGG65560:MGG65562 MGI65560:MGI65561 MQC65560:MQC65562 MQE65560:MQE65561 MZY65560:MZY65562 NAA65560:NAA65561 NJU65560:NJU65562 NJW65560:NJW65561 NTQ65560:NTQ65562 NTS65560:NTS65561 ODM65560:ODM65562 ODO65560:ODO65561 ONI65560:ONI65562 ONK65560:ONK65561 OXE65560:OXE65562 OXG65560:OXG65561 PHA65560:PHA65562 PHC65560:PHC65561 PQW65560:PQW65562 PQY65560:PQY65561 QAS65560:QAS65562 QAU65560:QAU65561 QKO65560:QKO65562 QKQ65560:QKQ65561 QUK65560:QUK65562 QUM65560:QUM65561 REG65560:REG65562 REI65560:REI65561 ROC65560:ROC65562 ROE65560:ROE65561 RXY65560:RXY65562 RYA65560:RYA65561 SHU65560:SHU65562 SHW65560:SHW65561 SRQ65560:SRQ65562 SRS65560:SRS65561 TBM65560:TBM65562 TBO65560:TBO65561 TLI65560:TLI65562 TLK65560:TLK65561 TVE65560:TVE65562 TVG65560:TVG65561 UFA65560:UFA65562 UFC65560:UFC65561 UOW65560:UOW65562 UOY65560:UOY65561 UYS65560:UYS65562 UYU65560:UYU65561 VIO65560:VIO65562 VIQ65560:VIQ65561 VSK65560:VSK65562 VSM65560:VSM65561 WCG65560:WCG65562 WCI65560:WCI65561 WMC65560:WMC65562 WME65560:WME65561 WVY65560:WVY65562 WWA65560:WWA65561 X131096:X131098 Z131096:Z131097 JM131096:JM131098 JO131096:JO131097 TI131096:TI131098 TK131096:TK131097 ADE131096:ADE131098 ADG131096:ADG131097 ANA131096:ANA131098 ANC131096:ANC131097 AWW131096:AWW131098 AWY131096:AWY131097 BGS131096:BGS131098 BGU131096:BGU131097 BQO131096:BQO131098 BQQ131096:BQQ131097 CAK131096:CAK131098 CAM131096:CAM131097 CKG131096:CKG131098 CKI131096:CKI131097 CUC131096:CUC131098 CUE131096:CUE131097 DDY131096:DDY131098 DEA131096:DEA131097 DNU131096:DNU131098 DNW131096:DNW131097 DXQ131096:DXQ131098 DXS131096:DXS131097 EHM131096:EHM131098 EHO131096:EHO131097 ERI131096:ERI131098 ERK131096:ERK131097 FBE131096:FBE131098 FBG131096:FBG131097 FLA131096:FLA131098 FLC131096:FLC131097 FUW131096:FUW131098 FUY131096:FUY131097 GES131096:GES131098 GEU131096:GEU131097 GOO131096:GOO131098 GOQ131096:GOQ131097 GYK131096:GYK131098 GYM131096:GYM131097 HIG131096:HIG131098 HII131096:HII131097 HSC131096:HSC131098 HSE131096:HSE131097 IBY131096:IBY131098 ICA131096:ICA131097 ILU131096:ILU131098 ILW131096:ILW131097 IVQ131096:IVQ131098 IVS131096:IVS131097 JFM131096:JFM131098 JFO131096:JFO131097 JPI131096:JPI131098 JPK131096:JPK131097 JZE131096:JZE131098 JZG131096:JZG131097 KJA131096:KJA131098 KJC131096:KJC131097 KSW131096:KSW131098 KSY131096:KSY131097 LCS131096:LCS131098 LCU131096:LCU131097 LMO131096:LMO131098 LMQ131096:LMQ131097 LWK131096:LWK131098 LWM131096:LWM131097 MGG131096:MGG131098 MGI131096:MGI131097 MQC131096:MQC131098 MQE131096:MQE131097 MZY131096:MZY131098 NAA131096:NAA131097 NJU131096:NJU131098 NJW131096:NJW131097 NTQ131096:NTQ131098 NTS131096:NTS131097 ODM131096:ODM131098 ODO131096:ODO131097 ONI131096:ONI131098 ONK131096:ONK131097 OXE131096:OXE131098 OXG131096:OXG131097 PHA131096:PHA131098 PHC131096:PHC131097 PQW131096:PQW131098 PQY131096:PQY131097 QAS131096:QAS131098 QAU131096:QAU131097 QKO131096:QKO131098 QKQ131096:QKQ131097 QUK131096:QUK131098 QUM131096:QUM131097 REG131096:REG131098 REI131096:REI131097 ROC131096:ROC131098 ROE131096:ROE131097 RXY131096:RXY131098 RYA131096:RYA131097 SHU131096:SHU131098 SHW131096:SHW131097 SRQ131096:SRQ131098 SRS131096:SRS131097 TBM131096:TBM131098 TBO131096:TBO131097 TLI131096:TLI131098 TLK131096:TLK131097 TVE131096:TVE131098 TVG131096:TVG131097 UFA131096:UFA131098 UFC131096:UFC131097 UOW131096:UOW131098 UOY131096:UOY131097 UYS131096:UYS131098 UYU131096:UYU131097 VIO131096:VIO131098 VIQ131096:VIQ131097 VSK131096:VSK131098 VSM131096:VSM131097 WCG131096:WCG131098 WCI131096:WCI131097 WMC131096:WMC131098 WME131096:WME131097 WVY131096:WVY131098 WWA131096:WWA131097 X196632:X196634 Z196632:Z196633 JM196632:JM196634 JO196632:JO196633 TI196632:TI196634 TK196632:TK196633 ADE196632:ADE196634 ADG196632:ADG196633 ANA196632:ANA196634 ANC196632:ANC196633 AWW196632:AWW196634 AWY196632:AWY196633 BGS196632:BGS196634 BGU196632:BGU196633 BQO196632:BQO196634 BQQ196632:BQQ196633 CAK196632:CAK196634 CAM196632:CAM196633 CKG196632:CKG196634 CKI196632:CKI196633 CUC196632:CUC196634 CUE196632:CUE196633 DDY196632:DDY196634 DEA196632:DEA196633 DNU196632:DNU196634 DNW196632:DNW196633 DXQ196632:DXQ196634 DXS196632:DXS196633 EHM196632:EHM196634 EHO196632:EHO196633 ERI196632:ERI196634 ERK196632:ERK196633 FBE196632:FBE196634 FBG196632:FBG196633 FLA196632:FLA196634 FLC196632:FLC196633 FUW196632:FUW196634 FUY196632:FUY196633 GES196632:GES196634 GEU196632:GEU196633 GOO196632:GOO196634 GOQ196632:GOQ196633 GYK196632:GYK196634 GYM196632:GYM196633 HIG196632:HIG196634 HII196632:HII196633 HSC196632:HSC196634 HSE196632:HSE196633 IBY196632:IBY196634 ICA196632:ICA196633 ILU196632:ILU196634 ILW196632:ILW196633 IVQ196632:IVQ196634 IVS196632:IVS196633 JFM196632:JFM196634 JFO196632:JFO196633 JPI196632:JPI196634 JPK196632:JPK196633 JZE196632:JZE196634 JZG196632:JZG196633 KJA196632:KJA196634 KJC196632:KJC196633 KSW196632:KSW196634 KSY196632:KSY196633 LCS196632:LCS196634 LCU196632:LCU196633 LMO196632:LMO196634 LMQ196632:LMQ196633 LWK196632:LWK196634 LWM196632:LWM196633 MGG196632:MGG196634 MGI196632:MGI196633 MQC196632:MQC196634 MQE196632:MQE196633 MZY196632:MZY196634 NAA196632:NAA196633 NJU196632:NJU196634 NJW196632:NJW196633 NTQ196632:NTQ196634 NTS196632:NTS196633 ODM196632:ODM196634 ODO196632:ODO196633 ONI196632:ONI196634 ONK196632:ONK196633 OXE196632:OXE196634 OXG196632:OXG196633 PHA196632:PHA196634 PHC196632:PHC196633 PQW196632:PQW196634 PQY196632:PQY196633 QAS196632:QAS196634 QAU196632:QAU196633 QKO196632:QKO196634 QKQ196632:QKQ196633 QUK196632:QUK196634 QUM196632:QUM196633 REG196632:REG196634 REI196632:REI196633 ROC196632:ROC196634 ROE196632:ROE196633 RXY196632:RXY196634 RYA196632:RYA196633 SHU196632:SHU196634 SHW196632:SHW196633 SRQ196632:SRQ196634 SRS196632:SRS196633 TBM196632:TBM196634 TBO196632:TBO196633 TLI196632:TLI196634 TLK196632:TLK196633 TVE196632:TVE196634 TVG196632:TVG196633 UFA196632:UFA196634 UFC196632:UFC196633 UOW196632:UOW196634 UOY196632:UOY196633 UYS196632:UYS196634 UYU196632:UYU196633 VIO196632:VIO196634 VIQ196632:VIQ196633 VSK196632:VSK196634 VSM196632:VSM196633 WCG196632:WCG196634 WCI196632:WCI196633 WMC196632:WMC196634 WME196632:WME196633 WVY196632:WVY196634 WWA196632:WWA196633 X262168:X262170 Z262168:Z262169 JM262168:JM262170 JO262168:JO262169 TI262168:TI262170 TK262168:TK262169 ADE262168:ADE262170 ADG262168:ADG262169 ANA262168:ANA262170 ANC262168:ANC262169 AWW262168:AWW262170 AWY262168:AWY262169 BGS262168:BGS262170 BGU262168:BGU262169 BQO262168:BQO262170 BQQ262168:BQQ262169 CAK262168:CAK262170 CAM262168:CAM262169 CKG262168:CKG262170 CKI262168:CKI262169 CUC262168:CUC262170 CUE262168:CUE262169 DDY262168:DDY262170 DEA262168:DEA262169 DNU262168:DNU262170 DNW262168:DNW262169 DXQ262168:DXQ262170 DXS262168:DXS262169 EHM262168:EHM262170 EHO262168:EHO262169 ERI262168:ERI262170 ERK262168:ERK262169 FBE262168:FBE262170 FBG262168:FBG262169 FLA262168:FLA262170 FLC262168:FLC262169 FUW262168:FUW262170 FUY262168:FUY262169 GES262168:GES262170 GEU262168:GEU262169 GOO262168:GOO262170 GOQ262168:GOQ262169 GYK262168:GYK262170 GYM262168:GYM262169 HIG262168:HIG262170 HII262168:HII262169 HSC262168:HSC262170 HSE262168:HSE262169 IBY262168:IBY262170 ICA262168:ICA262169 ILU262168:ILU262170 ILW262168:ILW262169 IVQ262168:IVQ262170 IVS262168:IVS262169 JFM262168:JFM262170 JFO262168:JFO262169 JPI262168:JPI262170 JPK262168:JPK262169 JZE262168:JZE262170 JZG262168:JZG262169 KJA262168:KJA262170 KJC262168:KJC262169 KSW262168:KSW262170 KSY262168:KSY262169 LCS262168:LCS262170 LCU262168:LCU262169 LMO262168:LMO262170 LMQ262168:LMQ262169 LWK262168:LWK262170 LWM262168:LWM262169 MGG262168:MGG262170 MGI262168:MGI262169 MQC262168:MQC262170 MQE262168:MQE262169 MZY262168:MZY262170 NAA262168:NAA262169 NJU262168:NJU262170 NJW262168:NJW262169 NTQ262168:NTQ262170 NTS262168:NTS262169 ODM262168:ODM262170 ODO262168:ODO262169 ONI262168:ONI262170 ONK262168:ONK262169 OXE262168:OXE262170 OXG262168:OXG262169 PHA262168:PHA262170 PHC262168:PHC262169 PQW262168:PQW262170 PQY262168:PQY262169 QAS262168:QAS262170 QAU262168:QAU262169 QKO262168:QKO262170 QKQ262168:QKQ262169 QUK262168:QUK262170 QUM262168:QUM262169 REG262168:REG262170 REI262168:REI262169 ROC262168:ROC262170 ROE262168:ROE262169 RXY262168:RXY262170 RYA262168:RYA262169 SHU262168:SHU262170 SHW262168:SHW262169 SRQ262168:SRQ262170 SRS262168:SRS262169 TBM262168:TBM262170 TBO262168:TBO262169 TLI262168:TLI262170 TLK262168:TLK262169 TVE262168:TVE262170 TVG262168:TVG262169 UFA262168:UFA262170 UFC262168:UFC262169 UOW262168:UOW262170 UOY262168:UOY262169 UYS262168:UYS262170 UYU262168:UYU262169 VIO262168:VIO262170 VIQ262168:VIQ262169 VSK262168:VSK262170 VSM262168:VSM262169 WCG262168:WCG262170 WCI262168:WCI262169 WMC262168:WMC262170 WME262168:WME262169 WVY262168:WVY262170 WWA262168:WWA262169 X327704:X327706 Z327704:Z327705 JM327704:JM327706 JO327704:JO327705 TI327704:TI327706 TK327704:TK327705 ADE327704:ADE327706 ADG327704:ADG327705 ANA327704:ANA327706 ANC327704:ANC327705 AWW327704:AWW327706 AWY327704:AWY327705 BGS327704:BGS327706 BGU327704:BGU327705 BQO327704:BQO327706 BQQ327704:BQQ327705 CAK327704:CAK327706 CAM327704:CAM327705 CKG327704:CKG327706 CKI327704:CKI327705 CUC327704:CUC327706 CUE327704:CUE327705 DDY327704:DDY327706 DEA327704:DEA327705 DNU327704:DNU327706 DNW327704:DNW327705 DXQ327704:DXQ327706 DXS327704:DXS327705 EHM327704:EHM327706 EHO327704:EHO327705 ERI327704:ERI327706 ERK327704:ERK327705 FBE327704:FBE327706 FBG327704:FBG327705 FLA327704:FLA327706 FLC327704:FLC327705 FUW327704:FUW327706 FUY327704:FUY327705 GES327704:GES327706 GEU327704:GEU327705 GOO327704:GOO327706 GOQ327704:GOQ327705 GYK327704:GYK327706 GYM327704:GYM327705 HIG327704:HIG327706 HII327704:HII327705 HSC327704:HSC327706 HSE327704:HSE327705 IBY327704:IBY327706 ICA327704:ICA327705 ILU327704:ILU327706 ILW327704:ILW327705 IVQ327704:IVQ327706 IVS327704:IVS327705 JFM327704:JFM327706 JFO327704:JFO327705 JPI327704:JPI327706 JPK327704:JPK327705 JZE327704:JZE327706 JZG327704:JZG327705 KJA327704:KJA327706 KJC327704:KJC327705 KSW327704:KSW327706 KSY327704:KSY327705 LCS327704:LCS327706 LCU327704:LCU327705 LMO327704:LMO327706 LMQ327704:LMQ327705 LWK327704:LWK327706 LWM327704:LWM327705 MGG327704:MGG327706 MGI327704:MGI327705 MQC327704:MQC327706 MQE327704:MQE327705 MZY327704:MZY327706 NAA327704:NAA327705 NJU327704:NJU327706 NJW327704:NJW327705 NTQ327704:NTQ327706 NTS327704:NTS327705 ODM327704:ODM327706 ODO327704:ODO327705 ONI327704:ONI327706 ONK327704:ONK327705 OXE327704:OXE327706 OXG327704:OXG327705 PHA327704:PHA327706 PHC327704:PHC327705 PQW327704:PQW327706 PQY327704:PQY327705 QAS327704:QAS327706 QAU327704:QAU327705 QKO327704:QKO327706 QKQ327704:QKQ327705 QUK327704:QUK327706 QUM327704:QUM327705 REG327704:REG327706 REI327704:REI327705 ROC327704:ROC327706 ROE327704:ROE327705 RXY327704:RXY327706 RYA327704:RYA327705 SHU327704:SHU327706 SHW327704:SHW327705 SRQ327704:SRQ327706 SRS327704:SRS327705 TBM327704:TBM327706 TBO327704:TBO327705 TLI327704:TLI327706 TLK327704:TLK327705 TVE327704:TVE327706 TVG327704:TVG327705 UFA327704:UFA327706 UFC327704:UFC327705 UOW327704:UOW327706 UOY327704:UOY327705 UYS327704:UYS327706 UYU327704:UYU327705 VIO327704:VIO327706 VIQ327704:VIQ327705 VSK327704:VSK327706 VSM327704:VSM327705 WCG327704:WCG327706 WCI327704:WCI327705 WMC327704:WMC327706 WME327704:WME327705 WVY327704:WVY327706 WWA327704:WWA327705 X393240:X393242 Z393240:Z393241 JM393240:JM393242 JO393240:JO393241 TI393240:TI393242 TK393240:TK393241 ADE393240:ADE393242 ADG393240:ADG393241 ANA393240:ANA393242 ANC393240:ANC393241 AWW393240:AWW393242 AWY393240:AWY393241 BGS393240:BGS393242 BGU393240:BGU393241 BQO393240:BQO393242 BQQ393240:BQQ393241 CAK393240:CAK393242 CAM393240:CAM393241 CKG393240:CKG393242 CKI393240:CKI393241 CUC393240:CUC393242 CUE393240:CUE393241 DDY393240:DDY393242 DEA393240:DEA393241 DNU393240:DNU393242 DNW393240:DNW393241 DXQ393240:DXQ393242 DXS393240:DXS393241 EHM393240:EHM393242 EHO393240:EHO393241 ERI393240:ERI393242 ERK393240:ERK393241 FBE393240:FBE393242 FBG393240:FBG393241 FLA393240:FLA393242 FLC393240:FLC393241 FUW393240:FUW393242 FUY393240:FUY393241 GES393240:GES393242 GEU393240:GEU393241 GOO393240:GOO393242 GOQ393240:GOQ393241 GYK393240:GYK393242 GYM393240:GYM393241 HIG393240:HIG393242 HII393240:HII393241 HSC393240:HSC393242 HSE393240:HSE393241 IBY393240:IBY393242 ICA393240:ICA393241 ILU393240:ILU393242 ILW393240:ILW393241 IVQ393240:IVQ393242 IVS393240:IVS393241 JFM393240:JFM393242 JFO393240:JFO393241 JPI393240:JPI393242 JPK393240:JPK393241 JZE393240:JZE393242 JZG393240:JZG393241 KJA393240:KJA393242 KJC393240:KJC393241 KSW393240:KSW393242 KSY393240:KSY393241 LCS393240:LCS393242 LCU393240:LCU393241 LMO393240:LMO393242 LMQ393240:LMQ393241 LWK393240:LWK393242 LWM393240:LWM393241 MGG393240:MGG393242 MGI393240:MGI393241 MQC393240:MQC393242 MQE393240:MQE393241 MZY393240:MZY393242 NAA393240:NAA393241 NJU393240:NJU393242 NJW393240:NJW393241 NTQ393240:NTQ393242 NTS393240:NTS393241 ODM393240:ODM393242 ODO393240:ODO393241 ONI393240:ONI393242 ONK393240:ONK393241 OXE393240:OXE393242 OXG393240:OXG393241 PHA393240:PHA393242 PHC393240:PHC393241 PQW393240:PQW393242 PQY393240:PQY393241 QAS393240:QAS393242 QAU393240:QAU393241 QKO393240:QKO393242 QKQ393240:QKQ393241 QUK393240:QUK393242 QUM393240:QUM393241 REG393240:REG393242 REI393240:REI393241 ROC393240:ROC393242 ROE393240:ROE393241 RXY393240:RXY393242 RYA393240:RYA393241 SHU393240:SHU393242 SHW393240:SHW393241 SRQ393240:SRQ393242 SRS393240:SRS393241 TBM393240:TBM393242 TBO393240:TBO393241 TLI393240:TLI393242 TLK393240:TLK393241 TVE393240:TVE393242 TVG393240:TVG393241 UFA393240:UFA393242 UFC393240:UFC393241 UOW393240:UOW393242 UOY393240:UOY393241 UYS393240:UYS393242 UYU393240:UYU393241 VIO393240:VIO393242 VIQ393240:VIQ393241 VSK393240:VSK393242 VSM393240:VSM393241 WCG393240:WCG393242 WCI393240:WCI393241 WMC393240:WMC393242 WME393240:WME393241 WVY393240:WVY393242 WWA393240:WWA393241 X458776:X458778 Z458776:Z458777 JM458776:JM458778 JO458776:JO458777 TI458776:TI458778 TK458776:TK458777 ADE458776:ADE458778 ADG458776:ADG458777 ANA458776:ANA458778 ANC458776:ANC458777 AWW458776:AWW458778 AWY458776:AWY458777 BGS458776:BGS458778 BGU458776:BGU458777 BQO458776:BQO458778 BQQ458776:BQQ458777 CAK458776:CAK458778 CAM458776:CAM458777 CKG458776:CKG458778 CKI458776:CKI458777 CUC458776:CUC458778 CUE458776:CUE458777 DDY458776:DDY458778 DEA458776:DEA458777 DNU458776:DNU458778 DNW458776:DNW458777 DXQ458776:DXQ458778 DXS458776:DXS458777 EHM458776:EHM458778 EHO458776:EHO458777 ERI458776:ERI458778 ERK458776:ERK458777 FBE458776:FBE458778 FBG458776:FBG458777 FLA458776:FLA458778 FLC458776:FLC458777 FUW458776:FUW458778 FUY458776:FUY458777 GES458776:GES458778 GEU458776:GEU458777 GOO458776:GOO458778 GOQ458776:GOQ458777 GYK458776:GYK458778 GYM458776:GYM458777 HIG458776:HIG458778 HII458776:HII458777 HSC458776:HSC458778 HSE458776:HSE458777 IBY458776:IBY458778 ICA458776:ICA458777 ILU458776:ILU458778 ILW458776:ILW458777 IVQ458776:IVQ458778 IVS458776:IVS458777 JFM458776:JFM458778 JFO458776:JFO458777 JPI458776:JPI458778 JPK458776:JPK458777 JZE458776:JZE458778 JZG458776:JZG458777 KJA458776:KJA458778 KJC458776:KJC458777 KSW458776:KSW458778 KSY458776:KSY458777 LCS458776:LCS458778 LCU458776:LCU458777 LMO458776:LMO458778 LMQ458776:LMQ458777 LWK458776:LWK458778 LWM458776:LWM458777 MGG458776:MGG458778 MGI458776:MGI458777 MQC458776:MQC458778 MQE458776:MQE458777 MZY458776:MZY458778 NAA458776:NAA458777 NJU458776:NJU458778 NJW458776:NJW458777 NTQ458776:NTQ458778 NTS458776:NTS458777 ODM458776:ODM458778 ODO458776:ODO458777 ONI458776:ONI458778 ONK458776:ONK458777 OXE458776:OXE458778 OXG458776:OXG458777 PHA458776:PHA458778 PHC458776:PHC458777 PQW458776:PQW458778 PQY458776:PQY458777 QAS458776:QAS458778 QAU458776:QAU458777 QKO458776:QKO458778 QKQ458776:QKQ458777 QUK458776:QUK458778 QUM458776:QUM458777 REG458776:REG458778 REI458776:REI458777 ROC458776:ROC458778 ROE458776:ROE458777 RXY458776:RXY458778 RYA458776:RYA458777 SHU458776:SHU458778 SHW458776:SHW458777 SRQ458776:SRQ458778 SRS458776:SRS458777 TBM458776:TBM458778 TBO458776:TBO458777 TLI458776:TLI458778 TLK458776:TLK458777 TVE458776:TVE458778 TVG458776:TVG458777 UFA458776:UFA458778 UFC458776:UFC458777 UOW458776:UOW458778 UOY458776:UOY458777 UYS458776:UYS458778 UYU458776:UYU458777 VIO458776:VIO458778 VIQ458776:VIQ458777 VSK458776:VSK458778 VSM458776:VSM458777 WCG458776:WCG458778 WCI458776:WCI458777 WMC458776:WMC458778 WME458776:WME458777 WVY458776:WVY458778 WWA458776:WWA458777"/>
    <dataValidation allowBlank="1" showInputMessage="1" showErrorMessage="1" prompt="Для выбора выполните двойной щелчок левой клавиши мыши по соответствующей ячейке." sqref="X524312:X524314 Z524312:Z524313 JM524312:JM524314 JO524312:JO524313 TI524312:TI524314 TK524312:TK524313 ADE524312:ADE524314 ADG524312:ADG524313 ANA524312:ANA524314 ANC524312:ANC524313 AWW524312:AWW524314 AWY524312:AWY524313 BGS524312:BGS524314 BGU524312:BGU524313 BQO524312:BQO524314 BQQ524312:BQQ524313 CAK524312:CAK524314 CAM524312:CAM524313 CKG524312:CKG524314 CKI524312:CKI524313 CUC524312:CUC524314 CUE524312:CUE524313 DDY524312:DDY524314 DEA524312:DEA524313 DNU524312:DNU524314 DNW524312:DNW524313 DXQ524312:DXQ524314 DXS524312:DXS524313 EHM524312:EHM524314 EHO524312:EHO524313 ERI524312:ERI524314 ERK524312:ERK524313 FBE524312:FBE524314 FBG524312:FBG524313 FLA524312:FLA524314 FLC524312:FLC524313 FUW524312:FUW524314 FUY524312:FUY524313 GES524312:GES524314 GEU524312:GEU524313 GOO524312:GOO524314 GOQ524312:GOQ524313 GYK524312:GYK524314 GYM524312:GYM524313 HIG524312:HIG524314 HII524312:HII524313 HSC524312:HSC524314 HSE524312:HSE524313 IBY524312:IBY524314 ICA524312:ICA524313 ILU524312:ILU524314 ILW524312:ILW524313 IVQ524312:IVQ524314 IVS524312:IVS524313 JFM524312:JFM524314 JFO524312:JFO524313 JPI524312:JPI524314 JPK524312:JPK524313 JZE524312:JZE524314 JZG524312:JZG524313 KJA524312:KJA524314 KJC524312:KJC524313 KSW524312:KSW524314 KSY524312:KSY524313 LCS524312:LCS524314 LCU524312:LCU524313 LMO524312:LMO524314 LMQ524312:LMQ524313 LWK524312:LWK524314 LWM524312:LWM524313 MGG524312:MGG524314 MGI524312:MGI524313 MQC524312:MQC524314 MQE524312:MQE524313 MZY524312:MZY524314 NAA524312:NAA524313 NJU524312:NJU524314 NJW524312:NJW524313 NTQ524312:NTQ524314 NTS524312:NTS524313 ODM524312:ODM524314 ODO524312:ODO524313 ONI524312:ONI524314 ONK524312:ONK524313 OXE524312:OXE524314 OXG524312:OXG524313 PHA524312:PHA524314 PHC524312:PHC524313 PQW524312:PQW524314 PQY524312:PQY524313 QAS524312:QAS524314 QAU524312:QAU524313 QKO524312:QKO524314 QKQ524312:QKQ524313 QUK524312:QUK524314 QUM524312:QUM524313 REG524312:REG524314 REI524312:REI524313 ROC524312:ROC524314 ROE524312:ROE524313 RXY524312:RXY524314 RYA524312:RYA524313 SHU524312:SHU524314 SHW524312:SHW524313 SRQ524312:SRQ524314 SRS524312:SRS524313 TBM524312:TBM524314 TBO524312:TBO524313 TLI524312:TLI524314 TLK524312:TLK524313 TVE524312:TVE524314 TVG524312:TVG524313 UFA524312:UFA524314 UFC524312:UFC524313 UOW524312:UOW524314 UOY524312:UOY524313 UYS524312:UYS524314 UYU524312:UYU524313 VIO524312:VIO524314 VIQ524312:VIQ524313 VSK524312:VSK524314 VSM524312:VSM524313 WCG524312:WCG524314 WCI524312:WCI524313 WMC524312:WMC524314 WME524312:WME524313 WVY524312:WVY524314 WWA524312:WWA524313 X589848:X589850 Z589848:Z589849 JM589848:JM589850 JO589848:JO589849 TI589848:TI589850 TK589848:TK589849 ADE589848:ADE589850 ADG589848:ADG589849 ANA589848:ANA589850 ANC589848:ANC589849 AWW589848:AWW589850 AWY589848:AWY589849 BGS589848:BGS589850 BGU589848:BGU589849 BQO589848:BQO589850 BQQ589848:BQQ589849 CAK589848:CAK589850 CAM589848:CAM589849 CKG589848:CKG589850 CKI589848:CKI589849 CUC589848:CUC589850 CUE589848:CUE589849 DDY589848:DDY589850 DEA589848:DEA589849 DNU589848:DNU589850 DNW589848:DNW589849 DXQ589848:DXQ589850 DXS589848:DXS589849 EHM589848:EHM589850 EHO589848:EHO589849 ERI589848:ERI589850 ERK589848:ERK589849 FBE589848:FBE589850 FBG589848:FBG589849 FLA589848:FLA589850 FLC589848:FLC589849 FUW589848:FUW589850 FUY589848:FUY589849 GES589848:GES589850 GEU589848:GEU589849 GOO589848:GOO589850 GOQ589848:GOQ589849 GYK589848:GYK589850 GYM589848:GYM589849 HIG589848:HIG589850 HII589848:HII589849 HSC589848:HSC589850 HSE589848:HSE589849 IBY589848:IBY589850 ICA589848:ICA589849 ILU589848:ILU589850 ILW589848:ILW589849 IVQ589848:IVQ589850 IVS589848:IVS589849 JFM589848:JFM589850 JFO589848:JFO589849 JPI589848:JPI589850 JPK589848:JPK589849 JZE589848:JZE589850 JZG589848:JZG589849 KJA589848:KJA589850 KJC589848:KJC589849 KSW589848:KSW589850 KSY589848:KSY589849 LCS589848:LCS589850 LCU589848:LCU589849 LMO589848:LMO589850 LMQ589848:LMQ589849 LWK589848:LWK589850 LWM589848:LWM589849 MGG589848:MGG589850 MGI589848:MGI589849 MQC589848:MQC589850 MQE589848:MQE589849 MZY589848:MZY589850 NAA589848:NAA589849 NJU589848:NJU589850 NJW589848:NJW589849 NTQ589848:NTQ589850 NTS589848:NTS589849 ODM589848:ODM589850 ODO589848:ODO589849 ONI589848:ONI589850 ONK589848:ONK589849 OXE589848:OXE589850 OXG589848:OXG589849 PHA589848:PHA589850 PHC589848:PHC589849 PQW589848:PQW589850 PQY589848:PQY589849 QAS589848:QAS589850 QAU589848:QAU589849 QKO589848:QKO589850 QKQ589848:QKQ589849 QUK589848:QUK589850 QUM589848:QUM589849 REG589848:REG589850 REI589848:REI589849 ROC589848:ROC589850 ROE589848:ROE589849 RXY589848:RXY589850 RYA589848:RYA589849 SHU589848:SHU589850 SHW589848:SHW589849 SRQ589848:SRQ589850 SRS589848:SRS589849 TBM589848:TBM589850 TBO589848:TBO589849 TLI589848:TLI589850 TLK589848:TLK589849 TVE589848:TVE589850 TVG589848:TVG589849 UFA589848:UFA589850 UFC589848:UFC589849 UOW589848:UOW589850 UOY589848:UOY589849 UYS589848:UYS589850 UYU589848:UYU589849 VIO589848:VIO589850 VIQ589848:VIQ589849 VSK589848:VSK589850 VSM589848:VSM589849 WCG589848:WCG589850 WCI589848:WCI589849 WMC589848:WMC589850 WME589848:WME589849 WVY589848:WVY589850 WWA589848:WWA589849 X655384:X655386 Z655384:Z655385 JM655384:JM655386 JO655384:JO655385 TI655384:TI655386 TK655384:TK655385 ADE655384:ADE655386 ADG655384:ADG655385 ANA655384:ANA655386 ANC655384:ANC655385 AWW655384:AWW655386 AWY655384:AWY655385 BGS655384:BGS655386 BGU655384:BGU655385 BQO655384:BQO655386 BQQ655384:BQQ655385 CAK655384:CAK655386 CAM655384:CAM655385 CKG655384:CKG655386 CKI655384:CKI655385 CUC655384:CUC655386 CUE655384:CUE655385 DDY655384:DDY655386 DEA655384:DEA655385 DNU655384:DNU655386 DNW655384:DNW655385 DXQ655384:DXQ655386 DXS655384:DXS655385 EHM655384:EHM655386 EHO655384:EHO655385 ERI655384:ERI655386 ERK655384:ERK655385 FBE655384:FBE655386 FBG655384:FBG655385 FLA655384:FLA655386 FLC655384:FLC655385 FUW655384:FUW655386 FUY655384:FUY655385 GES655384:GES655386 GEU655384:GEU655385 GOO655384:GOO655386 GOQ655384:GOQ655385 GYK655384:GYK655386 GYM655384:GYM655385 HIG655384:HIG655386 HII655384:HII655385 HSC655384:HSC655386 HSE655384:HSE655385 IBY655384:IBY655386 ICA655384:ICA655385 ILU655384:ILU655386 ILW655384:ILW655385 IVQ655384:IVQ655386 IVS655384:IVS655385 JFM655384:JFM655386 JFO655384:JFO655385 JPI655384:JPI655386 JPK655384:JPK655385 JZE655384:JZE655386 JZG655384:JZG655385 KJA655384:KJA655386 KJC655384:KJC655385 KSW655384:KSW655386 KSY655384:KSY655385 LCS655384:LCS655386 LCU655384:LCU655385 LMO655384:LMO655386 LMQ655384:LMQ655385 LWK655384:LWK655386 LWM655384:LWM655385 MGG655384:MGG655386 MGI655384:MGI655385 MQC655384:MQC655386 MQE655384:MQE655385 MZY655384:MZY655386 NAA655384:NAA655385 NJU655384:NJU655386 NJW655384:NJW655385 NTQ655384:NTQ655386 NTS655384:NTS655385 ODM655384:ODM655386 ODO655384:ODO655385 ONI655384:ONI655386 ONK655384:ONK655385 OXE655384:OXE655386 OXG655384:OXG655385 PHA655384:PHA655386 PHC655384:PHC655385 PQW655384:PQW655386 PQY655384:PQY655385 QAS655384:QAS655386 QAU655384:QAU655385 QKO655384:QKO655386 QKQ655384:QKQ655385 QUK655384:QUK655386 QUM655384:QUM655385 REG655384:REG655386 REI655384:REI655385 ROC655384:ROC655386 ROE655384:ROE655385 RXY655384:RXY655386 RYA655384:RYA655385 SHU655384:SHU655386 SHW655384:SHW655385 SRQ655384:SRQ655386 SRS655384:SRS655385 TBM655384:TBM655386 TBO655384:TBO655385 TLI655384:TLI655386 TLK655384:TLK655385 TVE655384:TVE655386 TVG655384:TVG655385 UFA655384:UFA655386 UFC655384:UFC655385 UOW655384:UOW655386 UOY655384:UOY655385 UYS655384:UYS655386 UYU655384:UYU655385 VIO655384:VIO655386 VIQ655384:VIQ655385 VSK655384:VSK655386 VSM655384:VSM655385 WCG655384:WCG655386 WCI655384:WCI655385 WMC655384:WMC655386 WME655384:WME655385 WVY655384:WVY655386 WWA655384:WWA655385 X720920:X720922 Z720920:Z720921 JM720920:JM720922 JO720920:JO720921 TI720920:TI720922 TK720920:TK720921 ADE720920:ADE720922 ADG720920:ADG720921 ANA720920:ANA720922 ANC720920:ANC720921 AWW720920:AWW720922 AWY720920:AWY720921 BGS720920:BGS720922 BGU720920:BGU720921 BQO720920:BQO720922 BQQ720920:BQQ720921 CAK720920:CAK720922 CAM720920:CAM720921 CKG720920:CKG720922 CKI720920:CKI720921 CUC720920:CUC720922 CUE720920:CUE720921 DDY720920:DDY720922 DEA720920:DEA720921 DNU720920:DNU720922 DNW720920:DNW720921 DXQ720920:DXQ720922 DXS720920:DXS720921 EHM720920:EHM720922 EHO720920:EHO720921 ERI720920:ERI720922 ERK720920:ERK720921 FBE720920:FBE720922 FBG720920:FBG720921 FLA720920:FLA720922 FLC720920:FLC720921 FUW720920:FUW720922 FUY720920:FUY720921 GES720920:GES720922 GEU720920:GEU720921 GOO720920:GOO720922 GOQ720920:GOQ720921 GYK720920:GYK720922 GYM720920:GYM720921 HIG720920:HIG720922 HII720920:HII720921 HSC720920:HSC720922 HSE720920:HSE720921 IBY720920:IBY720922 ICA720920:ICA720921 ILU720920:ILU720922 ILW720920:ILW720921 IVQ720920:IVQ720922 IVS720920:IVS720921 JFM720920:JFM720922 JFO720920:JFO720921 JPI720920:JPI720922 JPK720920:JPK720921 JZE720920:JZE720922 JZG720920:JZG720921 KJA720920:KJA720922 KJC720920:KJC720921 KSW720920:KSW720922 KSY720920:KSY720921 LCS720920:LCS720922 LCU720920:LCU720921 LMO720920:LMO720922 LMQ720920:LMQ720921 LWK720920:LWK720922 LWM720920:LWM720921 MGG720920:MGG720922 MGI720920:MGI720921 MQC720920:MQC720922 MQE720920:MQE720921 MZY720920:MZY720922 NAA720920:NAA720921 NJU720920:NJU720922 NJW720920:NJW720921 NTQ720920:NTQ720922 NTS720920:NTS720921 ODM720920:ODM720922 ODO720920:ODO720921 ONI720920:ONI720922 ONK720920:ONK720921 OXE720920:OXE720922 OXG720920:OXG720921 PHA720920:PHA720922 PHC720920:PHC720921 PQW720920:PQW720922 PQY720920:PQY720921 QAS720920:QAS720922 QAU720920:QAU720921 QKO720920:QKO720922 QKQ720920:QKQ720921 QUK720920:QUK720922 QUM720920:QUM720921 REG720920:REG720922 REI720920:REI720921 ROC720920:ROC720922 ROE720920:ROE720921 RXY720920:RXY720922 RYA720920:RYA720921 SHU720920:SHU720922 SHW720920:SHW720921 SRQ720920:SRQ720922 SRS720920:SRS720921 TBM720920:TBM720922 TBO720920:TBO720921 TLI720920:TLI720922 TLK720920:TLK720921 TVE720920:TVE720922 TVG720920:TVG720921 UFA720920:UFA720922 UFC720920:UFC720921 UOW720920:UOW720922 UOY720920:UOY720921 UYS720920:UYS720922 UYU720920:UYU720921 VIO720920:VIO720922 VIQ720920:VIQ720921 VSK720920:VSK720922 VSM720920:VSM720921 WCG720920:WCG720922 WCI720920:WCI720921 WMC720920:WMC720922 WME720920:WME720921 WVY720920:WVY720922 WWA720920:WWA720921 X786456:X786458 Z786456:Z786457 JM786456:JM786458 JO786456:JO786457 TI786456:TI786458 TK786456:TK786457 ADE786456:ADE786458 ADG786456:ADG786457 ANA786456:ANA786458 ANC786456:ANC786457 AWW786456:AWW786458 AWY786456:AWY786457 BGS786456:BGS786458 BGU786456:BGU786457 BQO786456:BQO786458 BQQ786456:BQQ786457 CAK786456:CAK786458 CAM786456:CAM786457 CKG786456:CKG786458 CKI786456:CKI786457 CUC786456:CUC786458 CUE786456:CUE786457 DDY786456:DDY786458 DEA786456:DEA786457 DNU786456:DNU786458 DNW786456:DNW786457 DXQ786456:DXQ786458 DXS786456:DXS786457 EHM786456:EHM786458 EHO786456:EHO786457 ERI786456:ERI786458 ERK786456:ERK786457 FBE786456:FBE786458 FBG786456:FBG786457 FLA786456:FLA786458 FLC786456:FLC786457 FUW786456:FUW786458 FUY786456:FUY786457 GES786456:GES786458 GEU786456:GEU786457 GOO786456:GOO786458 GOQ786456:GOQ786457 GYK786456:GYK786458 GYM786456:GYM786457 HIG786456:HIG786458 HII786456:HII786457 HSC786456:HSC786458 HSE786456:HSE786457 IBY786456:IBY786458 ICA786456:ICA786457 ILU786456:ILU786458 ILW786456:ILW786457 IVQ786456:IVQ786458 IVS786456:IVS786457 JFM786456:JFM786458 JFO786456:JFO786457 JPI786456:JPI786458 JPK786456:JPK786457 JZE786456:JZE786458 JZG786456:JZG786457 KJA786456:KJA786458 KJC786456:KJC786457 KSW786456:KSW786458 KSY786456:KSY786457 LCS786456:LCS786458 LCU786456:LCU786457 LMO786456:LMO786458 LMQ786456:LMQ786457 LWK786456:LWK786458 LWM786456:LWM786457 MGG786456:MGG786458 MGI786456:MGI786457 MQC786456:MQC786458 MQE786456:MQE786457 MZY786456:MZY786458 NAA786456:NAA786457 NJU786456:NJU786458 NJW786456:NJW786457 NTQ786456:NTQ786458 NTS786456:NTS786457 ODM786456:ODM786458 ODO786456:ODO786457 ONI786456:ONI786458 ONK786456:ONK786457 OXE786456:OXE786458 OXG786456:OXG786457 PHA786456:PHA786458 PHC786456:PHC786457 PQW786456:PQW786458 PQY786456:PQY786457 QAS786456:QAS786458 QAU786456:QAU786457 QKO786456:QKO786458 QKQ786456:QKQ786457 QUK786456:QUK786458 QUM786456:QUM786457 REG786456:REG786458 REI786456:REI786457 ROC786456:ROC786458 ROE786456:ROE786457 RXY786456:RXY786458 RYA786456:RYA786457 SHU786456:SHU786458 SHW786456:SHW786457 SRQ786456:SRQ786458 SRS786456:SRS786457 TBM786456:TBM786458 TBO786456:TBO786457 TLI786456:TLI786458 TLK786456:TLK786457 TVE786456:TVE786458 TVG786456:TVG786457 UFA786456:UFA786458 UFC786456:UFC786457 UOW786456:UOW786458 UOY786456:UOY786457 UYS786456:UYS786458 UYU786456:UYU786457 VIO786456:VIO786458 VIQ786456:VIQ786457 VSK786456:VSK786458 VSM786456:VSM786457 WCG786456:WCG786458 WCI786456:WCI786457 WMC786456:WMC786458 WME786456:WME786457 WVY786456:WVY786458 WWA786456:WWA786457 X851992:X851994 Z851992:Z851993 JM851992:JM851994 JO851992:JO851993 TI851992:TI851994 TK851992:TK851993 ADE851992:ADE851994 ADG851992:ADG851993 ANA851992:ANA851994 ANC851992:ANC851993 AWW851992:AWW851994 AWY851992:AWY851993 BGS851992:BGS851994 BGU851992:BGU851993 BQO851992:BQO851994 BQQ851992:BQQ851993 CAK851992:CAK851994 CAM851992:CAM851993 CKG851992:CKG851994 CKI851992:CKI851993 CUC851992:CUC851994 CUE851992:CUE851993 DDY851992:DDY851994 DEA851992:DEA851993 DNU851992:DNU851994 DNW851992:DNW851993 DXQ851992:DXQ851994 DXS851992:DXS851993 EHM851992:EHM851994 EHO851992:EHO851993 ERI851992:ERI851994 ERK851992:ERK851993 FBE851992:FBE851994 FBG851992:FBG851993 FLA851992:FLA851994 FLC851992:FLC851993 FUW851992:FUW851994 FUY851992:FUY851993 GES851992:GES851994 GEU851992:GEU851993 GOO851992:GOO851994 GOQ851992:GOQ851993 GYK851992:GYK851994 GYM851992:GYM851993 HIG851992:HIG851994 HII851992:HII851993 HSC851992:HSC851994 HSE851992:HSE851993 IBY851992:IBY851994 ICA851992:ICA851993 ILU851992:ILU851994 ILW851992:ILW851993 IVQ851992:IVQ851994 IVS851992:IVS851993 JFM851992:JFM851994 JFO851992:JFO851993 JPI851992:JPI851994 JPK851992:JPK851993 JZE851992:JZE851994 JZG851992:JZG851993 KJA851992:KJA851994 KJC851992:KJC851993 KSW851992:KSW851994 KSY851992:KSY851993 LCS851992:LCS851994 LCU851992:LCU851993 LMO851992:LMO851994 LMQ851992:LMQ851993 LWK851992:LWK851994 LWM851992:LWM851993 MGG851992:MGG851994 MGI851992:MGI851993 MQC851992:MQC851994 MQE851992:MQE851993 MZY851992:MZY851994 NAA851992:NAA851993 NJU851992:NJU851994 NJW851992:NJW851993 NTQ851992:NTQ851994 NTS851992:NTS851993 ODM851992:ODM851994 ODO851992:ODO851993 ONI851992:ONI851994 ONK851992:ONK851993 OXE851992:OXE851994 OXG851992:OXG851993 PHA851992:PHA851994 PHC851992:PHC851993 PQW851992:PQW851994 PQY851992:PQY851993 QAS851992:QAS851994 QAU851992:QAU851993 QKO851992:QKO851994 QKQ851992:QKQ851993 QUK851992:QUK851994 QUM851992:QUM851993 REG851992:REG851994 REI851992:REI851993 ROC851992:ROC851994 ROE851992:ROE851993 RXY851992:RXY851994 RYA851992:RYA851993 SHU851992:SHU851994 SHW851992:SHW851993 SRQ851992:SRQ851994 SRS851992:SRS851993 TBM851992:TBM851994 TBO851992:TBO851993 TLI851992:TLI851994 TLK851992:TLK851993 TVE851992:TVE851994 TVG851992:TVG851993 UFA851992:UFA851994 UFC851992:UFC851993 UOW851992:UOW851994 UOY851992:UOY851993 UYS851992:UYS851994 UYU851992:UYU851993 VIO851992:VIO851994 VIQ851992:VIQ851993 VSK851992:VSK851994 VSM851992:VSM851993 WCG851992:WCG851994 WCI851992:WCI851993 WMC851992:WMC851994 WME851992:WME851993 WVY851992:WVY851994 WWA851992:WWA851993 X917528:X917530 Z917528:Z917529 JM917528:JM917530 JO917528:JO917529 TI917528:TI917530 TK917528:TK917529 ADE917528:ADE917530 ADG917528:ADG917529 ANA917528:ANA917530 ANC917528:ANC917529 AWW917528:AWW917530 AWY917528:AWY917529 BGS917528:BGS917530 BGU917528:BGU917529 BQO917528:BQO917530 BQQ917528:BQQ917529 CAK917528:CAK917530 CAM917528:CAM917529 CKG917528:CKG917530 CKI917528:CKI917529 CUC917528:CUC917530 CUE917528:CUE917529 DDY917528:DDY917530 DEA917528:DEA917529 DNU917528:DNU917530 DNW917528:DNW917529 DXQ917528:DXQ917530 DXS917528:DXS917529 EHM917528:EHM917530 EHO917528:EHO917529 ERI917528:ERI917530 ERK917528:ERK917529 FBE917528:FBE917530 FBG917528:FBG917529 FLA917528:FLA917530 FLC917528:FLC917529 FUW917528:FUW917530 FUY917528:FUY917529 GES917528:GES917530 GEU917528:GEU917529 GOO917528:GOO917530 GOQ917528:GOQ917529 GYK917528:GYK917530 GYM917528:GYM917529 HIG917528:HIG917530 HII917528:HII917529 HSC917528:HSC917530 HSE917528:HSE917529 IBY917528:IBY917530 ICA917528:ICA917529 ILU917528:ILU917530 ILW917528:ILW917529 IVQ917528:IVQ917530 IVS917528:IVS917529 JFM917528:JFM917530 JFO917528:JFO917529 JPI917528:JPI917530 JPK917528:JPK917529 JZE917528:JZE917530 JZG917528:JZG917529 KJA917528:KJA917530 KJC917528:KJC917529 KSW917528:KSW917530 KSY917528:KSY917529 LCS917528:LCS917530 LCU917528:LCU917529 LMO917528:LMO917530 LMQ917528:LMQ917529 LWK917528:LWK917530 LWM917528:LWM917529 MGG917528:MGG917530 MGI917528:MGI917529 MQC917528:MQC917530 MQE917528:MQE917529 MZY917528:MZY917530 NAA917528:NAA917529 NJU917528:NJU917530 NJW917528:NJW917529 NTQ917528:NTQ917530 NTS917528:NTS917529 ODM917528:ODM917530 ODO917528:ODO917529 ONI917528:ONI917530 ONK917528:ONK917529 OXE917528:OXE917530 OXG917528:OXG917529 PHA917528:PHA917530 PHC917528:PHC917529 PQW917528:PQW917530 PQY917528:PQY917529 QAS917528:QAS917530 QAU917528:QAU917529 QKO917528:QKO917530 QKQ917528:QKQ917529 QUK917528:QUK917530 QUM917528:QUM917529 REG917528:REG917530 REI917528:REI917529 ROC917528:ROC917530 ROE917528:ROE917529 RXY917528:RXY917530 RYA917528:RYA917529 SHU917528:SHU917530 SHW917528:SHW917529 SRQ917528:SRQ917530 SRS917528:SRS917529 TBM917528:TBM917530 TBO917528:TBO917529 TLI917528:TLI917530 TLK917528:TLK917529 TVE917528:TVE917530 TVG917528:TVG917529 UFA917528:UFA917530 UFC917528:UFC917529 UOW917528:UOW917530 UOY917528:UOY917529 UYS917528:UYS917530 UYU917528:UYU917529 VIO917528:VIO917530 VIQ917528:VIQ917529 VSK917528:VSK917530 VSM917528:VSM917529 WCG917528:WCG917530 WCI917528:WCI917529 WMC917528:WMC917530 WME917528:WME917529 WVY917528:WVY917530 WWA917528:WWA917529 X983064:X983066 Z983064:Z983065 JM983064:JM983066 JO983064:JO983065 TI983064:TI983066 TK983064:TK983065 ADE983064:ADE983066 ADG983064:ADG983065 ANA983064:ANA983066 ANC983064:ANC983065 AWW983064:AWW983066 AWY983064:AWY983065 BGS983064:BGS983066 BGU983064:BGU983065 BQO983064:BQO983066 BQQ983064:BQQ983065 CAK983064:CAK983066 CAM983064:CAM983065 CKG983064:CKG983066 CKI983064:CKI983065 CUC983064:CUC983066 CUE983064:CUE983065 DDY983064:DDY983066 DEA983064:DEA983065 DNU983064:DNU983066 DNW983064:DNW983065 DXQ983064:DXQ983066 DXS983064:DXS983065 EHM983064:EHM983066 EHO983064:EHO983065 ERI983064:ERI983066 ERK983064:ERK983065 FBE983064:FBE983066 FBG983064:FBG983065 FLA983064:FLA983066 FLC983064:FLC983065 FUW983064:FUW983066 FUY983064:FUY983065 GES983064:GES983066 GEU983064:GEU983065 GOO983064:GOO983066 GOQ983064:GOQ983065 GYK983064:GYK983066 GYM983064:GYM983065 HIG983064:HIG983066 HII983064:HII983065 HSC983064:HSC983066 HSE983064:HSE983065 IBY983064:IBY983066 ICA983064:ICA983065 ILU983064:ILU983066 ILW983064:ILW983065 IVQ983064:IVQ983066 IVS983064:IVS983065 JFM983064:JFM983066 JFO983064:JFO983065 JPI983064:JPI983066 JPK983064:JPK983065 JZE983064:JZE983066 JZG983064:JZG983065 KJA983064:KJA983066 KJC983064:KJC983065 KSW983064:KSW983066 KSY983064:KSY983065 LCS983064:LCS983066 LCU983064:LCU983065 LMO983064:LMO983066 LMQ983064:LMQ983065 LWK983064:LWK983066 LWM983064:LWM983065 MGG983064:MGG983066 MGI983064:MGI983065 MQC983064:MQC983066 MQE983064:MQE983065 MZY983064:MZY983066 NAA983064:NAA983065 NJU983064:NJU983066 NJW983064:NJW983065 NTQ983064:NTQ983066 NTS983064:NTS983065 ODM983064:ODM983066 ODO983064:ODO983065 ONI983064:ONI983066 ONK983064:ONK983065 OXE983064:OXE983066 OXG983064:OXG983065 PHA983064:PHA983066 PHC983064:PHC983065 PQW983064:PQW983066 PQY983064:PQY983065 QAS983064:QAS983066 QAU983064:QAU983065 QKO983064:QKO983066 QKQ983064:QKQ983065 QUK983064:QUK983066 QUM983064:QUM983065 REG983064:REG983066 REI983064:REI983065 ROC983064:ROC983066 ROE983064:ROE983065 RXY983064:RXY983066 RYA983064:RYA983065 SHU983064:SHU983066 SHW983064:SHW983065 SRQ983064:SRQ983066 SRS983064:SRS983065 TBM983064:TBM983066 TBO983064:TBO983065 TLI983064:TLI983066 TLK983064:TLK983065 TVE983064:TVE983066 TVG983064:TVG983065 UFA983064:UFA983066 UFC983064:UFC983065 UOW983064:UOW983066 UOY983064:UOY983065 UYS983064:UYS983066 UYU983064:UYU983065 VIO983064:VIO983066 VIQ983064:VIQ983065 VSK983064:VSK983066 VSM983064:VSM983065 WCG983064:WCG983066 WCI983064:WCI983065 WMC983064:WMC983066 WME983064:WME983065 WVY983064:WVY983066 WWA983064:WWA983065"/>
    <dataValidation type="textLength" operator="lessThanOrEqual" allowBlank="1" showInputMessage="1" showErrorMessage="1" prompt="Укажите поставщика" errorTitle="Ошибка" error="Допускается ввод не более 900 символов!" sqref="M25 JB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WVN983065">
      <formula1>900</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200cc5e-a3e8-43a4-aa38-b049fb607586}">
  <sheetPr codeName="List05_10">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208</v>
      </c>
    </row>
    <row r="2" spans="6:9" ht="22.5">
      <c r="F2" s="1278" t="s">
        <v>470</v>
      </c>
      <c r="G2" s="1279"/>
      <c r="H2" s="1280"/>
      <c r="I2" s="407"/>
    </row>
    <row r="3" ht="3" customHeight="1"/>
    <row r="4" spans="1:20" s="182" customFormat="1" ht="11.25">
      <c r="A4" s="206"/>
      <c r="B4" s="206"/>
      <c r="C4" s="206"/>
      <c r="D4" s="206"/>
      <c r="F4" s="1239" t="s">
        <v>445</v>
      </c>
      <c r="G4" s="1239"/>
      <c r="H4" s="1239"/>
      <c r="I4" s="128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10.09.2021</v>
      </c>
      <c r="I7" s="188" t="s">
        <v>472</v>
      </c>
      <c r="J7" s="312"/>
      <c r="K7" s="206"/>
      <c r="L7" s="206"/>
      <c r="M7" s="206"/>
      <c r="N7" s="206"/>
      <c r="O7" s="206"/>
      <c r="P7" s="206"/>
      <c r="Q7" s="206"/>
      <c r="R7" s="206"/>
      <c r="S7" s="206"/>
      <c r="T7" s="206"/>
    </row>
    <row r="8" spans="1:20" s="182" customFormat="1" ht="45">
      <c r="A8" s="1282">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82"/>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82"/>
      <c r="B12" s="1282"/>
      <c r="C12" s="1282">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2"/>
      <c r="B13" s="1282"/>
      <c r="C13" s="1282"/>
      <c r="D13" s="321">
        <v>1</v>
      </c>
      <c r="F13" s="313" t="str">
        <f>"4."&amp;mergeValue(A13)&amp;"."&amp;mergeValue(B13)&amp;"."&amp;mergeValue(C13)&amp;"."&amp;mergeValue(D13)</f>
        <v>4.1.1.1.1</v>
      </c>
      <c r="G13" s="392" t="s">
        <v>477</v>
      </c>
      <c r="H13" s="297"/>
      <c r="I13" s="1283" t="s">
        <v>569</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15"/>
      <c r="G15" s="142" t="s">
        <v>401</v>
      </c>
      <c r="H15" s="316"/>
      <c r="I15" s="317"/>
      <c r="J15" s="312"/>
      <c r="K15" s="206"/>
      <c r="L15" s="206"/>
      <c r="M15" s="206"/>
      <c r="N15" s="206"/>
      <c r="O15" s="206"/>
      <c r="P15" s="206"/>
      <c r="Q15" s="206"/>
      <c r="R15" s="206"/>
      <c r="S15" s="206"/>
      <c r="T15" s="206"/>
    </row>
    <row r="16" spans="1:20" s="182" customFormat="1" ht="18.75">
      <c r="A16" s="128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7" t="s">
        <v>571</v>
      </c>
      <c r="H19" s="1277"/>
      <c r="I19" s="218"/>
      <c r="J19" s="307"/>
      <c r="K19" s="307"/>
      <c r="L19" s="307"/>
      <c r="M19" s="307"/>
      <c r="N19" s="307"/>
      <c r="O19" s="307"/>
      <c r="P19" s="307"/>
      <c r="Q19" s="307"/>
      <c r="R19" s="307"/>
      <c r="S19" s="307"/>
      <c r="T19" s="307"/>
    </row>
  </sheetData>
  <sheetProtection algorithmName="SHA-512" hashValue="9W3FWwX94ctEcRKIKpVNHxnlabYNbzsQgb16diw6/n6axtnEWnk4DjjC132Evwrf7F61oKAryOUQSCA3332uew==" saltValue="k1PPDC6buRzH0s5UBBU+4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10636f9-9045-4d81-a604-ca4b9db74079}">
  <sheetPr codeName="List06_10">
    <tabColor rgb="FFEAEBEE"/>
    <pageSetUpPr fitToPage="1"/>
  </sheetPr>
  <dimension ref="A4:AK34"/>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7" style="476" hidden="1" customWidth="1"/>
    <col min="9" max="9" width="3.71428571428571" style="453" customWidth="1"/>
    <col min="10" max="11" width="3.71428571428571" style="452" customWidth="1"/>
    <col min="12" max="12" width="12.7142857142857" style="446" customWidth="1"/>
    <col min="13" max="13" width="47.4285714285714" style="446" customWidth="1"/>
    <col min="14" max="16" width="3.71428571428571" style="446" customWidth="1"/>
    <col min="17" max="17" width="23.7142857142857" style="446" customWidth="1"/>
    <col min="18" max="20" width="3.71428571428571" style="446" customWidth="1"/>
    <col min="21" max="21" width="23.7142857142857" style="446" customWidth="1"/>
    <col min="22" max="24" width="3.71428571428571" style="446" customWidth="1"/>
    <col min="25" max="27" width="23.7142857142857" style="446" customWidth="1"/>
    <col min="28" max="28" width="11.7142857142857" style="446" customWidth="1"/>
    <col min="29" max="29" width="3.71428571428571" style="446" customWidth="1"/>
    <col min="30" max="30" width="11.7142857142857" style="446" customWidth="1"/>
    <col min="31" max="31" width="8.57142857142857" style="446" hidden="1" customWidth="1"/>
    <col min="32" max="32" width="4.71428571428571" style="446" customWidth="1"/>
    <col min="33" max="33" width="115.714285714286" style="446" customWidth="1"/>
    <col min="34" max="35" width="10.5714285714286" style="470"/>
    <col min="36" max="36" width="13.4285714285714" style="470" customWidth="1"/>
    <col min="37" max="37" width="10.5714285714286" style="470"/>
    <col min="38" max="246" width="10.5714285714286" style="446"/>
    <col min="247" max="254" width="0" style="446" hidden="1" customWidth="1"/>
    <col min="255" max="257" width="3.71428571428571" style="446" customWidth="1"/>
    <col min="258" max="258" width="12.7142857142857" style="446" customWidth="1"/>
    <col min="259" max="259" width="47.4285714285714" style="446" customWidth="1"/>
    <col min="260" max="260" width="5.57142857142857" style="446" customWidth="1"/>
    <col min="261" max="262" width="3.71428571428571" style="446" customWidth="1"/>
    <col min="263" max="263" width="22" style="446" customWidth="1"/>
    <col min="264" max="264" width="5.57142857142857" style="446" customWidth="1"/>
    <col min="265" max="266" width="3.71428571428571" style="446" customWidth="1"/>
    <col min="267" max="267" width="22" style="446" customWidth="1"/>
    <col min="268" max="268" width="5.57142857142857" style="446" customWidth="1"/>
    <col min="269" max="270" width="3.71428571428571" style="446" customWidth="1"/>
    <col min="271" max="271" width="22" style="446" customWidth="1"/>
    <col min="272" max="273" width="15.7142857142857" style="446" customWidth="1"/>
    <col min="274" max="274" width="11.7142857142857" style="446" customWidth="1"/>
    <col min="275" max="275" width="6.42857142857143" style="446" customWidth="1"/>
    <col min="276" max="276" width="11.7142857142857" style="446" customWidth="1"/>
    <col min="277" max="277" width="0" style="446" hidden="1" customWidth="1"/>
    <col min="278" max="278" width="3.71428571428571" style="446" customWidth="1"/>
    <col min="279" max="279" width="11.1428571428571" style="446" customWidth="1"/>
    <col min="280" max="281" width="10.5714285714286" style="446"/>
    <col min="282" max="282" width="13.4285714285714" style="446" customWidth="1"/>
    <col min="283" max="502" width="10.5714285714286" style="446"/>
    <col min="503" max="510" width="0" style="446" hidden="1" customWidth="1"/>
    <col min="511" max="513" width="3.71428571428571" style="446" customWidth="1"/>
    <col min="514" max="514" width="12.7142857142857" style="446" customWidth="1"/>
    <col min="515" max="515" width="47.4285714285714" style="446" customWidth="1"/>
    <col min="516" max="516" width="5.57142857142857" style="446" customWidth="1"/>
    <col min="517" max="518" width="3.71428571428571" style="446" customWidth="1"/>
    <col min="519" max="519" width="22" style="446" customWidth="1"/>
    <col min="520" max="520" width="5.57142857142857" style="446" customWidth="1"/>
    <col min="521" max="522" width="3.71428571428571" style="446" customWidth="1"/>
    <col min="523" max="523" width="22" style="446" customWidth="1"/>
    <col min="524" max="524" width="5.57142857142857" style="446" customWidth="1"/>
    <col min="525" max="526" width="3.71428571428571" style="446" customWidth="1"/>
    <col min="527" max="527" width="22" style="446" customWidth="1"/>
    <col min="528" max="529" width="15.7142857142857" style="446" customWidth="1"/>
    <col min="530" max="530" width="11.7142857142857" style="446" customWidth="1"/>
    <col min="531" max="531" width="6.42857142857143" style="446" customWidth="1"/>
    <col min="532" max="532" width="11.7142857142857" style="446" customWidth="1"/>
    <col min="533" max="533" width="0" style="446" hidden="1" customWidth="1"/>
    <col min="534" max="534" width="3.71428571428571" style="446" customWidth="1"/>
    <col min="535" max="535" width="11.1428571428571" style="446" customWidth="1"/>
    <col min="536" max="537" width="10.5714285714286" style="446"/>
    <col min="538" max="538" width="13.4285714285714" style="446" customWidth="1"/>
    <col min="539" max="758" width="10.5714285714286" style="446"/>
    <col min="759" max="766" width="0" style="446" hidden="1" customWidth="1"/>
    <col min="767" max="769" width="3.71428571428571" style="446" customWidth="1"/>
    <col min="770" max="770" width="12.7142857142857" style="446" customWidth="1"/>
    <col min="771" max="771" width="47.4285714285714" style="446" customWidth="1"/>
    <col min="772" max="772" width="5.57142857142857" style="446" customWidth="1"/>
    <col min="773" max="774" width="3.71428571428571" style="446" customWidth="1"/>
    <col min="775" max="775" width="22" style="446" customWidth="1"/>
    <col min="776" max="776" width="5.57142857142857" style="446" customWidth="1"/>
    <col min="777" max="778" width="3.71428571428571" style="446" customWidth="1"/>
    <col min="779" max="779" width="22" style="446" customWidth="1"/>
    <col min="780" max="780" width="5.57142857142857" style="446" customWidth="1"/>
    <col min="781" max="782" width="3.71428571428571" style="446" customWidth="1"/>
    <col min="783" max="783" width="22" style="446" customWidth="1"/>
    <col min="784" max="785" width="15.7142857142857" style="446" customWidth="1"/>
    <col min="786" max="786" width="11.7142857142857" style="446" customWidth="1"/>
    <col min="787" max="787" width="6.42857142857143" style="446" customWidth="1"/>
    <col min="788" max="788" width="11.7142857142857" style="446" customWidth="1"/>
    <col min="789" max="789" width="0" style="446" hidden="1" customWidth="1"/>
    <col min="790" max="790" width="3.71428571428571" style="446" customWidth="1"/>
    <col min="791" max="791" width="11.1428571428571" style="446" customWidth="1"/>
    <col min="792" max="793" width="10.5714285714286" style="446"/>
    <col min="794" max="794" width="13.4285714285714" style="446" customWidth="1"/>
    <col min="795" max="1014" width="10.5714285714286" style="446"/>
    <col min="1015" max="1022" width="0" style="446" hidden="1" customWidth="1"/>
    <col min="1023" max="1025" width="3.71428571428571" style="446" customWidth="1"/>
    <col min="1026" max="1026" width="12.7142857142857" style="446" customWidth="1"/>
    <col min="1027" max="1027" width="47.4285714285714" style="446" customWidth="1"/>
    <col min="1028" max="1028" width="5.57142857142857" style="446" customWidth="1"/>
    <col min="1029" max="1030" width="3.71428571428571" style="446" customWidth="1"/>
    <col min="1031" max="1031" width="22" style="446" customWidth="1"/>
    <col min="1032" max="1032" width="5.57142857142857" style="446" customWidth="1"/>
    <col min="1033" max="1034" width="3.71428571428571" style="446" customWidth="1"/>
    <col min="1035" max="1035" width="22" style="446" customWidth="1"/>
    <col min="1036" max="1036" width="5.57142857142857" style="446" customWidth="1"/>
    <col min="1037" max="1038" width="3.71428571428571" style="446" customWidth="1"/>
    <col min="1039" max="1039" width="22" style="446" customWidth="1"/>
    <col min="1040" max="1041" width="15.7142857142857" style="446" customWidth="1"/>
    <col min="1042" max="1042" width="11.7142857142857" style="446" customWidth="1"/>
    <col min="1043" max="1043" width="6.42857142857143" style="446" customWidth="1"/>
    <col min="1044" max="1044" width="11.7142857142857" style="446" customWidth="1"/>
    <col min="1045" max="1045" width="0" style="446" hidden="1" customWidth="1"/>
    <col min="1046" max="1046" width="3.71428571428571" style="446" customWidth="1"/>
    <col min="1047" max="1047" width="11.1428571428571" style="446" customWidth="1"/>
    <col min="1048" max="1049" width="10.5714285714286" style="446"/>
    <col min="1050" max="1050" width="13.4285714285714" style="446" customWidth="1"/>
    <col min="1051" max="1270" width="10.5714285714286" style="446"/>
    <col min="1271" max="1278" width="0" style="446" hidden="1" customWidth="1"/>
    <col min="1279" max="1281" width="3.71428571428571" style="446" customWidth="1"/>
    <col min="1282" max="1282" width="12.7142857142857" style="446" customWidth="1"/>
    <col min="1283" max="1283" width="47.4285714285714" style="446" customWidth="1"/>
    <col min="1284" max="1284" width="5.57142857142857" style="446" customWidth="1"/>
    <col min="1285" max="1286" width="3.71428571428571" style="446" customWidth="1"/>
    <col min="1287" max="1287" width="22" style="446" customWidth="1"/>
    <col min="1288" max="1288" width="5.57142857142857" style="446" customWidth="1"/>
    <col min="1289" max="1290" width="3.71428571428571" style="446" customWidth="1"/>
    <col min="1291" max="1291" width="22" style="446" customWidth="1"/>
    <col min="1292" max="1292" width="5.57142857142857" style="446" customWidth="1"/>
    <col min="1293" max="1294" width="3.71428571428571" style="446" customWidth="1"/>
    <col min="1295" max="1295" width="22" style="446" customWidth="1"/>
    <col min="1296" max="1297" width="15.7142857142857" style="446" customWidth="1"/>
    <col min="1298" max="1298" width="11.7142857142857" style="446" customWidth="1"/>
    <col min="1299" max="1299" width="6.42857142857143" style="446" customWidth="1"/>
    <col min="1300" max="1300" width="11.7142857142857" style="446" customWidth="1"/>
    <col min="1301" max="1301" width="0" style="446" hidden="1" customWidth="1"/>
    <col min="1302" max="1302" width="3.71428571428571" style="446" customWidth="1"/>
    <col min="1303" max="1303" width="11.1428571428571" style="446" customWidth="1"/>
    <col min="1304" max="1305" width="10.5714285714286" style="446"/>
    <col min="1306" max="1306" width="13.4285714285714" style="446" customWidth="1"/>
    <col min="1307" max="1526" width="10.5714285714286" style="446"/>
    <col min="1527" max="1534" width="0" style="446" hidden="1" customWidth="1"/>
    <col min="1535" max="1537" width="3.71428571428571" style="446" customWidth="1"/>
    <col min="1538" max="1538" width="12.7142857142857" style="446" customWidth="1"/>
    <col min="1539" max="1539" width="47.4285714285714" style="446" customWidth="1"/>
    <col min="1540" max="1540" width="5.57142857142857" style="446" customWidth="1"/>
    <col min="1541" max="1542" width="3.71428571428571" style="446" customWidth="1"/>
    <col min="1543" max="1543" width="22" style="446" customWidth="1"/>
    <col min="1544" max="1544" width="5.57142857142857" style="446" customWidth="1"/>
    <col min="1545" max="1546" width="3.71428571428571" style="446" customWidth="1"/>
    <col min="1547" max="1547" width="22" style="446" customWidth="1"/>
    <col min="1548" max="1548" width="5.57142857142857" style="446" customWidth="1"/>
    <col min="1549" max="1550" width="3.71428571428571" style="446" customWidth="1"/>
    <col min="1551" max="1551" width="22" style="446" customWidth="1"/>
    <col min="1552" max="1553" width="15.7142857142857" style="446" customWidth="1"/>
    <col min="1554" max="1554" width="11.7142857142857" style="446" customWidth="1"/>
    <col min="1555" max="1555" width="6.42857142857143" style="446" customWidth="1"/>
    <col min="1556" max="1556" width="11.7142857142857" style="446" customWidth="1"/>
    <col min="1557" max="1557" width="0" style="446" hidden="1" customWidth="1"/>
    <col min="1558" max="1558" width="3.71428571428571" style="446" customWidth="1"/>
    <col min="1559" max="1559" width="11.1428571428571" style="446" customWidth="1"/>
    <col min="1560" max="1561" width="10.5714285714286" style="446"/>
    <col min="1562" max="1562" width="13.4285714285714" style="446" customWidth="1"/>
    <col min="1563" max="1782" width="10.5714285714286" style="446"/>
    <col min="1783" max="1790" width="0" style="446" hidden="1" customWidth="1"/>
    <col min="1791" max="1793" width="3.71428571428571" style="446" customWidth="1"/>
    <col min="1794" max="1794" width="12.7142857142857" style="446" customWidth="1"/>
    <col min="1795" max="1795" width="47.4285714285714" style="446" customWidth="1"/>
    <col min="1796" max="1796" width="5.57142857142857" style="446" customWidth="1"/>
    <col min="1797" max="1798" width="3.71428571428571" style="446" customWidth="1"/>
    <col min="1799" max="1799" width="22" style="446" customWidth="1"/>
    <col min="1800" max="1800" width="5.57142857142857" style="446" customWidth="1"/>
    <col min="1801" max="1802" width="3.71428571428571" style="446" customWidth="1"/>
    <col min="1803" max="1803" width="22" style="446" customWidth="1"/>
    <col min="1804" max="1804" width="5.57142857142857" style="446" customWidth="1"/>
    <col min="1805" max="1806" width="3.71428571428571" style="446" customWidth="1"/>
    <col min="1807" max="1807" width="22" style="446" customWidth="1"/>
    <col min="1808" max="1809" width="15.7142857142857" style="446" customWidth="1"/>
    <col min="1810" max="1810" width="11.7142857142857" style="446" customWidth="1"/>
    <col min="1811" max="1811" width="6.42857142857143" style="446" customWidth="1"/>
    <col min="1812" max="1812" width="11.7142857142857" style="446" customWidth="1"/>
    <col min="1813" max="1813" width="0" style="446" hidden="1" customWidth="1"/>
    <col min="1814" max="1814" width="3.71428571428571" style="446" customWidth="1"/>
    <col min="1815" max="1815" width="11.1428571428571" style="446" customWidth="1"/>
    <col min="1816" max="1817" width="10.5714285714286" style="446"/>
    <col min="1818" max="1818" width="13.4285714285714" style="446" customWidth="1"/>
    <col min="1819" max="2038" width="10.5714285714286" style="446"/>
    <col min="2039" max="2046" width="0" style="446" hidden="1" customWidth="1"/>
    <col min="2047" max="2049" width="3.71428571428571" style="446" customWidth="1"/>
    <col min="2050" max="2050" width="12.7142857142857" style="446" customWidth="1"/>
    <col min="2051" max="2051" width="47.4285714285714" style="446" customWidth="1"/>
    <col min="2052" max="2052" width="5.57142857142857" style="446" customWidth="1"/>
    <col min="2053" max="2054" width="3.71428571428571" style="446" customWidth="1"/>
    <col min="2055" max="2055" width="22" style="446" customWidth="1"/>
    <col min="2056" max="2056" width="5.57142857142857" style="446" customWidth="1"/>
    <col min="2057" max="2058" width="3.71428571428571" style="446" customWidth="1"/>
    <col min="2059" max="2059" width="22" style="446" customWidth="1"/>
    <col min="2060" max="2060" width="5.57142857142857" style="446" customWidth="1"/>
    <col min="2061" max="2062" width="3.71428571428571" style="446" customWidth="1"/>
    <col min="2063" max="2063" width="22" style="446" customWidth="1"/>
    <col min="2064" max="2065" width="15.7142857142857" style="446" customWidth="1"/>
    <col min="2066" max="2066" width="11.7142857142857" style="446" customWidth="1"/>
    <col min="2067" max="2067" width="6.42857142857143" style="446" customWidth="1"/>
    <col min="2068" max="2068" width="11.7142857142857" style="446" customWidth="1"/>
    <col min="2069" max="2069" width="0" style="446" hidden="1" customWidth="1"/>
    <col min="2070" max="2070" width="3.71428571428571" style="446" customWidth="1"/>
    <col min="2071" max="2071" width="11.1428571428571" style="446" customWidth="1"/>
    <col min="2072" max="2073" width="10.5714285714286" style="446"/>
    <col min="2074" max="2074" width="13.4285714285714" style="446" customWidth="1"/>
    <col min="2075" max="2294" width="10.5714285714286" style="446"/>
    <col min="2295" max="2302" width="0" style="446" hidden="1" customWidth="1"/>
    <col min="2303" max="2305" width="3.71428571428571" style="446" customWidth="1"/>
    <col min="2306" max="2306" width="12.7142857142857" style="446" customWidth="1"/>
    <col min="2307" max="2307" width="47.4285714285714" style="446" customWidth="1"/>
    <col min="2308" max="2308" width="5.57142857142857" style="446" customWidth="1"/>
    <col min="2309" max="2310" width="3.71428571428571" style="446" customWidth="1"/>
    <col min="2311" max="2311" width="22" style="446" customWidth="1"/>
    <col min="2312" max="2312" width="5.57142857142857" style="446" customWidth="1"/>
    <col min="2313" max="2314" width="3.71428571428571" style="446" customWidth="1"/>
    <col min="2315" max="2315" width="22" style="446" customWidth="1"/>
    <col min="2316" max="2316" width="5.57142857142857" style="446" customWidth="1"/>
    <col min="2317" max="2318" width="3.71428571428571" style="446" customWidth="1"/>
    <col min="2319" max="2319" width="22" style="446" customWidth="1"/>
    <col min="2320" max="2321" width="15.7142857142857" style="446" customWidth="1"/>
    <col min="2322" max="2322" width="11.7142857142857" style="446" customWidth="1"/>
    <col min="2323" max="2323" width="6.42857142857143" style="446" customWidth="1"/>
    <col min="2324" max="2324" width="11.7142857142857" style="446" customWidth="1"/>
    <col min="2325" max="2325" width="0" style="446" hidden="1" customWidth="1"/>
    <col min="2326" max="2326" width="3.71428571428571" style="446" customWidth="1"/>
    <col min="2327" max="2327" width="11.1428571428571" style="446" customWidth="1"/>
    <col min="2328" max="2329" width="10.5714285714286" style="446"/>
    <col min="2330" max="2330" width="13.4285714285714" style="446" customWidth="1"/>
    <col min="2331" max="2550" width="10.5714285714286" style="446"/>
    <col min="2551" max="2558" width="0" style="446" hidden="1" customWidth="1"/>
    <col min="2559" max="2561" width="3.71428571428571" style="446" customWidth="1"/>
    <col min="2562" max="2562" width="12.7142857142857" style="446" customWidth="1"/>
    <col min="2563" max="2563" width="47.4285714285714" style="446" customWidth="1"/>
    <col min="2564" max="2564" width="5.57142857142857" style="446" customWidth="1"/>
    <col min="2565" max="2566" width="3.71428571428571" style="446" customWidth="1"/>
    <col min="2567" max="2567" width="22" style="446" customWidth="1"/>
    <col min="2568" max="2568" width="5.57142857142857" style="446" customWidth="1"/>
    <col min="2569" max="2570" width="3.71428571428571" style="446" customWidth="1"/>
    <col min="2571" max="2571" width="22" style="446" customWidth="1"/>
    <col min="2572" max="2572" width="5.57142857142857" style="446" customWidth="1"/>
    <col min="2573" max="2574" width="3.71428571428571" style="446" customWidth="1"/>
    <col min="2575" max="2575" width="22" style="446" customWidth="1"/>
    <col min="2576" max="2577" width="15.7142857142857" style="446" customWidth="1"/>
    <col min="2578" max="2578" width="11.7142857142857" style="446" customWidth="1"/>
    <col min="2579" max="2579" width="6.42857142857143" style="446" customWidth="1"/>
    <col min="2580" max="2580" width="11.7142857142857" style="446" customWidth="1"/>
    <col min="2581" max="2581" width="0" style="446" hidden="1" customWidth="1"/>
    <col min="2582" max="2582" width="3.71428571428571" style="446" customWidth="1"/>
    <col min="2583" max="2583" width="11.1428571428571" style="446" customWidth="1"/>
    <col min="2584" max="2585" width="10.5714285714286" style="446"/>
    <col min="2586" max="2586" width="13.4285714285714" style="446" customWidth="1"/>
    <col min="2587" max="2806" width="10.5714285714286" style="446"/>
    <col min="2807" max="2814" width="0" style="446" hidden="1" customWidth="1"/>
    <col min="2815" max="2817" width="3.71428571428571" style="446" customWidth="1"/>
    <col min="2818" max="2818" width="12.7142857142857" style="446" customWidth="1"/>
    <col min="2819" max="2819" width="47.4285714285714" style="446" customWidth="1"/>
    <col min="2820" max="2820" width="5.57142857142857" style="446" customWidth="1"/>
    <col min="2821" max="2822" width="3.71428571428571" style="446" customWidth="1"/>
    <col min="2823" max="2823" width="22" style="446" customWidth="1"/>
    <col min="2824" max="2824" width="5.57142857142857" style="446" customWidth="1"/>
    <col min="2825" max="2826" width="3.71428571428571" style="446" customWidth="1"/>
    <col min="2827" max="2827" width="22" style="446" customWidth="1"/>
    <col min="2828" max="2828" width="5.57142857142857" style="446" customWidth="1"/>
    <col min="2829" max="2830" width="3.71428571428571" style="446" customWidth="1"/>
    <col min="2831" max="2831" width="22" style="446" customWidth="1"/>
    <col min="2832" max="2833" width="15.7142857142857" style="446" customWidth="1"/>
    <col min="2834" max="2834" width="11.7142857142857" style="446" customWidth="1"/>
    <col min="2835" max="2835" width="6.42857142857143" style="446" customWidth="1"/>
    <col min="2836" max="2836" width="11.7142857142857" style="446" customWidth="1"/>
    <col min="2837" max="2837" width="0" style="446" hidden="1" customWidth="1"/>
    <col min="2838" max="2838" width="3.71428571428571" style="446" customWidth="1"/>
    <col min="2839" max="2839" width="11.1428571428571" style="446" customWidth="1"/>
    <col min="2840" max="2841" width="10.5714285714286" style="446"/>
    <col min="2842" max="2842" width="13.4285714285714" style="446" customWidth="1"/>
    <col min="2843" max="3062" width="10.5714285714286" style="446"/>
    <col min="3063" max="3070" width="0" style="446" hidden="1" customWidth="1"/>
    <col min="3071" max="3073" width="3.71428571428571" style="446" customWidth="1"/>
    <col min="3074" max="3074" width="12.7142857142857" style="446" customWidth="1"/>
    <col min="3075" max="3075" width="47.4285714285714" style="446" customWidth="1"/>
    <col min="3076" max="3076" width="5.57142857142857" style="446" customWidth="1"/>
    <col min="3077" max="3078" width="3.71428571428571" style="446" customWidth="1"/>
    <col min="3079" max="3079" width="22" style="446" customWidth="1"/>
    <col min="3080" max="3080" width="5.57142857142857" style="446" customWidth="1"/>
    <col min="3081" max="3082" width="3.71428571428571" style="446" customWidth="1"/>
    <col min="3083" max="3083" width="22" style="446" customWidth="1"/>
    <col min="3084" max="3084" width="5.57142857142857" style="446" customWidth="1"/>
    <col min="3085" max="3086" width="3.71428571428571" style="446" customWidth="1"/>
    <col min="3087" max="3087" width="22" style="446" customWidth="1"/>
    <col min="3088" max="3089" width="15.7142857142857" style="446" customWidth="1"/>
    <col min="3090" max="3090" width="11.7142857142857" style="446" customWidth="1"/>
    <col min="3091" max="3091" width="6.42857142857143" style="446" customWidth="1"/>
    <col min="3092" max="3092" width="11.7142857142857" style="446" customWidth="1"/>
    <col min="3093" max="3093" width="0" style="446" hidden="1" customWidth="1"/>
    <col min="3094" max="3094" width="3.71428571428571" style="446" customWidth="1"/>
    <col min="3095" max="3095" width="11.1428571428571" style="446" customWidth="1"/>
    <col min="3096" max="3097" width="10.5714285714286" style="446"/>
    <col min="3098" max="3098" width="13.4285714285714" style="446" customWidth="1"/>
    <col min="3099" max="3318" width="10.5714285714286" style="446"/>
    <col min="3319" max="3326" width="0" style="446" hidden="1" customWidth="1"/>
    <col min="3327" max="3329" width="3.71428571428571" style="446" customWidth="1"/>
    <col min="3330" max="3330" width="12.7142857142857" style="446" customWidth="1"/>
    <col min="3331" max="3331" width="47.4285714285714" style="446" customWidth="1"/>
    <col min="3332" max="3332" width="5.57142857142857" style="446" customWidth="1"/>
    <col min="3333" max="3334" width="3.71428571428571" style="446" customWidth="1"/>
    <col min="3335" max="3335" width="22" style="446" customWidth="1"/>
    <col min="3336" max="3336" width="5.57142857142857" style="446" customWidth="1"/>
    <col min="3337" max="3338" width="3.71428571428571" style="446" customWidth="1"/>
    <col min="3339" max="3339" width="22" style="446" customWidth="1"/>
    <col min="3340" max="3340" width="5.57142857142857" style="446" customWidth="1"/>
    <col min="3341" max="3342" width="3.71428571428571" style="446" customWidth="1"/>
    <col min="3343" max="3343" width="22" style="446" customWidth="1"/>
    <col min="3344" max="3345" width="15.7142857142857" style="446" customWidth="1"/>
    <col min="3346" max="3346" width="11.7142857142857" style="446" customWidth="1"/>
    <col min="3347" max="3347" width="6.42857142857143" style="446" customWidth="1"/>
    <col min="3348" max="3348" width="11.7142857142857" style="446" customWidth="1"/>
    <col min="3349" max="3349" width="0" style="446" hidden="1" customWidth="1"/>
    <col min="3350" max="3350" width="3.71428571428571" style="446" customWidth="1"/>
    <col min="3351" max="3351" width="11.1428571428571" style="446" customWidth="1"/>
    <col min="3352" max="3353" width="10.5714285714286" style="446"/>
    <col min="3354" max="3354" width="13.4285714285714" style="446" customWidth="1"/>
    <col min="3355" max="3574" width="10.5714285714286" style="446"/>
    <col min="3575" max="3582" width="0" style="446" hidden="1" customWidth="1"/>
    <col min="3583" max="3585" width="3.71428571428571" style="446" customWidth="1"/>
    <col min="3586" max="3586" width="12.7142857142857" style="446" customWidth="1"/>
    <col min="3587" max="3587" width="47.4285714285714" style="446" customWidth="1"/>
    <col min="3588" max="3588" width="5.57142857142857" style="446" customWidth="1"/>
    <col min="3589" max="3590" width="3.71428571428571" style="446" customWidth="1"/>
    <col min="3591" max="3591" width="22" style="446" customWidth="1"/>
    <col min="3592" max="3592" width="5.57142857142857" style="446" customWidth="1"/>
    <col min="3593" max="3594" width="3.71428571428571" style="446" customWidth="1"/>
    <col min="3595" max="3595" width="22" style="446" customWidth="1"/>
    <col min="3596" max="3596" width="5.57142857142857" style="446" customWidth="1"/>
    <col min="3597" max="3598" width="3.71428571428571" style="446" customWidth="1"/>
    <col min="3599" max="3599" width="22" style="446" customWidth="1"/>
    <col min="3600" max="3601" width="15.7142857142857" style="446" customWidth="1"/>
    <col min="3602" max="3602" width="11.7142857142857" style="446" customWidth="1"/>
    <col min="3603" max="3603" width="6.42857142857143" style="446" customWidth="1"/>
    <col min="3604" max="3604" width="11.7142857142857" style="446" customWidth="1"/>
    <col min="3605" max="3605" width="0" style="446" hidden="1" customWidth="1"/>
    <col min="3606" max="3606" width="3.71428571428571" style="446" customWidth="1"/>
    <col min="3607" max="3607" width="11.1428571428571" style="446" customWidth="1"/>
    <col min="3608" max="3609" width="10.5714285714286" style="446"/>
    <col min="3610" max="3610" width="13.4285714285714" style="446" customWidth="1"/>
    <col min="3611" max="3830" width="10.5714285714286" style="446"/>
    <col min="3831" max="3838" width="0" style="446" hidden="1" customWidth="1"/>
    <col min="3839" max="3841" width="3.71428571428571" style="446" customWidth="1"/>
    <col min="3842" max="3842" width="12.7142857142857" style="446" customWidth="1"/>
    <col min="3843" max="3843" width="47.4285714285714" style="446" customWidth="1"/>
    <col min="3844" max="3844" width="5.57142857142857" style="446" customWidth="1"/>
    <col min="3845" max="3846" width="3.71428571428571" style="446" customWidth="1"/>
    <col min="3847" max="3847" width="22" style="446" customWidth="1"/>
    <col min="3848" max="3848" width="5.57142857142857" style="446" customWidth="1"/>
    <col min="3849" max="3850" width="3.71428571428571" style="446" customWidth="1"/>
    <col min="3851" max="3851" width="22" style="446" customWidth="1"/>
    <col min="3852" max="3852" width="5.57142857142857" style="446" customWidth="1"/>
    <col min="3853" max="3854" width="3.71428571428571" style="446" customWidth="1"/>
    <col min="3855" max="3855" width="22" style="446" customWidth="1"/>
    <col min="3856" max="3857" width="15.7142857142857" style="446" customWidth="1"/>
    <col min="3858" max="3858" width="11.7142857142857" style="446" customWidth="1"/>
    <col min="3859" max="3859" width="6.42857142857143" style="446" customWidth="1"/>
    <col min="3860" max="3860" width="11.7142857142857" style="446" customWidth="1"/>
    <col min="3861" max="3861" width="0" style="446" hidden="1" customWidth="1"/>
    <col min="3862" max="3862" width="3.71428571428571" style="446" customWidth="1"/>
    <col min="3863" max="3863" width="11.1428571428571" style="446" customWidth="1"/>
    <col min="3864" max="3865" width="10.5714285714286" style="446"/>
    <col min="3866" max="3866" width="13.4285714285714" style="446" customWidth="1"/>
    <col min="3867" max="4086" width="10.5714285714286" style="446"/>
    <col min="4087" max="4094" width="0" style="446" hidden="1" customWidth="1"/>
    <col min="4095" max="4097" width="3.71428571428571" style="446" customWidth="1"/>
    <col min="4098" max="4098" width="12.7142857142857" style="446" customWidth="1"/>
    <col min="4099" max="4099" width="47.4285714285714" style="446" customWidth="1"/>
    <col min="4100" max="4100" width="5.57142857142857" style="446" customWidth="1"/>
    <col min="4101" max="4102" width="3.71428571428571" style="446" customWidth="1"/>
    <col min="4103" max="4103" width="22" style="446" customWidth="1"/>
    <col min="4104" max="4104" width="5.57142857142857" style="446" customWidth="1"/>
    <col min="4105" max="4106" width="3.71428571428571" style="446" customWidth="1"/>
    <col min="4107" max="4107" width="22" style="446" customWidth="1"/>
    <col min="4108" max="4108" width="5.57142857142857" style="446" customWidth="1"/>
    <col min="4109" max="4110" width="3.71428571428571" style="446" customWidth="1"/>
    <col min="4111" max="4111" width="22" style="446" customWidth="1"/>
    <col min="4112" max="4113" width="15.7142857142857" style="446" customWidth="1"/>
    <col min="4114" max="4114" width="11.7142857142857" style="446" customWidth="1"/>
    <col min="4115" max="4115" width="6.42857142857143" style="446" customWidth="1"/>
    <col min="4116" max="4116" width="11.7142857142857" style="446" customWidth="1"/>
    <col min="4117" max="4117" width="0" style="446" hidden="1" customWidth="1"/>
    <col min="4118" max="4118" width="3.71428571428571" style="446" customWidth="1"/>
    <col min="4119" max="4119" width="11.1428571428571" style="446" customWidth="1"/>
    <col min="4120" max="4121" width="10.5714285714286" style="446"/>
    <col min="4122" max="4122" width="13.4285714285714" style="446" customWidth="1"/>
    <col min="4123" max="4342" width="10.5714285714286" style="446"/>
    <col min="4343" max="4350" width="0" style="446" hidden="1" customWidth="1"/>
    <col min="4351" max="4353" width="3.71428571428571" style="446" customWidth="1"/>
    <col min="4354" max="4354" width="12.7142857142857" style="446" customWidth="1"/>
    <col min="4355" max="4355" width="47.4285714285714" style="446" customWidth="1"/>
    <col min="4356" max="4356" width="5.57142857142857" style="446" customWidth="1"/>
    <col min="4357" max="4358" width="3.71428571428571" style="446" customWidth="1"/>
    <col min="4359" max="4359" width="22" style="446" customWidth="1"/>
    <col min="4360" max="4360" width="5.57142857142857" style="446" customWidth="1"/>
    <col min="4361" max="4362" width="3.71428571428571" style="446" customWidth="1"/>
    <col min="4363" max="4363" width="22" style="446" customWidth="1"/>
    <col min="4364" max="4364" width="5.57142857142857" style="446" customWidth="1"/>
    <col min="4365" max="4366" width="3.71428571428571" style="446" customWidth="1"/>
    <col min="4367" max="4367" width="22" style="446" customWidth="1"/>
    <col min="4368" max="4369" width="15.7142857142857" style="446" customWidth="1"/>
    <col min="4370" max="4370" width="11.7142857142857" style="446" customWidth="1"/>
    <col min="4371" max="4371" width="6.42857142857143" style="446" customWidth="1"/>
    <col min="4372" max="4372" width="11.7142857142857" style="446" customWidth="1"/>
    <col min="4373" max="4373" width="0" style="446" hidden="1" customWidth="1"/>
    <col min="4374" max="4374" width="3.71428571428571" style="446" customWidth="1"/>
    <col min="4375" max="4375" width="11.1428571428571" style="446" customWidth="1"/>
    <col min="4376" max="4377" width="10.5714285714286" style="446"/>
    <col min="4378" max="4378" width="13.4285714285714" style="446" customWidth="1"/>
    <col min="4379" max="4598" width="10.5714285714286" style="446"/>
    <col min="4599" max="4606" width="0" style="446" hidden="1" customWidth="1"/>
    <col min="4607" max="4609" width="3.71428571428571" style="446" customWidth="1"/>
    <col min="4610" max="4610" width="12.7142857142857" style="446" customWidth="1"/>
    <col min="4611" max="4611" width="47.4285714285714" style="446" customWidth="1"/>
    <col min="4612" max="4612" width="5.57142857142857" style="446" customWidth="1"/>
    <col min="4613" max="4614" width="3.71428571428571" style="446" customWidth="1"/>
    <col min="4615" max="4615" width="22" style="446" customWidth="1"/>
    <col min="4616" max="4616" width="5.57142857142857" style="446" customWidth="1"/>
    <col min="4617" max="4618" width="3.71428571428571" style="446" customWidth="1"/>
    <col min="4619" max="4619" width="22" style="446" customWidth="1"/>
    <col min="4620" max="4620" width="5.57142857142857" style="446" customWidth="1"/>
    <col min="4621" max="4622" width="3.71428571428571" style="446" customWidth="1"/>
    <col min="4623" max="4623" width="22" style="446" customWidth="1"/>
    <col min="4624" max="4625" width="15.7142857142857" style="446" customWidth="1"/>
    <col min="4626" max="4626" width="11.7142857142857" style="446" customWidth="1"/>
    <col min="4627" max="4627" width="6.42857142857143" style="446" customWidth="1"/>
    <col min="4628" max="4628" width="11.7142857142857" style="446" customWidth="1"/>
    <col min="4629" max="4629" width="0" style="446" hidden="1" customWidth="1"/>
    <col min="4630" max="4630" width="3.71428571428571" style="446" customWidth="1"/>
    <col min="4631" max="4631" width="11.1428571428571" style="446" customWidth="1"/>
    <col min="4632" max="4633" width="10.5714285714286" style="446"/>
    <col min="4634" max="4634" width="13.4285714285714" style="446" customWidth="1"/>
    <col min="4635" max="4854" width="10.5714285714286" style="446"/>
    <col min="4855" max="4862" width="0" style="446" hidden="1" customWidth="1"/>
    <col min="4863" max="4865" width="3.71428571428571" style="446" customWidth="1"/>
    <col min="4866" max="4866" width="12.7142857142857" style="446" customWidth="1"/>
    <col min="4867" max="4867" width="47.4285714285714" style="446" customWidth="1"/>
    <col min="4868" max="4868" width="5.57142857142857" style="446" customWidth="1"/>
    <col min="4869" max="4870" width="3.71428571428571" style="446" customWidth="1"/>
    <col min="4871" max="4871" width="22" style="446" customWidth="1"/>
    <col min="4872" max="4872" width="5.57142857142857" style="446" customWidth="1"/>
    <col min="4873" max="4874" width="3.71428571428571" style="446" customWidth="1"/>
    <col min="4875" max="4875" width="22" style="446" customWidth="1"/>
    <col min="4876" max="4876" width="5.57142857142857" style="446" customWidth="1"/>
    <col min="4877" max="4878" width="3.71428571428571" style="446" customWidth="1"/>
    <col min="4879" max="4879" width="22" style="446" customWidth="1"/>
    <col min="4880" max="4881" width="15.7142857142857" style="446" customWidth="1"/>
    <col min="4882" max="4882" width="11.7142857142857" style="446" customWidth="1"/>
    <col min="4883" max="4883" width="6.42857142857143" style="446" customWidth="1"/>
    <col min="4884" max="4884" width="11.7142857142857" style="446" customWidth="1"/>
    <col min="4885" max="4885" width="0" style="446" hidden="1" customWidth="1"/>
    <col min="4886" max="4886" width="3.71428571428571" style="446" customWidth="1"/>
    <col min="4887" max="4887" width="11.1428571428571" style="446" customWidth="1"/>
    <col min="4888" max="4889" width="10.5714285714286" style="446"/>
    <col min="4890" max="4890" width="13.4285714285714" style="446" customWidth="1"/>
    <col min="4891" max="5110" width="10.5714285714286" style="446"/>
    <col min="5111" max="5118" width="0" style="446" hidden="1" customWidth="1"/>
    <col min="5119" max="5121" width="3.71428571428571" style="446" customWidth="1"/>
    <col min="5122" max="5122" width="12.7142857142857" style="446" customWidth="1"/>
    <col min="5123" max="5123" width="47.4285714285714" style="446" customWidth="1"/>
    <col min="5124" max="5124" width="5.57142857142857" style="446" customWidth="1"/>
    <col min="5125" max="5126" width="3.71428571428571" style="446" customWidth="1"/>
    <col min="5127" max="5127" width="22" style="446" customWidth="1"/>
    <col min="5128" max="5128" width="5.57142857142857" style="446" customWidth="1"/>
    <col min="5129" max="5130" width="3.71428571428571" style="446" customWidth="1"/>
    <col min="5131" max="5131" width="22" style="446" customWidth="1"/>
    <col min="5132" max="5132" width="5.57142857142857" style="446" customWidth="1"/>
    <col min="5133" max="5134" width="3.71428571428571" style="446" customWidth="1"/>
    <col min="5135" max="5135" width="22" style="446" customWidth="1"/>
    <col min="5136" max="5137" width="15.7142857142857" style="446" customWidth="1"/>
    <col min="5138" max="5138" width="11.7142857142857" style="446" customWidth="1"/>
    <col min="5139" max="5139" width="6.42857142857143" style="446" customWidth="1"/>
    <col min="5140" max="5140" width="11.7142857142857" style="446" customWidth="1"/>
    <col min="5141" max="5141" width="0" style="446" hidden="1" customWidth="1"/>
    <col min="5142" max="5142" width="3.71428571428571" style="446" customWidth="1"/>
    <col min="5143" max="5143" width="11.1428571428571" style="446" customWidth="1"/>
    <col min="5144" max="5145" width="10.5714285714286" style="446"/>
    <col min="5146" max="5146" width="13.4285714285714" style="446" customWidth="1"/>
    <col min="5147" max="5366" width="10.5714285714286" style="446"/>
    <col min="5367" max="5374" width="0" style="446" hidden="1" customWidth="1"/>
    <col min="5375" max="5377" width="3.71428571428571" style="446" customWidth="1"/>
    <col min="5378" max="5378" width="12.7142857142857" style="446" customWidth="1"/>
    <col min="5379" max="5379" width="47.4285714285714" style="446" customWidth="1"/>
    <col min="5380" max="5380" width="5.57142857142857" style="446" customWidth="1"/>
    <col min="5381" max="5382" width="3.71428571428571" style="446" customWidth="1"/>
    <col min="5383" max="5383" width="22" style="446" customWidth="1"/>
    <col min="5384" max="5384" width="5.57142857142857" style="446" customWidth="1"/>
    <col min="5385" max="5386" width="3.71428571428571" style="446" customWidth="1"/>
    <col min="5387" max="5387" width="22" style="446" customWidth="1"/>
    <col min="5388" max="5388" width="5.57142857142857" style="446" customWidth="1"/>
    <col min="5389" max="5390" width="3.71428571428571" style="446" customWidth="1"/>
    <col min="5391" max="5391" width="22" style="446" customWidth="1"/>
    <col min="5392" max="5393" width="15.7142857142857" style="446" customWidth="1"/>
    <col min="5394" max="5394" width="11.7142857142857" style="446" customWidth="1"/>
    <col min="5395" max="5395" width="6.42857142857143" style="446" customWidth="1"/>
    <col min="5396" max="5396" width="11.7142857142857" style="446" customWidth="1"/>
    <col min="5397" max="5397" width="0" style="446" hidden="1" customWidth="1"/>
    <col min="5398" max="5398" width="3.71428571428571" style="446" customWidth="1"/>
    <col min="5399" max="5399" width="11.1428571428571" style="446" customWidth="1"/>
    <col min="5400" max="5401" width="10.5714285714286" style="446"/>
    <col min="5402" max="5402" width="13.4285714285714" style="446" customWidth="1"/>
    <col min="5403" max="5622" width="10.5714285714286" style="446"/>
    <col min="5623" max="5630" width="0" style="446" hidden="1" customWidth="1"/>
    <col min="5631" max="5633" width="3.71428571428571" style="446" customWidth="1"/>
    <col min="5634" max="5634" width="12.7142857142857" style="446" customWidth="1"/>
    <col min="5635" max="5635" width="47.4285714285714" style="446" customWidth="1"/>
    <col min="5636" max="5636" width="5.57142857142857" style="446" customWidth="1"/>
    <col min="5637" max="5638" width="3.71428571428571" style="446" customWidth="1"/>
    <col min="5639" max="5639" width="22" style="446" customWidth="1"/>
    <col min="5640" max="5640" width="5.57142857142857" style="446" customWidth="1"/>
    <col min="5641" max="5642" width="3.71428571428571" style="446" customWidth="1"/>
    <col min="5643" max="5643" width="22" style="446" customWidth="1"/>
    <col min="5644" max="5644" width="5.57142857142857" style="446" customWidth="1"/>
    <col min="5645" max="5646" width="3.71428571428571" style="446" customWidth="1"/>
    <col min="5647" max="5647" width="22" style="446" customWidth="1"/>
    <col min="5648" max="5649" width="15.7142857142857" style="446" customWidth="1"/>
    <col min="5650" max="5650" width="11.7142857142857" style="446" customWidth="1"/>
    <col min="5651" max="5651" width="6.42857142857143" style="446" customWidth="1"/>
    <col min="5652" max="5652" width="11.7142857142857" style="446" customWidth="1"/>
    <col min="5653" max="5653" width="0" style="446" hidden="1" customWidth="1"/>
    <col min="5654" max="5654" width="3.71428571428571" style="446" customWidth="1"/>
    <col min="5655" max="5655" width="11.1428571428571" style="446" customWidth="1"/>
    <col min="5656" max="5657" width="10.5714285714286" style="446"/>
    <col min="5658" max="5658" width="13.4285714285714" style="446" customWidth="1"/>
    <col min="5659" max="5878" width="10.5714285714286" style="446"/>
    <col min="5879" max="5886" width="0" style="446" hidden="1" customWidth="1"/>
    <col min="5887" max="5889" width="3.71428571428571" style="446" customWidth="1"/>
    <col min="5890" max="5890" width="12.7142857142857" style="446" customWidth="1"/>
    <col min="5891" max="5891" width="47.4285714285714" style="446" customWidth="1"/>
    <col min="5892" max="5892" width="5.57142857142857" style="446" customWidth="1"/>
    <col min="5893" max="5894" width="3.71428571428571" style="446" customWidth="1"/>
    <col min="5895" max="5895" width="22" style="446" customWidth="1"/>
    <col min="5896" max="5896" width="5.57142857142857" style="446" customWidth="1"/>
    <col min="5897" max="5898" width="3.71428571428571" style="446" customWidth="1"/>
    <col min="5899" max="5899" width="22" style="446" customWidth="1"/>
    <col min="5900" max="5900" width="5.57142857142857" style="446" customWidth="1"/>
    <col min="5901" max="5902" width="3.71428571428571" style="446" customWidth="1"/>
    <col min="5903" max="5903" width="22" style="446" customWidth="1"/>
    <col min="5904" max="5905" width="15.7142857142857" style="446" customWidth="1"/>
    <col min="5906" max="5906" width="11.7142857142857" style="446" customWidth="1"/>
    <col min="5907" max="5907" width="6.42857142857143" style="446" customWidth="1"/>
    <col min="5908" max="5908" width="11.7142857142857" style="446" customWidth="1"/>
    <col min="5909" max="5909" width="0" style="446" hidden="1" customWidth="1"/>
    <col min="5910" max="5910" width="3.71428571428571" style="446" customWidth="1"/>
    <col min="5911" max="5911" width="11.1428571428571" style="446" customWidth="1"/>
    <col min="5912" max="5913" width="10.5714285714286" style="446"/>
    <col min="5914" max="5914" width="13.4285714285714" style="446" customWidth="1"/>
    <col min="5915" max="6134" width="10.5714285714286" style="446"/>
    <col min="6135" max="6142" width="0" style="446" hidden="1" customWidth="1"/>
    <col min="6143" max="6145" width="3.71428571428571" style="446" customWidth="1"/>
    <col min="6146" max="6146" width="12.7142857142857" style="446" customWidth="1"/>
    <col min="6147" max="6147" width="47.4285714285714" style="446" customWidth="1"/>
    <col min="6148" max="6148" width="5.57142857142857" style="446" customWidth="1"/>
    <col min="6149" max="6150" width="3.71428571428571" style="446" customWidth="1"/>
    <col min="6151" max="6151" width="22" style="446" customWidth="1"/>
    <col min="6152" max="6152" width="5.57142857142857" style="446" customWidth="1"/>
    <col min="6153" max="6154" width="3.71428571428571" style="446" customWidth="1"/>
    <col min="6155" max="6155" width="22" style="446" customWidth="1"/>
    <col min="6156" max="6156" width="5.57142857142857" style="446" customWidth="1"/>
    <col min="6157" max="6158" width="3.71428571428571" style="446" customWidth="1"/>
    <col min="6159" max="6159" width="22" style="446" customWidth="1"/>
    <col min="6160" max="6161" width="15.7142857142857" style="446" customWidth="1"/>
    <col min="6162" max="6162" width="11.7142857142857" style="446" customWidth="1"/>
    <col min="6163" max="6163" width="6.42857142857143" style="446" customWidth="1"/>
    <col min="6164" max="6164" width="11.7142857142857" style="446" customWidth="1"/>
    <col min="6165" max="6165" width="0" style="446" hidden="1" customWidth="1"/>
    <col min="6166" max="6166" width="3.71428571428571" style="446" customWidth="1"/>
    <col min="6167" max="6167" width="11.1428571428571" style="446" customWidth="1"/>
    <col min="6168" max="6169" width="10.5714285714286" style="446"/>
    <col min="6170" max="6170" width="13.4285714285714" style="446" customWidth="1"/>
    <col min="6171" max="6390" width="10.5714285714286" style="446"/>
    <col min="6391" max="6398" width="0" style="446" hidden="1" customWidth="1"/>
    <col min="6399" max="6401" width="3.71428571428571" style="446" customWidth="1"/>
    <col min="6402" max="6402" width="12.7142857142857" style="446" customWidth="1"/>
    <col min="6403" max="6403" width="47.4285714285714" style="446" customWidth="1"/>
    <col min="6404" max="6404" width="5.57142857142857" style="446" customWidth="1"/>
    <col min="6405" max="6406" width="3.71428571428571" style="446" customWidth="1"/>
    <col min="6407" max="6407" width="22" style="446" customWidth="1"/>
    <col min="6408" max="6408" width="5.57142857142857" style="446" customWidth="1"/>
    <col min="6409" max="6410" width="3.71428571428571" style="446" customWidth="1"/>
    <col min="6411" max="6411" width="22" style="446" customWidth="1"/>
    <col min="6412" max="6412" width="5.57142857142857" style="446" customWidth="1"/>
    <col min="6413" max="6414" width="3.71428571428571" style="446" customWidth="1"/>
    <col min="6415" max="6415" width="22" style="446" customWidth="1"/>
    <col min="6416" max="6417" width="15.7142857142857" style="446" customWidth="1"/>
    <col min="6418" max="6418" width="11.7142857142857" style="446" customWidth="1"/>
    <col min="6419" max="6419" width="6.42857142857143" style="446" customWidth="1"/>
    <col min="6420" max="6420" width="11.7142857142857" style="446" customWidth="1"/>
    <col min="6421" max="6421" width="0" style="446" hidden="1" customWidth="1"/>
    <col min="6422" max="6422" width="3.71428571428571" style="446" customWidth="1"/>
    <col min="6423" max="6423" width="11.1428571428571" style="446" customWidth="1"/>
    <col min="6424" max="6425" width="10.5714285714286" style="446"/>
    <col min="6426" max="6426" width="13.4285714285714" style="446" customWidth="1"/>
    <col min="6427" max="6646" width="10.5714285714286" style="446"/>
    <col min="6647" max="6654" width="0" style="446" hidden="1" customWidth="1"/>
    <col min="6655" max="6657" width="3.71428571428571" style="446" customWidth="1"/>
    <col min="6658" max="6658" width="12.7142857142857" style="446" customWidth="1"/>
    <col min="6659" max="6659" width="47.4285714285714" style="446" customWidth="1"/>
    <col min="6660" max="6660" width="5.57142857142857" style="446" customWidth="1"/>
    <col min="6661" max="6662" width="3.71428571428571" style="446" customWidth="1"/>
    <col min="6663" max="6663" width="22" style="446" customWidth="1"/>
    <col min="6664" max="6664" width="5.57142857142857" style="446" customWidth="1"/>
    <col min="6665" max="6666" width="3.71428571428571" style="446" customWidth="1"/>
    <col min="6667" max="6667" width="22" style="446" customWidth="1"/>
    <col min="6668" max="6668" width="5.57142857142857" style="446" customWidth="1"/>
    <col min="6669" max="6670" width="3.71428571428571" style="446" customWidth="1"/>
    <col min="6671" max="6671" width="22" style="446" customWidth="1"/>
    <col min="6672" max="6673" width="15.7142857142857" style="446" customWidth="1"/>
    <col min="6674" max="6674" width="11.7142857142857" style="446" customWidth="1"/>
    <col min="6675" max="6675" width="6.42857142857143" style="446" customWidth="1"/>
    <col min="6676" max="6676" width="11.7142857142857" style="446" customWidth="1"/>
    <col min="6677" max="6677" width="0" style="446" hidden="1" customWidth="1"/>
    <col min="6678" max="6678" width="3.71428571428571" style="446" customWidth="1"/>
    <col min="6679" max="6679" width="11.1428571428571" style="446" customWidth="1"/>
    <col min="6680" max="6681" width="10.5714285714286" style="446"/>
    <col min="6682" max="6682" width="13.4285714285714" style="446" customWidth="1"/>
    <col min="6683" max="6902" width="10.5714285714286" style="446"/>
    <col min="6903" max="6910" width="0" style="446" hidden="1" customWidth="1"/>
    <col min="6911" max="6913" width="3.71428571428571" style="446" customWidth="1"/>
    <col min="6914" max="6914" width="12.7142857142857" style="446" customWidth="1"/>
    <col min="6915" max="6915" width="47.4285714285714" style="446" customWidth="1"/>
    <col min="6916" max="6916" width="5.57142857142857" style="446" customWidth="1"/>
    <col min="6917" max="6918" width="3.71428571428571" style="446" customWidth="1"/>
    <col min="6919" max="6919" width="22" style="446" customWidth="1"/>
    <col min="6920" max="6920" width="5.57142857142857" style="446" customWidth="1"/>
    <col min="6921" max="6922" width="3.71428571428571" style="446" customWidth="1"/>
    <col min="6923" max="6923" width="22" style="446" customWidth="1"/>
    <col min="6924" max="6924" width="5.57142857142857" style="446" customWidth="1"/>
    <col min="6925" max="6926" width="3.71428571428571" style="446" customWidth="1"/>
    <col min="6927" max="6927" width="22" style="446" customWidth="1"/>
    <col min="6928" max="6929" width="15.7142857142857" style="446" customWidth="1"/>
    <col min="6930" max="6930" width="11.7142857142857" style="446" customWidth="1"/>
    <col min="6931" max="6931" width="6.42857142857143" style="446" customWidth="1"/>
    <col min="6932" max="6932" width="11.7142857142857" style="446" customWidth="1"/>
    <col min="6933" max="6933" width="0" style="446" hidden="1" customWidth="1"/>
    <col min="6934" max="6934" width="3.71428571428571" style="446" customWidth="1"/>
    <col min="6935" max="6935" width="11.1428571428571" style="446" customWidth="1"/>
    <col min="6936" max="6937" width="10.5714285714286" style="446"/>
    <col min="6938" max="6938" width="13.4285714285714" style="446" customWidth="1"/>
    <col min="6939" max="7158" width="10.5714285714286" style="446"/>
    <col min="7159" max="7166" width="0" style="446" hidden="1" customWidth="1"/>
    <col min="7167" max="7169" width="3.71428571428571" style="446" customWidth="1"/>
    <col min="7170" max="7170" width="12.7142857142857" style="446" customWidth="1"/>
    <col min="7171" max="7171" width="47.4285714285714" style="446" customWidth="1"/>
    <col min="7172" max="7172" width="5.57142857142857" style="446" customWidth="1"/>
    <col min="7173" max="7174" width="3.71428571428571" style="446" customWidth="1"/>
    <col min="7175" max="7175" width="22" style="446" customWidth="1"/>
    <col min="7176" max="7176" width="5.57142857142857" style="446" customWidth="1"/>
    <col min="7177" max="7178" width="3.71428571428571" style="446" customWidth="1"/>
    <col min="7179" max="7179" width="22" style="446" customWidth="1"/>
    <col min="7180" max="7180" width="5.57142857142857" style="446" customWidth="1"/>
    <col min="7181" max="7182" width="3.71428571428571" style="446" customWidth="1"/>
    <col min="7183" max="7183" width="22" style="446" customWidth="1"/>
    <col min="7184" max="7185" width="15.7142857142857" style="446" customWidth="1"/>
    <col min="7186" max="7186" width="11.7142857142857" style="446" customWidth="1"/>
    <col min="7187" max="7187" width="6.42857142857143" style="446" customWidth="1"/>
    <col min="7188" max="7188" width="11.7142857142857" style="446" customWidth="1"/>
    <col min="7189" max="7189" width="0" style="446" hidden="1" customWidth="1"/>
    <col min="7190" max="7190" width="3.71428571428571" style="446" customWidth="1"/>
    <col min="7191" max="7191" width="11.1428571428571" style="446" customWidth="1"/>
    <col min="7192" max="7193" width="10.5714285714286" style="446"/>
    <col min="7194" max="7194" width="13.4285714285714" style="446" customWidth="1"/>
    <col min="7195" max="7414" width="10.5714285714286" style="446"/>
    <col min="7415" max="7422" width="0" style="446" hidden="1" customWidth="1"/>
    <col min="7423" max="7425" width="3.71428571428571" style="446" customWidth="1"/>
    <col min="7426" max="7426" width="12.7142857142857" style="446" customWidth="1"/>
    <col min="7427" max="7427" width="47.4285714285714" style="446" customWidth="1"/>
    <col min="7428" max="7428" width="5.57142857142857" style="446" customWidth="1"/>
    <col min="7429" max="7430" width="3.71428571428571" style="446" customWidth="1"/>
    <col min="7431" max="7431" width="22" style="446" customWidth="1"/>
    <col min="7432" max="7432" width="5.57142857142857" style="446" customWidth="1"/>
    <col min="7433" max="7434" width="3.71428571428571" style="446" customWidth="1"/>
    <col min="7435" max="7435" width="22" style="446" customWidth="1"/>
    <col min="7436" max="7436" width="5.57142857142857" style="446" customWidth="1"/>
    <col min="7437" max="7438" width="3.71428571428571" style="446" customWidth="1"/>
    <col min="7439" max="7439" width="22" style="446" customWidth="1"/>
    <col min="7440" max="7441" width="15.7142857142857" style="446" customWidth="1"/>
    <col min="7442" max="7442" width="11.7142857142857" style="446" customWidth="1"/>
    <col min="7443" max="7443" width="6.42857142857143" style="446" customWidth="1"/>
    <col min="7444" max="7444" width="11.7142857142857" style="446" customWidth="1"/>
    <col min="7445" max="7445" width="0" style="446" hidden="1" customWidth="1"/>
    <col min="7446" max="7446" width="3.71428571428571" style="446" customWidth="1"/>
    <col min="7447" max="7447" width="11.1428571428571" style="446" customWidth="1"/>
    <col min="7448" max="7449" width="10.5714285714286" style="446"/>
    <col min="7450" max="7450" width="13.4285714285714" style="446" customWidth="1"/>
    <col min="7451" max="7670" width="10.5714285714286" style="446"/>
    <col min="7671" max="7678" width="0" style="446" hidden="1" customWidth="1"/>
    <col min="7679" max="7681" width="3.71428571428571" style="446" customWidth="1"/>
    <col min="7682" max="7682" width="12.7142857142857" style="446" customWidth="1"/>
    <col min="7683" max="7683" width="47.4285714285714" style="446" customWidth="1"/>
    <col min="7684" max="7684" width="5.57142857142857" style="446" customWidth="1"/>
    <col min="7685" max="7686" width="3.71428571428571" style="446" customWidth="1"/>
    <col min="7687" max="7687" width="22" style="446" customWidth="1"/>
    <col min="7688" max="7688" width="5.57142857142857" style="446" customWidth="1"/>
    <col min="7689" max="7690" width="3.71428571428571" style="446" customWidth="1"/>
    <col min="7691" max="7691" width="22" style="446" customWidth="1"/>
    <col min="7692" max="7692" width="5.57142857142857" style="446" customWidth="1"/>
    <col min="7693" max="7694" width="3.71428571428571" style="446" customWidth="1"/>
    <col min="7695" max="7695" width="22" style="446" customWidth="1"/>
    <col min="7696" max="7697" width="15.7142857142857" style="446" customWidth="1"/>
    <col min="7698" max="7698" width="11.7142857142857" style="446" customWidth="1"/>
    <col min="7699" max="7699" width="6.42857142857143" style="446" customWidth="1"/>
    <col min="7700" max="7700" width="11.7142857142857" style="446" customWidth="1"/>
    <col min="7701" max="7701" width="0" style="446" hidden="1" customWidth="1"/>
    <col min="7702" max="7702" width="3.71428571428571" style="446" customWidth="1"/>
    <col min="7703" max="7703" width="11.1428571428571" style="446" customWidth="1"/>
    <col min="7704" max="7705" width="10.5714285714286" style="446"/>
    <col min="7706" max="7706" width="13.4285714285714" style="446" customWidth="1"/>
    <col min="7707" max="7926" width="10.5714285714286" style="446"/>
    <col min="7927" max="7934" width="0" style="446" hidden="1" customWidth="1"/>
    <col min="7935" max="7937" width="3.71428571428571" style="446" customWidth="1"/>
    <col min="7938" max="7938" width="12.7142857142857" style="446" customWidth="1"/>
    <col min="7939" max="7939" width="47.4285714285714" style="446" customWidth="1"/>
    <col min="7940" max="7940" width="5.57142857142857" style="446" customWidth="1"/>
    <col min="7941" max="7942" width="3.71428571428571" style="446" customWidth="1"/>
    <col min="7943" max="7943" width="22" style="446" customWidth="1"/>
    <col min="7944" max="7944" width="5.57142857142857" style="446" customWidth="1"/>
    <col min="7945" max="7946" width="3.71428571428571" style="446" customWidth="1"/>
    <col min="7947" max="7947" width="22" style="446" customWidth="1"/>
    <col min="7948" max="7948" width="5.57142857142857" style="446" customWidth="1"/>
    <col min="7949" max="7950" width="3.71428571428571" style="446" customWidth="1"/>
    <col min="7951" max="7951" width="22" style="446" customWidth="1"/>
    <col min="7952" max="7953" width="15.7142857142857" style="446" customWidth="1"/>
    <col min="7954" max="7954" width="11.7142857142857" style="446" customWidth="1"/>
    <col min="7955" max="7955" width="6.42857142857143" style="446" customWidth="1"/>
    <col min="7956" max="7956" width="11.7142857142857" style="446" customWidth="1"/>
    <col min="7957" max="7957" width="0" style="446" hidden="1" customWidth="1"/>
    <col min="7958" max="7958" width="3.71428571428571" style="446" customWidth="1"/>
    <col min="7959" max="7959" width="11.1428571428571" style="446" customWidth="1"/>
    <col min="7960" max="7961" width="10.5714285714286" style="446"/>
    <col min="7962" max="7962" width="13.4285714285714" style="446" customWidth="1"/>
    <col min="7963" max="8182" width="10.5714285714286" style="446"/>
    <col min="8183" max="8190" width="0" style="446" hidden="1" customWidth="1"/>
    <col min="8191" max="8193" width="3.71428571428571" style="446" customWidth="1"/>
    <col min="8194" max="8194" width="12.7142857142857" style="446" customWidth="1"/>
    <col min="8195" max="8195" width="47.4285714285714" style="446" customWidth="1"/>
    <col min="8196" max="8196" width="5.57142857142857" style="446" customWidth="1"/>
    <col min="8197" max="8198" width="3.71428571428571" style="446" customWidth="1"/>
    <col min="8199" max="8199" width="22" style="446" customWidth="1"/>
    <col min="8200" max="8200" width="5.57142857142857" style="446" customWidth="1"/>
    <col min="8201" max="8202" width="3.71428571428571" style="446" customWidth="1"/>
    <col min="8203" max="8203" width="22" style="446" customWidth="1"/>
    <col min="8204" max="8204" width="5.57142857142857" style="446" customWidth="1"/>
    <col min="8205" max="8206" width="3.71428571428571" style="446" customWidth="1"/>
    <col min="8207" max="8207" width="22" style="446" customWidth="1"/>
    <col min="8208" max="8209" width="15.7142857142857" style="446" customWidth="1"/>
    <col min="8210" max="8210" width="11.7142857142857" style="446" customWidth="1"/>
    <col min="8211" max="8211" width="6.42857142857143" style="446" customWidth="1"/>
    <col min="8212" max="8212" width="11.7142857142857" style="446" customWidth="1"/>
    <col min="8213" max="8213" width="0" style="446" hidden="1" customWidth="1"/>
    <col min="8214" max="8214" width="3.71428571428571" style="446" customWidth="1"/>
    <col min="8215" max="8215" width="11.1428571428571" style="446" customWidth="1"/>
    <col min="8216" max="8217" width="10.5714285714286" style="446"/>
    <col min="8218" max="8218" width="13.4285714285714" style="446" customWidth="1"/>
    <col min="8219" max="8438" width="10.5714285714286" style="446"/>
    <col min="8439" max="8446" width="0" style="446" hidden="1" customWidth="1"/>
    <col min="8447" max="8449" width="3.71428571428571" style="446" customWidth="1"/>
    <col min="8450" max="8450" width="12.7142857142857" style="446" customWidth="1"/>
    <col min="8451" max="8451" width="47.4285714285714" style="446" customWidth="1"/>
    <col min="8452" max="8452" width="5.57142857142857" style="446" customWidth="1"/>
    <col min="8453" max="8454" width="3.71428571428571" style="446" customWidth="1"/>
    <col min="8455" max="8455" width="22" style="446" customWidth="1"/>
    <col min="8456" max="8456" width="5.57142857142857" style="446" customWidth="1"/>
    <col min="8457" max="8458" width="3.71428571428571" style="446" customWidth="1"/>
    <col min="8459" max="8459" width="22" style="446" customWidth="1"/>
    <col min="8460" max="8460" width="5.57142857142857" style="446" customWidth="1"/>
    <col min="8461" max="8462" width="3.71428571428571" style="446" customWidth="1"/>
    <col min="8463" max="8463" width="22" style="446" customWidth="1"/>
    <col min="8464" max="8465" width="15.7142857142857" style="446" customWidth="1"/>
    <col min="8466" max="8466" width="11.7142857142857" style="446" customWidth="1"/>
    <col min="8467" max="8467" width="6.42857142857143" style="446" customWidth="1"/>
    <col min="8468" max="8468" width="11.7142857142857" style="446" customWidth="1"/>
    <col min="8469" max="8469" width="0" style="446" hidden="1" customWidth="1"/>
    <col min="8470" max="8470" width="3.71428571428571" style="446" customWidth="1"/>
    <col min="8471" max="8471" width="11.1428571428571" style="446" customWidth="1"/>
    <col min="8472" max="8473" width="10.5714285714286" style="446"/>
    <col min="8474" max="8474" width="13.4285714285714" style="446" customWidth="1"/>
    <col min="8475" max="8694" width="10.5714285714286" style="446"/>
    <col min="8695" max="8702" width="0" style="446" hidden="1" customWidth="1"/>
    <col min="8703" max="8705" width="3.71428571428571" style="446" customWidth="1"/>
    <col min="8706" max="8706" width="12.7142857142857" style="446" customWidth="1"/>
    <col min="8707" max="8707" width="47.4285714285714" style="446" customWidth="1"/>
    <col min="8708" max="8708" width="5.57142857142857" style="446" customWidth="1"/>
    <col min="8709" max="8710" width="3.71428571428571" style="446" customWidth="1"/>
    <col min="8711" max="8711" width="22" style="446" customWidth="1"/>
    <col min="8712" max="8712" width="5.57142857142857" style="446" customWidth="1"/>
    <col min="8713" max="8714" width="3.71428571428571" style="446" customWidth="1"/>
    <col min="8715" max="8715" width="22" style="446" customWidth="1"/>
    <col min="8716" max="8716" width="5.57142857142857" style="446" customWidth="1"/>
    <col min="8717" max="8718" width="3.71428571428571" style="446" customWidth="1"/>
    <col min="8719" max="8719" width="22" style="446" customWidth="1"/>
    <col min="8720" max="8721" width="15.7142857142857" style="446" customWidth="1"/>
    <col min="8722" max="8722" width="11.7142857142857" style="446" customWidth="1"/>
    <col min="8723" max="8723" width="6.42857142857143" style="446" customWidth="1"/>
    <col min="8724" max="8724" width="11.7142857142857" style="446" customWidth="1"/>
    <col min="8725" max="8725" width="0" style="446" hidden="1" customWidth="1"/>
    <col min="8726" max="8726" width="3.71428571428571" style="446" customWidth="1"/>
    <col min="8727" max="8727" width="11.1428571428571" style="446" customWidth="1"/>
    <col min="8728" max="8729" width="10.5714285714286" style="446"/>
    <col min="8730" max="8730" width="13.4285714285714" style="446" customWidth="1"/>
    <col min="8731" max="8950" width="10.5714285714286" style="446"/>
    <col min="8951" max="8958" width="0" style="446" hidden="1" customWidth="1"/>
    <col min="8959" max="8961" width="3.71428571428571" style="446" customWidth="1"/>
    <col min="8962" max="8962" width="12.7142857142857" style="446" customWidth="1"/>
    <col min="8963" max="8963" width="47.4285714285714" style="446" customWidth="1"/>
    <col min="8964" max="8964" width="5.57142857142857" style="446" customWidth="1"/>
    <col min="8965" max="8966" width="3.71428571428571" style="446" customWidth="1"/>
    <col min="8967" max="8967" width="22" style="446" customWidth="1"/>
    <col min="8968" max="8968" width="5.57142857142857" style="446" customWidth="1"/>
    <col min="8969" max="8970" width="3.71428571428571" style="446" customWidth="1"/>
    <col min="8971" max="8971" width="22" style="446" customWidth="1"/>
    <col min="8972" max="8972" width="5.57142857142857" style="446" customWidth="1"/>
    <col min="8973" max="8974" width="3.71428571428571" style="446" customWidth="1"/>
    <col min="8975" max="8975" width="22" style="446" customWidth="1"/>
    <col min="8976" max="8977" width="15.7142857142857" style="446" customWidth="1"/>
    <col min="8978" max="8978" width="11.7142857142857" style="446" customWidth="1"/>
    <col min="8979" max="8979" width="6.42857142857143" style="446" customWidth="1"/>
    <col min="8980" max="8980" width="11.7142857142857" style="446" customWidth="1"/>
    <col min="8981" max="8981" width="0" style="446" hidden="1" customWidth="1"/>
    <col min="8982" max="8982" width="3.71428571428571" style="446" customWidth="1"/>
    <col min="8983" max="8983" width="11.1428571428571" style="446" customWidth="1"/>
    <col min="8984" max="8985" width="10.5714285714286" style="446"/>
    <col min="8986" max="8986" width="13.4285714285714" style="446" customWidth="1"/>
    <col min="8987" max="9206" width="10.5714285714286" style="446"/>
    <col min="9207" max="9214" width="0" style="446" hidden="1" customWidth="1"/>
    <col min="9215" max="9217" width="3.71428571428571" style="446" customWidth="1"/>
    <col min="9218" max="9218" width="12.7142857142857" style="446" customWidth="1"/>
    <col min="9219" max="9219" width="47.4285714285714" style="446" customWidth="1"/>
    <col min="9220" max="9220" width="5.57142857142857" style="446" customWidth="1"/>
    <col min="9221" max="9222" width="3.71428571428571" style="446" customWidth="1"/>
    <col min="9223" max="9223" width="22" style="446" customWidth="1"/>
    <col min="9224" max="9224" width="5.57142857142857" style="446" customWidth="1"/>
    <col min="9225" max="9226" width="3.71428571428571" style="446" customWidth="1"/>
    <col min="9227" max="9227" width="22" style="446" customWidth="1"/>
    <col min="9228" max="9228" width="5.57142857142857" style="446" customWidth="1"/>
    <col min="9229" max="9230" width="3.71428571428571" style="446" customWidth="1"/>
    <col min="9231" max="9231" width="22" style="446" customWidth="1"/>
    <col min="9232" max="9233" width="15.7142857142857" style="446" customWidth="1"/>
    <col min="9234" max="9234" width="11.7142857142857" style="446" customWidth="1"/>
    <col min="9235" max="9235" width="6.42857142857143" style="446" customWidth="1"/>
    <col min="9236" max="9236" width="11.7142857142857" style="446" customWidth="1"/>
    <col min="9237" max="9237" width="0" style="446" hidden="1" customWidth="1"/>
    <col min="9238" max="9238" width="3.71428571428571" style="446" customWidth="1"/>
    <col min="9239" max="9239" width="11.1428571428571" style="446" customWidth="1"/>
    <col min="9240" max="9241" width="10.5714285714286" style="446"/>
    <col min="9242" max="9242" width="13.4285714285714" style="446" customWidth="1"/>
    <col min="9243" max="9462" width="10.5714285714286" style="446"/>
    <col min="9463" max="9470" width="0" style="446" hidden="1" customWidth="1"/>
    <col min="9471" max="9473" width="3.71428571428571" style="446" customWidth="1"/>
    <col min="9474" max="9474" width="12.7142857142857" style="446" customWidth="1"/>
    <col min="9475" max="9475" width="47.4285714285714" style="446" customWidth="1"/>
    <col min="9476" max="9476" width="5.57142857142857" style="446" customWidth="1"/>
    <col min="9477" max="9478" width="3.71428571428571" style="446" customWidth="1"/>
    <col min="9479" max="9479" width="22" style="446" customWidth="1"/>
    <col min="9480" max="9480" width="5.57142857142857" style="446" customWidth="1"/>
    <col min="9481" max="9482" width="3.71428571428571" style="446" customWidth="1"/>
    <col min="9483" max="9483" width="22" style="446" customWidth="1"/>
    <col min="9484" max="9484" width="5.57142857142857" style="446" customWidth="1"/>
    <col min="9485" max="9486" width="3.71428571428571" style="446" customWidth="1"/>
    <col min="9487" max="9487" width="22" style="446" customWidth="1"/>
    <col min="9488" max="9489" width="15.7142857142857" style="446" customWidth="1"/>
    <col min="9490" max="9490" width="11.7142857142857" style="446" customWidth="1"/>
    <col min="9491" max="9491" width="6.42857142857143" style="446" customWidth="1"/>
    <col min="9492" max="9492" width="11.7142857142857" style="446" customWidth="1"/>
    <col min="9493" max="9493" width="0" style="446" hidden="1" customWidth="1"/>
    <col min="9494" max="9494" width="3.71428571428571" style="446" customWidth="1"/>
    <col min="9495" max="9495" width="11.1428571428571" style="446" customWidth="1"/>
    <col min="9496" max="9497" width="10.5714285714286" style="446"/>
    <col min="9498" max="9498" width="13.4285714285714" style="446" customWidth="1"/>
    <col min="9499" max="9718" width="10.5714285714286" style="446"/>
    <col min="9719" max="9726" width="0" style="446" hidden="1" customWidth="1"/>
    <col min="9727" max="9729" width="3.71428571428571" style="446" customWidth="1"/>
    <col min="9730" max="9730" width="12.7142857142857" style="446" customWidth="1"/>
    <col min="9731" max="9731" width="47.4285714285714" style="446" customWidth="1"/>
    <col min="9732" max="9732" width="5.57142857142857" style="446" customWidth="1"/>
    <col min="9733" max="9734" width="3.71428571428571" style="446" customWidth="1"/>
    <col min="9735" max="9735" width="22" style="446" customWidth="1"/>
    <col min="9736" max="9736" width="5.57142857142857" style="446" customWidth="1"/>
    <col min="9737" max="9738" width="3.71428571428571" style="446" customWidth="1"/>
    <col min="9739" max="9739" width="22" style="446" customWidth="1"/>
    <col min="9740" max="9740" width="5.57142857142857" style="446" customWidth="1"/>
    <col min="9741" max="9742" width="3.71428571428571" style="446" customWidth="1"/>
    <col min="9743" max="9743" width="22" style="446" customWidth="1"/>
    <col min="9744" max="9745" width="15.7142857142857" style="446" customWidth="1"/>
    <col min="9746" max="9746" width="11.7142857142857" style="446" customWidth="1"/>
    <col min="9747" max="9747" width="6.42857142857143" style="446" customWidth="1"/>
    <col min="9748" max="9748" width="11.7142857142857" style="446" customWidth="1"/>
    <col min="9749" max="9749" width="0" style="446" hidden="1" customWidth="1"/>
    <col min="9750" max="9750" width="3.71428571428571" style="446" customWidth="1"/>
    <col min="9751" max="9751" width="11.1428571428571" style="446" customWidth="1"/>
    <col min="9752" max="9753" width="10.5714285714286" style="446"/>
    <col min="9754" max="9754" width="13.4285714285714" style="446" customWidth="1"/>
    <col min="9755" max="9974" width="10.5714285714286" style="446"/>
    <col min="9975" max="9982" width="0" style="446" hidden="1" customWidth="1"/>
    <col min="9983" max="9985" width="3.71428571428571" style="446" customWidth="1"/>
    <col min="9986" max="9986" width="12.7142857142857" style="446" customWidth="1"/>
    <col min="9987" max="9987" width="47.4285714285714" style="446" customWidth="1"/>
    <col min="9988" max="9988" width="5.57142857142857" style="446" customWidth="1"/>
    <col min="9989" max="9990" width="3.71428571428571" style="446" customWidth="1"/>
    <col min="9991" max="9991" width="22" style="446" customWidth="1"/>
    <col min="9992" max="9992" width="5.57142857142857" style="446" customWidth="1"/>
    <col min="9993" max="9994" width="3.71428571428571" style="446" customWidth="1"/>
    <col min="9995" max="9995" width="22" style="446" customWidth="1"/>
    <col min="9996" max="9996" width="5.57142857142857" style="446" customWidth="1"/>
    <col min="9997" max="9998" width="3.71428571428571" style="446" customWidth="1"/>
    <col min="9999" max="9999" width="22" style="446" customWidth="1"/>
    <col min="10000" max="10001" width="15.7142857142857" style="446" customWidth="1"/>
    <col min="10002" max="10002" width="11.7142857142857" style="446" customWidth="1"/>
    <col min="10003" max="10003" width="6.42857142857143" style="446" customWidth="1"/>
    <col min="10004" max="10004" width="11.7142857142857" style="446" customWidth="1"/>
    <col min="10005" max="10005" width="0" style="446" hidden="1" customWidth="1"/>
    <col min="10006" max="10006" width="3.71428571428571" style="446" customWidth="1"/>
    <col min="10007" max="10007" width="11.1428571428571" style="446" customWidth="1"/>
    <col min="10008" max="10009" width="10.5714285714286" style="446"/>
    <col min="10010" max="10010" width="13.4285714285714" style="446" customWidth="1"/>
    <col min="10011" max="10230" width="10.5714285714286" style="446"/>
    <col min="10231" max="10238" width="0" style="446" hidden="1" customWidth="1"/>
    <col min="10239" max="10241" width="3.71428571428571" style="446" customWidth="1"/>
    <col min="10242" max="10242" width="12.7142857142857" style="446" customWidth="1"/>
    <col min="10243" max="10243" width="47.4285714285714" style="446" customWidth="1"/>
    <col min="10244" max="10244" width="5.57142857142857" style="446" customWidth="1"/>
    <col min="10245" max="10246" width="3.71428571428571" style="446" customWidth="1"/>
    <col min="10247" max="10247" width="22" style="446" customWidth="1"/>
    <col min="10248" max="10248" width="5.57142857142857" style="446" customWidth="1"/>
    <col min="10249" max="10250" width="3.71428571428571" style="446" customWidth="1"/>
    <col min="10251" max="10251" width="22" style="446" customWidth="1"/>
    <col min="10252" max="10252" width="5.57142857142857" style="446" customWidth="1"/>
    <col min="10253" max="10254" width="3.71428571428571" style="446" customWidth="1"/>
    <col min="10255" max="10255" width="22" style="446" customWidth="1"/>
    <col min="10256" max="10257" width="15.7142857142857" style="446" customWidth="1"/>
    <col min="10258" max="10258" width="11.7142857142857" style="446" customWidth="1"/>
    <col min="10259" max="10259" width="6.42857142857143" style="446" customWidth="1"/>
    <col min="10260" max="10260" width="11.7142857142857" style="446" customWidth="1"/>
    <col min="10261" max="10261" width="0" style="446" hidden="1" customWidth="1"/>
    <col min="10262" max="10262" width="3.71428571428571" style="446" customWidth="1"/>
    <col min="10263" max="10263" width="11.1428571428571" style="446" customWidth="1"/>
    <col min="10264" max="10265" width="10.5714285714286" style="446"/>
    <col min="10266" max="10266" width="13.4285714285714" style="446" customWidth="1"/>
    <col min="10267" max="10486" width="10.5714285714286" style="446"/>
    <col min="10487" max="10494" width="0" style="446" hidden="1" customWidth="1"/>
    <col min="10495" max="10497" width="3.71428571428571" style="446" customWidth="1"/>
    <col min="10498" max="10498" width="12.7142857142857" style="446" customWidth="1"/>
    <col min="10499" max="10499" width="47.4285714285714" style="446" customWidth="1"/>
    <col min="10500" max="10500" width="5.57142857142857" style="446" customWidth="1"/>
    <col min="10501" max="10502" width="3.71428571428571" style="446" customWidth="1"/>
    <col min="10503" max="10503" width="22" style="446" customWidth="1"/>
    <col min="10504" max="10504" width="5.57142857142857" style="446" customWidth="1"/>
    <col min="10505" max="10506" width="3.71428571428571" style="446" customWidth="1"/>
    <col min="10507" max="10507" width="22" style="446" customWidth="1"/>
    <col min="10508" max="10508" width="5.57142857142857" style="446" customWidth="1"/>
    <col min="10509" max="10510" width="3.71428571428571" style="446" customWidth="1"/>
    <col min="10511" max="10511" width="22" style="446" customWidth="1"/>
    <col min="10512" max="10513" width="15.7142857142857" style="446" customWidth="1"/>
    <col min="10514" max="10514" width="11.7142857142857" style="446" customWidth="1"/>
    <col min="10515" max="10515" width="6.42857142857143" style="446" customWidth="1"/>
    <col min="10516" max="10516" width="11.7142857142857" style="446" customWidth="1"/>
    <col min="10517" max="10517" width="0" style="446" hidden="1" customWidth="1"/>
    <col min="10518" max="10518" width="3.71428571428571" style="446" customWidth="1"/>
    <col min="10519" max="10519" width="11.1428571428571" style="446" customWidth="1"/>
    <col min="10520" max="10521" width="10.5714285714286" style="446"/>
    <col min="10522" max="10522" width="13.4285714285714" style="446" customWidth="1"/>
    <col min="10523" max="10742" width="10.5714285714286" style="446"/>
    <col min="10743" max="10750" width="0" style="446" hidden="1" customWidth="1"/>
    <col min="10751" max="10753" width="3.71428571428571" style="446" customWidth="1"/>
    <col min="10754" max="10754" width="12.7142857142857" style="446" customWidth="1"/>
    <col min="10755" max="10755" width="47.4285714285714" style="446" customWidth="1"/>
    <col min="10756" max="10756" width="5.57142857142857" style="446" customWidth="1"/>
    <col min="10757" max="10758" width="3.71428571428571" style="446" customWidth="1"/>
    <col min="10759" max="10759" width="22" style="446" customWidth="1"/>
    <col min="10760" max="10760" width="5.57142857142857" style="446" customWidth="1"/>
    <col min="10761" max="10762" width="3.71428571428571" style="446" customWidth="1"/>
    <col min="10763" max="10763" width="22" style="446" customWidth="1"/>
    <col min="10764" max="10764" width="5.57142857142857" style="446" customWidth="1"/>
    <col min="10765" max="10766" width="3.71428571428571" style="446" customWidth="1"/>
    <col min="10767" max="10767" width="22" style="446" customWidth="1"/>
    <col min="10768" max="10769" width="15.7142857142857" style="446" customWidth="1"/>
    <col min="10770" max="10770" width="11.7142857142857" style="446" customWidth="1"/>
    <col min="10771" max="10771" width="6.42857142857143" style="446" customWidth="1"/>
    <col min="10772" max="10772" width="11.7142857142857" style="446" customWidth="1"/>
    <col min="10773" max="10773" width="0" style="446" hidden="1" customWidth="1"/>
    <col min="10774" max="10774" width="3.71428571428571" style="446" customWidth="1"/>
    <col min="10775" max="10775" width="11.1428571428571" style="446" customWidth="1"/>
    <col min="10776" max="10777" width="10.5714285714286" style="446"/>
    <col min="10778" max="10778" width="13.4285714285714" style="446" customWidth="1"/>
    <col min="10779" max="10998" width="10.5714285714286" style="446"/>
    <col min="10999" max="11006" width="0" style="446" hidden="1" customWidth="1"/>
    <col min="11007" max="11009" width="3.71428571428571" style="446" customWidth="1"/>
    <col min="11010" max="11010" width="12.7142857142857" style="446" customWidth="1"/>
    <col min="11011" max="11011" width="47.4285714285714" style="446" customWidth="1"/>
    <col min="11012" max="11012" width="5.57142857142857" style="446" customWidth="1"/>
    <col min="11013" max="11014" width="3.71428571428571" style="446" customWidth="1"/>
    <col min="11015" max="11015" width="22" style="446" customWidth="1"/>
    <col min="11016" max="11016" width="5.57142857142857" style="446" customWidth="1"/>
    <col min="11017" max="11018" width="3.71428571428571" style="446" customWidth="1"/>
    <col min="11019" max="11019" width="22" style="446" customWidth="1"/>
    <col min="11020" max="11020" width="5.57142857142857" style="446" customWidth="1"/>
    <col min="11021" max="11022" width="3.71428571428571" style="446" customWidth="1"/>
    <col min="11023" max="11023" width="22" style="446" customWidth="1"/>
    <col min="11024" max="11025" width="15.7142857142857" style="446" customWidth="1"/>
    <col min="11026" max="11026" width="11.7142857142857" style="446" customWidth="1"/>
    <col min="11027" max="11027" width="6.42857142857143" style="446" customWidth="1"/>
    <col min="11028" max="11028" width="11.7142857142857" style="446" customWidth="1"/>
    <col min="11029" max="11029" width="0" style="446" hidden="1" customWidth="1"/>
    <col min="11030" max="11030" width="3.71428571428571" style="446" customWidth="1"/>
    <col min="11031" max="11031" width="11.1428571428571" style="446" customWidth="1"/>
    <col min="11032" max="11033" width="10.5714285714286" style="446"/>
    <col min="11034" max="11034" width="13.4285714285714" style="446" customWidth="1"/>
    <col min="11035" max="11254" width="10.5714285714286" style="446"/>
    <col min="11255" max="11262" width="0" style="446" hidden="1" customWidth="1"/>
    <col min="11263" max="11265" width="3.71428571428571" style="446" customWidth="1"/>
    <col min="11266" max="11266" width="12.7142857142857" style="446" customWidth="1"/>
    <col min="11267" max="11267" width="47.4285714285714" style="446" customWidth="1"/>
    <col min="11268" max="11268" width="5.57142857142857" style="446" customWidth="1"/>
    <col min="11269" max="11270" width="3.71428571428571" style="446" customWidth="1"/>
    <col min="11271" max="11271" width="22" style="446" customWidth="1"/>
    <col min="11272" max="11272" width="5.57142857142857" style="446" customWidth="1"/>
    <col min="11273" max="11274" width="3.71428571428571" style="446" customWidth="1"/>
    <col min="11275" max="11275" width="22" style="446" customWidth="1"/>
    <col min="11276" max="11276" width="5.57142857142857" style="446" customWidth="1"/>
    <col min="11277" max="11278" width="3.71428571428571" style="446" customWidth="1"/>
    <col min="11279" max="11279" width="22" style="446" customWidth="1"/>
    <col min="11280" max="11281" width="15.7142857142857" style="446" customWidth="1"/>
    <col min="11282" max="11282" width="11.7142857142857" style="446" customWidth="1"/>
    <col min="11283" max="11283" width="6.42857142857143" style="446" customWidth="1"/>
    <col min="11284" max="11284" width="11.7142857142857" style="446" customWidth="1"/>
    <col min="11285" max="11285" width="0" style="446" hidden="1" customWidth="1"/>
    <col min="11286" max="11286" width="3.71428571428571" style="446" customWidth="1"/>
    <col min="11287" max="11287" width="11.1428571428571" style="446" customWidth="1"/>
    <col min="11288" max="11289" width="10.5714285714286" style="446"/>
    <col min="11290" max="11290" width="13.4285714285714" style="446" customWidth="1"/>
    <col min="11291" max="11510" width="10.5714285714286" style="446"/>
    <col min="11511" max="11518" width="0" style="446" hidden="1" customWidth="1"/>
    <col min="11519" max="11521" width="3.71428571428571" style="446" customWidth="1"/>
    <col min="11522" max="11522" width="12.7142857142857" style="446" customWidth="1"/>
    <col min="11523" max="11523" width="47.4285714285714" style="446" customWidth="1"/>
    <col min="11524" max="11524" width="5.57142857142857" style="446" customWidth="1"/>
    <col min="11525" max="11526" width="3.71428571428571" style="446" customWidth="1"/>
    <col min="11527" max="11527" width="22" style="446" customWidth="1"/>
    <col min="11528" max="11528" width="5.57142857142857" style="446" customWidth="1"/>
    <col min="11529" max="11530" width="3.71428571428571" style="446" customWidth="1"/>
    <col min="11531" max="11531" width="22" style="446" customWidth="1"/>
    <col min="11532" max="11532" width="5.57142857142857" style="446" customWidth="1"/>
    <col min="11533" max="11534" width="3.71428571428571" style="446" customWidth="1"/>
    <col min="11535" max="11535" width="22" style="446" customWidth="1"/>
    <col min="11536" max="11537" width="15.7142857142857" style="446" customWidth="1"/>
    <col min="11538" max="11538" width="11.7142857142857" style="446" customWidth="1"/>
    <col min="11539" max="11539" width="6.42857142857143" style="446" customWidth="1"/>
    <col min="11540" max="11540" width="11.7142857142857" style="446" customWidth="1"/>
    <col min="11541" max="11541" width="0" style="446" hidden="1" customWidth="1"/>
    <col min="11542" max="11542" width="3.71428571428571" style="446" customWidth="1"/>
    <col min="11543" max="11543" width="11.1428571428571" style="446" customWidth="1"/>
    <col min="11544" max="11545" width="10.5714285714286" style="446"/>
    <col min="11546" max="11546" width="13.4285714285714" style="446" customWidth="1"/>
    <col min="11547" max="11766" width="10.5714285714286" style="446"/>
    <col min="11767" max="11774" width="0" style="446" hidden="1" customWidth="1"/>
    <col min="11775" max="11777" width="3.71428571428571" style="446" customWidth="1"/>
    <col min="11778" max="11778" width="12.7142857142857" style="446" customWidth="1"/>
    <col min="11779" max="11779" width="47.4285714285714" style="446" customWidth="1"/>
    <col min="11780" max="11780" width="5.57142857142857" style="446" customWidth="1"/>
    <col min="11781" max="11782" width="3.71428571428571" style="446" customWidth="1"/>
    <col min="11783" max="11783" width="22" style="446" customWidth="1"/>
    <col min="11784" max="11784" width="5.57142857142857" style="446" customWidth="1"/>
    <col min="11785" max="11786" width="3.71428571428571" style="446" customWidth="1"/>
    <col min="11787" max="11787" width="22" style="446" customWidth="1"/>
    <col min="11788" max="11788" width="5.57142857142857" style="446" customWidth="1"/>
    <col min="11789" max="11790" width="3.71428571428571" style="446" customWidth="1"/>
    <col min="11791" max="11791" width="22" style="446" customWidth="1"/>
    <col min="11792" max="11793" width="15.7142857142857" style="446" customWidth="1"/>
    <col min="11794" max="11794" width="11.7142857142857" style="446" customWidth="1"/>
    <col min="11795" max="11795" width="6.42857142857143" style="446" customWidth="1"/>
    <col min="11796" max="11796" width="11.7142857142857" style="446" customWidth="1"/>
    <col min="11797" max="11797" width="0" style="446" hidden="1" customWidth="1"/>
    <col min="11798" max="11798" width="3.71428571428571" style="446" customWidth="1"/>
    <col min="11799" max="11799" width="11.1428571428571" style="446" customWidth="1"/>
    <col min="11800" max="11801" width="10.5714285714286" style="446"/>
    <col min="11802" max="11802" width="13.4285714285714" style="446" customWidth="1"/>
    <col min="11803" max="12022" width="10.5714285714286" style="446"/>
    <col min="12023" max="12030" width="0" style="446" hidden="1" customWidth="1"/>
    <col min="12031" max="12033" width="3.71428571428571" style="446" customWidth="1"/>
    <col min="12034" max="12034" width="12.7142857142857" style="446" customWidth="1"/>
    <col min="12035" max="12035" width="47.4285714285714" style="446" customWidth="1"/>
    <col min="12036" max="12036" width="5.57142857142857" style="446" customWidth="1"/>
    <col min="12037" max="12038" width="3.71428571428571" style="446" customWidth="1"/>
    <col min="12039" max="12039" width="22" style="446" customWidth="1"/>
    <col min="12040" max="12040" width="5.57142857142857" style="446" customWidth="1"/>
    <col min="12041" max="12042" width="3.71428571428571" style="446" customWidth="1"/>
    <col min="12043" max="12043" width="22" style="446" customWidth="1"/>
    <col min="12044" max="12044" width="5.57142857142857" style="446" customWidth="1"/>
    <col min="12045" max="12046" width="3.71428571428571" style="446" customWidth="1"/>
    <col min="12047" max="12047" width="22" style="446" customWidth="1"/>
    <col min="12048" max="12049" width="15.7142857142857" style="446" customWidth="1"/>
    <col min="12050" max="12050" width="11.7142857142857" style="446" customWidth="1"/>
    <col min="12051" max="12051" width="6.42857142857143" style="446" customWidth="1"/>
    <col min="12052" max="12052" width="11.7142857142857" style="446" customWidth="1"/>
    <col min="12053" max="12053" width="0" style="446" hidden="1" customWidth="1"/>
    <col min="12054" max="12054" width="3.71428571428571" style="446" customWidth="1"/>
    <col min="12055" max="12055" width="11.1428571428571" style="446" customWidth="1"/>
    <col min="12056" max="12057" width="10.5714285714286" style="446"/>
    <col min="12058" max="12058" width="13.4285714285714" style="446" customWidth="1"/>
    <col min="12059" max="12278" width="10.5714285714286" style="446"/>
    <col min="12279" max="12286" width="0" style="446" hidden="1" customWidth="1"/>
    <col min="12287" max="12289" width="3.71428571428571" style="446" customWidth="1"/>
    <col min="12290" max="12290" width="12.7142857142857" style="446" customWidth="1"/>
    <col min="12291" max="12291" width="47.4285714285714" style="446" customWidth="1"/>
    <col min="12292" max="12292" width="5.57142857142857" style="446" customWidth="1"/>
    <col min="12293" max="12294" width="3.71428571428571" style="446" customWidth="1"/>
    <col min="12295" max="12295" width="22" style="446" customWidth="1"/>
    <col min="12296" max="12296" width="5.57142857142857" style="446" customWidth="1"/>
    <col min="12297" max="12298" width="3.71428571428571" style="446" customWidth="1"/>
    <col min="12299" max="12299" width="22" style="446" customWidth="1"/>
    <col min="12300" max="12300" width="5.57142857142857" style="446" customWidth="1"/>
    <col min="12301" max="12302" width="3.71428571428571" style="446" customWidth="1"/>
    <col min="12303" max="12303" width="22" style="446" customWidth="1"/>
    <col min="12304" max="12305" width="15.7142857142857" style="446" customWidth="1"/>
    <col min="12306" max="12306" width="11.7142857142857" style="446" customWidth="1"/>
    <col min="12307" max="12307" width="6.42857142857143" style="446" customWidth="1"/>
    <col min="12308" max="12308" width="11.7142857142857" style="446" customWidth="1"/>
    <col min="12309" max="12309" width="0" style="446" hidden="1" customWidth="1"/>
    <col min="12310" max="12310" width="3.71428571428571" style="446" customWidth="1"/>
    <col min="12311" max="12311" width="11.1428571428571" style="446" customWidth="1"/>
    <col min="12312" max="12313" width="10.5714285714286" style="446"/>
    <col min="12314" max="12314" width="13.4285714285714" style="446" customWidth="1"/>
    <col min="12315" max="12534" width="10.5714285714286" style="446"/>
    <col min="12535" max="12542" width="0" style="446" hidden="1" customWidth="1"/>
    <col min="12543" max="12545" width="3.71428571428571" style="446" customWidth="1"/>
    <col min="12546" max="12546" width="12.7142857142857" style="446" customWidth="1"/>
    <col min="12547" max="12547" width="47.4285714285714" style="446" customWidth="1"/>
    <col min="12548" max="12548" width="5.57142857142857" style="446" customWidth="1"/>
    <col min="12549" max="12550" width="3.71428571428571" style="446" customWidth="1"/>
    <col min="12551" max="12551" width="22" style="446" customWidth="1"/>
    <col min="12552" max="12552" width="5.57142857142857" style="446" customWidth="1"/>
    <col min="12553" max="12554" width="3.71428571428571" style="446" customWidth="1"/>
    <col min="12555" max="12555" width="22" style="446" customWidth="1"/>
    <col min="12556" max="12556" width="5.57142857142857" style="446" customWidth="1"/>
    <col min="12557" max="12558" width="3.71428571428571" style="446" customWidth="1"/>
    <col min="12559" max="12559" width="22" style="446" customWidth="1"/>
    <col min="12560" max="12561" width="15.7142857142857" style="446" customWidth="1"/>
    <col min="12562" max="12562" width="11.7142857142857" style="446" customWidth="1"/>
    <col min="12563" max="12563" width="6.42857142857143" style="446" customWidth="1"/>
    <col min="12564" max="12564" width="11.7142857142857" style="446" customWidth="1"/>
    <col min="12565" max="12565" width="0" style="446" hidden="1" customWidth="1"/>
    <col min="12566" max="12566" width="3.71428571428571" style="446" customWidth="1"/>
    <col min="12567" max="12567" width="11.1428571428571" style="446" customWidth="1"/>
    <col min="12568" max="12569" width="10.5714285714286" style="446"/>
    <col min="12570" max="12570" width="13.4285714285714" style="446" customWidth="1"/>
    <col min="12571" max="12790" width="10.5714285714286" style="446"/>
    <col min="12791" max="12798" width="0" style="446" hidden="1" customWidth="1"/>
    <col min="12799" max="12801" width="3.71428571428571" style="446" customWidth="1"/>
    <col min="12802" max="12802" width="12.7142857142857" style="446" customWidth="1"/>
    <col min="12803" max="12803" width="47.4285714285714" style="446" customWidth="1"/>
    <col min="12804" max="12804" width="5.57142857142857" style="446" customWidth="1"/>
    <col min="12805" max="12806" width="3.71428571428571" style="446" customWidth="1"/>
    <col min="12807" max="12807" width="22" style="446" customWidth="1"/>
    <col min="12808" max="12808" width="5.57142857142857" style="446" customWidth="1"/>
    <col min="12809" max="12810" width="3.71428571428571" style="446" customWidth="1"/>
    <col min="12811" max="12811" width="22" style="446" customWidth="1"/>
    <col min="12812" max="12812" width="5.57142857142857" style="446" customWidth="1"/>
    <col min="12813" max="12814" width="3.71428571428571" style="446" customWidth="1"/>
    <col min="12815" max="12815" width="22" style="446" customWidth="1"/>
    <col min="12816" max="12817" width="15.7142857142857" style="446" customWidth="1"/>
    <col min="12818" max="12818" width="11.7142857142857" style="446" customWidth="1"/>
    <col min="12819" max="12819" width="6.42857142857143" style="446" customWidth="1"/>
    <col min="12820" max="12820" width="11.7142857142857" style="446" customWidth="1"/>
    <col min="12821" max="12821" width="0" style="446" hidden="1" customWidth="1"/>
    <col min="12822" max="12822" width="3.71428571428571" style="446" customWidth="1"/>
    <col min="12823" max="12823" width="11.1428571428571" style="446" customWidth="1"/>
    <col min="12824" max="12825" width="10.5714285714286" style="446"/>
    <col min="12826" max="12826" width="13.4285714285714" style="446" customWidth="1"/>
    <col min="12827" max="13046" width="10.5714285714286" style="446"/>
    <col min="13047" max="13054" width="0" style="446" hidden="1" customWidth="1"/>
    <col min="13055" max="13057" width="3.71428571428571" style="446" customWidth="1"/>
    <col min="13058" max="13058" width="12.7142857142857" style="446" customWidth="1"/>
    <col min="13059" max="13059" width="47.4285714285714" style="446" customWidth="1"/>
    <col min="13060" max="13060" width="5.57142857142857" style="446" customWidth="1"/>
    <col min="13061" max="13062" width="3.71428571428571" style="446" customWidth="1"/>
    <col min="13063" max="13063" width="22" style="446" customWidth="1"/>
    <col min="13064" max="13064" width="5.57142857142857" style="446" customWidth="1"/>
    <col min="13065" max="13066" width="3.71428571428571" style="446" customWidth="1"/>
    <col min="13067" max="13067" width="22" style="446" customWidth="1"/>
    <col min="13068" max="13068" width="5.57142857142857" style="446" customWidth="1"/>
    <col min="13069" max="13070" width="3.71428571428571" style="446" customWidth="1"/>
    <col min="13071" max="13071" width="22" style="446" customWidth="1"/>
    <col min="13072" max="13073" width="15.7142857142857" style="446" customWidth="1"/>
    <col min="13074" max="13074" width="11.7142857142857" style="446" customWidth="1"/>
    <col min="13075" max="13075" width="6.42857142857143" style="446" customWidth="1"/>
    <col min="13076" max="13076" width="11.7142857142857" style="446" customWidth="1"/>
    <col min="13077" max="13077" width="0" style="446" hidden="1" customWidth="1"/>
    <col min="13078" max="13078" width="3.71428571428571" style="446" customWidth="1"/>
    <col min="13079" max="13079" width="11.1428571428571" style="446" customWidth="1"/>
    <col min="13080" max="13081" width="10.5714285714286" style="446"/>
    <col min="13082" max="13082" width="13.4285714285714" style="446" customWidth="1"/>
    <col min="13083" max="13302" width="10.5714285714286" style="446"/>
    <col min="13303" max="13310" width="0" style="446" hidden="1" customWidth="1"/>
    <col min="13311" max="13313" width="3.71428571428571" style="446" customWidth="1"/>
    <col min="13314" max="13314" width="12.7142857142857" style="446" customWidth="1"/>
    <col min="13315" max="13315" width="47.4285714285714" style="446" customWidth="1"/>
    <col min="13316" max="13316" width="5.57142857142857" style="446" customWidth="1"/>
    <col min="13317" max="13318" width="3.71428571428571" style="446" customWidth="1"/>
    <col min="13319" max="13319" width="22" style="446" customWidth="1"/>
    <col min="13320" max="13320" width="5.57142857142857" style="446" customWidth="1"/>
    <col min="13321" max="13322" width="3.71428571428571" style="446" customWidth="1"/>
    <col min="13323" max="13323" width="22" style="446" customWidth="1"/>
    <col min="13324" max="13324" width="5.57142857142857" style="446" customWidth="1"/>
    <col min="13325" max="13326" width="3.71428571428571" style="446" customWidth="1"/>
    <col min="13327" max="13327" width="22" style="446" customWidth="1"/>
    <col min="13328" max="13329" width="15.7142857142857" style="446" customWidth="1"/>
    <col min="13330" max="13330" width="11.7142857142857" style="446" customWidth="1"/>
    <col min="13331" max="13331" width="6.42857142857143" style="446" customWidth="1"/>
    <col min="13332" max="13332" width="11.7142857142857" style="446" customWidth="1"/>
    <col min="13333" max="13333" width="0" style="446" hidden="1" customWidth="1"/>
    <col min="13334" max="13334" width="3.71428571428571" style="446" customWidth="1"/>
    <col min="13335" max="13335" width="11.1428571428571" style="446" customWidth="1"/>
    <col min="13336" max="13337" width="10.5714285714286" style="446"/>
    <col min="13338" max="13338" width="13.4285714285714" style="446" customWidth="1"/>
    <col min="13339" max="13558" width="10.5714285714286" style="446"/>
    <col min="13559" max="13566" width="0" style="446" hidden="1" customWidth="1"/>
    <col min="13567" max="13569" width="3.71428571428571" style="446" customWidth="1"/>
    <col min="13570" max="13570" width="12.7142857142857" style="446" customWidth="1"/>
    <col min="13571" max="13571" width="47.4285714285714" style="446" customWidth="1"/>
    <col min="13572" max="13572" width="5.57142857142857" style="446" customWidth="1"/>
    <col min="13573" max="13574" width="3.71428571428571" style="446" customWidth="1"/>
    <col min="13575" max="13575" width="22" style="446" customWidth="1"/>
    <col min="13576" max="13576" width="5.57142857142857" style="446" customWidth="1"/>
    <col min="13577" max="13578" width="3.71428571428571" style="446" customWidth="1"/>
    <col min="13579" max="13579" width="22" style="446" customWidth="1"/>
    <col min="13580" max="13580" width="5.57142857142857" style="446" customWidth="1"/>
    <col min="13581" max="13582" width="3.71428571428571" style="446" customWidth="1"/>
    <col min="13583" max="13583" width="22" style="446" customWidth="1"/>
    <col min="13584" max="13585" width="15.7142857142857" style="446" customWidth="1"/>
    <col min="13586" max="13586" width="11.7142857142857" style="446" customWidth="1"/>
    <col min="13587" max="13587" width="6.42857142857143" style="446" customWidth="1"/>
    <col min="13588" max="13588" width="11.7142857142857" style="446" customWidth="1"/>
    <col min="13589" max="13589" width="0" style="446" hidden="1" customWidth="1"/>
    <col min="13590" max="13590" width="3.71428571428571" style="446" customWidth="1"/>
    <col min="13591" max="13591" width="11.1428571428571" style="446" customWidth="1"/>
    <col min="13592" max="13593" width="10.5714285714286" style="446"/>
    <col min="13594" max="13594" width="13.4285714285714" style="446" customWidth="1"/>
    <col min="13595" max="13814" width="10.5714285714286" style="446"/>
    <col min="13815" max="13822" width="0" style="446" hidden="1" customWidth="1"/>
    <col min="13823" max="13825" width="3.71428571428571" style="446" customWidth="1"/>
    <col min="13826" max="13826" width="12.7142857142857" style="446" customWidth="1"/>
    <col min="13827" max="13827" width="47.4285714285714" style="446" customWidth="1"/>
    <col min="13828" max="13828" width="5.57142857142857" style="446" customWidth="1"/>
    <col min="13829" max="13830" width="3.71428571428571" style="446" customWidth="1"/>
    <col min="13831" max="13831" width="22" style="446" customWidth="1"/>
    <col min="13832" max="13832" width="5.57142857142857" style="446" customWidth="1"/>
    <col min="13833" max="13834" width="3.71428571428571" style="446" customWidth="1"/>
    <col min="13835" max="13835" width="22" style="446" customWidth="1"/>
    <col min="13836" max="13836" width="5.57142857142857" style="446" customWidth="1"/>
    <col min="13837" max="13838" width="3.71428571428571" style="446" customWidth="1"/>
    <col min="13839" max="13839" width="22" style="446" customWidth="1"/>
    <col min="13840" max="13841" width="15.7142857142857" style="446" customWidth="1"/>
    <col min="13842" max="13842" width="11.7142857142857" style="446" customWidth="1"/>
    <col min="13843" max="13843" width="6.42857142857143" style="446" customWidth="1"/>
    <col min="13844" max="13844" width="11.7142857142857" style="446" customWidth="1"/>
    <col min="13845" max="13845" width="0" style="446" hidden="1" customWidth="1"/>
    <col min="13846" max="13846" width="3.71428571428571" style="446" customWidth="1"/>
    <col min="13847" max="13847" width="11.1428571428571" style="446" customWidth="1"/>
    <col min="13848" max="13849" width="10.5714285714286" style="446"/>
    <col min="13850" max="13850" width="13.4285714285714" style="446" customWidth="1"/>
    <col min="13851" max="14070" width="10.5714285714286" style="446"/>
    <col min="14071" max="14078" width="0" style="446" hidden="1" customWidth="1"/>
    <col min="14079" max="14081" width="3.71428571428571" style="446" customWidth="1"/>
    <col min="14082" max="14082" width="12.7142857142857" style="446" customWidth="1"/>
    <col min="14083" max="14083" width="47.4285714285714" style="446" customWidth="1"/>
    <col min="14084" max="14084" width="5.57142857142857" style="446" customWidth="1"/>
    <col min="14085" max="14086" width="3.71428571428571" style="446" customWidth="1"/>
    <col min="14087" max="14087" width="22" style="446" customWidth="1"/>
    <col min="14088" max="14088" width="5.57142857142857" style="446" customWidth="1"/>
    <col min="14089" max="14090" width="3.71428571428571" style="446" customWidth="1"/>
    <col min="14091" max="14091" width="22" style="446" customWidth="1"/>
    <col min="14092" max="14092" width="5.57142857142857" style="446" customWidth="1"/>
    <col min="14093" max="14094" width="3.71428571428571" style="446" customWidth="1"/>
    <col min="14095" max="14095" width="22" style="446" customWidth="1"/>
    <col min="14096" max="14097" width="15.7142857142857" style="446" customWidth="1"/>
    <col min="14098" max="14098" width="11.7142857142857" style="446" customWidth="1"/>
    <col min="14099" max="14099" width="6.42857142857143" style="446" customWidth="1"/>
    <col min="14100" max="14100" width="11.7142857142857" style="446" customWidth="1"/>
    <col min="14101" max="14101" width="0" style="446" hidden="1" customWidth="1"/>
    <col min="14102" max="14102" width="3.71428571428571" style="446" customWidth="1"/>
    <col min="14103" max="14103" width="11.1428571428571" style="446" customWidth="1"/>
    <col min="14104" max="14105" width="10.5714285714286" style="446"/>
    <col min="14106" max="14106" width="13.4285714285714" style="446" customWidth="1"/>
    <col min="14107" max="14326" width="10.5714285714286" style="446"/>
    <col min="14327" max="14334" width="0" style="446" hidden="1" customWidth="1"/>
    <col min="14335" max="14337" width="3.71428571428571" style="446" customWidth="1"/>
    <col min="14338" max="14338" width="12.7142857142857" style="446" customWidth="1"/>
    <col min="14339" max="14339" width="47.4285714285714" style="446" customWidth="1"/>
    <col min="14340" max="14340" width="5.57142857142857" style="446" customWidth="1"/>
    <col min="14341" max="14342" width="3.71428571428571" style="446" customWidth="1"/>
    <col min="14343" max="14343" width="22" style="446" customWidth="1"/>
    <col min="14344" max="14344" width="5.57142857142857" style="446" customWidth="1"/>
    <col min="14345" max="14346" width="3.71428571428571" style="446" customWidth="1"/>
    <col min="14347" max="14347" width="22" style="446" customWidth="1"/>
    <col min="14348" max="14348" width="5.57142857142857" style="446" customWidth="1"/>
    <col min="14349" max="14350" width="3.71428571428571" style="446" customWidth="1"/>
    <col min="14351" max="14351" width="22" style="446" customWidth="1"/>
    <col min="14352" max="14353" width="15.7142857142857" style="446" customWidth="1"/>
    <col min="14354" max="14354" width="11.7142857142857" style="446" customWidth="1"/>
    <col min="14355" max="14355" width="6.42857142857143" style="446" customWidth="1"/>
    <col min="14356" max="14356" width="11.7142857142857" style="446" customWidth="1"/>
    <col min="14357" max="14357" width="0" style="446" hidden="1" customWidth="1"/>
    <col min="14358" max="14358" width="3.71428571428571" style="446" customWidth="1"/>
    <col min="14359" max="14359" width="11.1428571428571" style="446" customWidth="1"/>
    <col min="14360" max="14361" width="10.5714285714286" style="446"/>
    <col min="14362" max="14362" width="13.4285714285714" style="446" customWidth="1"/>
    <col min="14363" max="14582" width="10.5714285714286" style="446"/>
    <col min="14583" max="14590" width="0" style="446" hidden="1" customWidth="1"/>
    <col min="14591" max="14593" width="3.71428571428571" style="446" customWidth="1"/>
    <col min="14594" max="14594" width="12.7142857142857" style="446" customWidth="1"/>
    <col min="14595" max="14595" width="47.4285714285714" style="446" customWidth="1"/>
    <col min="14596" max="14596" width="5.57142857142857" style="446" customWidth="1"/>
    <col min="14597" max="14598" width="3.71428571428571" style="446" customWidth="1"/>
    <col min="14599" max="14599" width="22" style="446" customWidth="1"/>
    <col min="14600" max="14600" width="5.57142857142857" style="446" customWidth="1"/>
    <col min="14601" max="14602" width="3.71428571428571" style="446" customWidth="1"/>
    <col min="14603" max="14603" width="22" style="446" customWidth="1"/>
    <col min="14604" max="14604" width="5.57142857142857" style="446" customWidth="1"/>
    <col min="14605" max="14606" width="3.71428571428571" style="446" customWidth="1"/>
    <col min="14607" max="14607" width="22" style="446" customWidth="1"/>
    <col min="14608" max="14609" width="15.7142857142857" style="446" customWidth="1"/>
    <col min="14610" max="14610" width="11.7142857142857" style="446" customWidth="1"/>
    <col min="14611" max="14611" width="6.42857142857143" style="446" customWidth="1"/>
    <col min="14612" max="14612" width="11.7142857142857" style="446" customWidth="1"/>
    <col min="14613" max="14613" width="0" style="446" hidden="1" customWidth="1"/>
    <col min="14614" max="14614" width="3.71428571428571" style="446" customWidth="1"/>
    <col min="14615" max="14615" width="11.1428571428571" style="446" customWidth="1"/>
    <col min="14616" max="14617" width="10.5714285714286" style="446"/>
    <col min="14618" max="14618" width="13.4285714285714" style="446" customWidth="1"/>
    <col min="14619" max="14838" width="10.5714285714286" style="446"/>
    <col min="14839" max="14846" width="0" style="446" hidden="1" customWidth="1"/>
    <col min="14847" max="14849" width="3.71428571428571" style="446" customWidth="1"/>
    <col min="14850" max="14850" width="12.7142857142857" style="446" customWidth="1"/>
    <col min="14851" max="14851" width="47.4285714285714" style="446" customWidth="1"/>
    <col min="14852" max="14852" width="5.57142857142857" style="446" customWidth="1"/>
    <col min="14853" max="14854" width="3.71428571428571" style="446" customWidth="1"/>
    <col min="14855" max="14855" width="22" style="446" customWidth="1"/>
    <col min="14856" max="14856" width="5.57142857142857" style="446" customWidth="1"/>
    <col min="14857" max="14858" width="3.71428571428571" style="446" customWidth="1"/>
    <col min="14859" max="14859" width="22" style="446" customWidth="1"/>
    <col min="14860" max="14860" width="5.57142857142857" style="446" customWidth="1"/>
    <col min="14861" max="14862" width="3.71428571428571" style="446" customWidth="1"/>
    <col min="14863" max="14863" width="22" style="446" customWidth="1"/>
    <col min="14864" max="14865" width="15.7142857142857" style="446" customWidth="1"/>
    <col min="14866" max="14866" width="11.7142857142857" style="446" customWidth="1"/>
    <col min="14867" max="14867" width="6.42857142857143" style="446" customWidth="1"/>
    <col min="14868" max="14868" width="11.7142857142857" style="446" customWidth="1"/>
    <col min="14869" max="14869" width="0" style="446" hidden="1" customWidth="1"/>
    <col min="14870" max="14870" width="3.71428571428571" style="446" customWidth="1"/>
    <col min="14871" max="14871" width="11.1428571428571" style="446" customWidth="1"/>
    <col min="14872" max="14873" width="10.5714285714286" style="446"/>
    <col min="14874" max="14874" width="13.4285714285714" style="446" customWidth="1"/>
    <col min="14875" max="15094" width="10.5714285714286" style="446"/>
    <col min="15095" max="15102" width="0" style="446" hidden="1" customWidth="1"/>
    <col min="15103" max="15105" width="3.71428571428571" style="446" customWidth="1"/>
    <col min="15106" max="15106" width="12.7142857142857" style="446" customWidth="1"/>
    <col min="15107" max="15107" width="47.4285714285714" style="446" customWidth="1"/>
    <col min="15108" max="15108" width="5.57142857142857" style="446" customWidth="1"/>
    <col min="15109" max="15110" width="3.71428571428571" style="446" customWidth="1"/>
    <col min="15111" max="15111" width="22" style="446" customWidth="1"/>
    <col min="15112" max="15112" width="5.57142857142857" style="446" customWidth="1"/>
    <col min="15113" max="15114" width="3.71428571428571" style="446" customWidth="1"/>
    <col min="15115" max="15115" width="22" style="446" customWidth="1"/>
    <col min="15116" max="15116" width="5.57142857142857" style="446" customWidth="1"/>
    <col min="15117" max="15118" width="3.71428571428571" style="446" customWidth="1"/>
    <col min="15119" max="15119" width="22" style="446" customWidth="1"/>
    <col min="15120" max="15121" width="15.7142857142857" style="446" customWidth="1"/>
    <col min="15122" max="15122" width="11.7142857142857" style="446" customWidth="1"/>
    <col min="15123" max="15123" width="6.42857142857143" style="446" customWidth="1"/>
    <col min="15124" max="15124" width="11.7142857142857" style="446" customWidth="1"/>
    <col min="15125" max="15125" width="0" style="446" hidden="1" customWidth="1"/>
    <col min="15126" max="15126" width="3.71428571428571" style="446" customWidth="1"/>
    <col min="15127" max="15127" width="11.1428571428571" style="446" customWidth="1"/>
    <col min="15128" max="15129" width="10.5714285714286" style="446"/>
    <col min="15130" max="15130" width="13.4285714285714" style="446" customWidth="1"/>
    <col min="15131" max="15350" width="10.5714285714286" style="446"/>
    <col min="15351" max="15358" width="0" style="446" hidden="1" customWidth="1"/>
    <col min="15359" max="15361" width="3.71428571428571" style="446" customWidth="1"/>
    <col min="15362" max="15362" width="12.7142857142857" style="446" customWidth="1"/>
    <col min="15363" max="15363" width="47.4285714285714" style="446" customWidth="1"/>
    <col min="15364" max="15364" width="5.57142857142857" style="446" customWidth="1"/>
    <col min="15365" max="15366" width="3.71428571428571" style="446" customWidth="1"/>
    <col min="15367" max="15367" width="22" style="446" customWidth="1"/>
    <col min="15368" max="15368" width="5.57142857142857" style="446" customWidth="1"/>
    <col min="15369" max="15370" width="3.71428571428571" style="446" customWidth="1"/>
    <col min="15371" max="15371" width="22" style="446" customWidth="1"/>
    <col min="15372" max="15372" width="5.57142857142857" style="446" customWidth="1"/>
    <col min="15373" max="15374" width="3.71428571428571" style="446" customWidth="1"/>
    <col min="15375" max="15375" width="22" style="446" customWidth="1"/>
    <col min="15376" max="15377" width="15.7142857142857" style="446" customWidth="1"/>
    <col min="15378" max="15378" width="11.7142857142857" style="446" customWidth="1"/>
    <col min="15379" max="15379" width="6.42857142857143" style="446" customWidth="1"/>
    <col min="15380" max="15380" width="11.7142857142857" style="446" customWidth="1"/>
    <col min="15381" max="15381" width="0" style="446" hidden="1" customWidth="1"/>
    <col min="15382" max="15382" width="3.71428571428571" style="446" customWidth="1"/>
    <col min="15383" max="15383" width="11.1428571428571" style="446" customWidth="1"/>
    <col min="15384" max="15385" width="10.5714285714286" style="446"/>
    <col min="15386" max="15386" width="13.4285714285714" style="446" customWidth="1"/>
    <col min="15387" max="15606" width="10.5714285714286" style="446"/>
    <col min="15607" max="15614" width="0" style="446" hidden="1" customWidth="1"/>
    <col min="15615" max="15617" width="3.71428571428571" style="446" customWidth="1"/>
    <col min="15618" max="15618" width="12.7142857142857" style="446" customWidth="1"/>
    <col min="15619" max="15619" width="47.4285714285714" style="446" customWidth="1"/>
    <col min="15620" max="15620" width="5.57142857142857" style="446" customWidth="1"/>
    <col min="15621" max="15622" width="3.71428571428571" style="446" customWidth="1"/>
    <col min="15623" max="15623" width="22" style="446" customWidth="1"/>
    <col min="15624" max="15624" width="5.57142857142857" style="446" customWidth="1"/>
    <col min="15625" max="15626" width="3.71428571428571" style="446" customWidth="1"/>
    <col min="15627" max="15627" width="22" style="446" customWidth="1"/>
    <col min="15628" max="15628" width="5.57142857142857" style="446" customWidth="1"/>
    <col min="15629" max="15630" width="3.71428571428571" style="446" customWidth="1"/>
    <col min="15631" max="15631" width="22" style="446" customWidth="1"/>
    <col min="15632" max="15633" width="15.7142857142857" style="446" customWidth="1"/>
    <col min="15634" max="15634" width="11.7142857142857" style="446" customWidth="1"/>
    <col min="15635" max="15635" width="6.42857142857143" style="446" customWidth="1"/>
    <col min="15636" max="15636" width="11.7142857142857" style="446" customWidth="1"/>
    <col min="15637" max="15637" width="0" style="446" hidden="1" customWidth="1"/>
    <col min="15638" max="15638" width="3.71428571428571" style="446" customWidth="1"/>
    <col min="15639" max="15639" width="11.1428571428571" style="446" customWidth="1"/>
    <col min="15640" max="15641" width="10.5714285714286" style="446"/>
    <col min="15642" max="15642" width="13.4285714285714" style="446" customWidth="1"/>
    <col min="15643" max="15862" width="10.5714285714286" style="446"/>
    <col min="15863" max="15870" width="0" style="446" hidden="1" customWidth="1"/>
    <col min="15871" max="15873" width="3.71428571428571" style="446" customWidth="1"/>
    <col min="15874" max="15874" width="12.7142857142857" style="446" customWidth="1"/>
    <col min="15875" max="15875" width="47.4285714285714" style="446" customWidth="1"/>
    <col min="15876" max="15876" width="5.57142857142857" style="446" customWidth="1"/>
    <col min="15877" max="15878" width="3.71428571428571" style="446" customWidth="1"/>
    <col min="15879" max="15879" width="22" style="446" customWidth="1"/>
    <col min="15880" max="15880" width="5.57142857142857" style="446" customWidth="1"/>
    <col min="15881" max="15882" width="3.71428571428571" style="446" customWidth="1"/>
    <col min="15883" max="15883" width="22" style="446" customWidth="1"/>
    <col min="15884" max="15884" width="5.57142857142857" style="446" customWidth="1"/>
    <col min="15885" max="15886" width="3.71428571428571" style="446" customWidth="1"/>
    <col min="15887" max="15887" width="22" style="446" customWidth="1"/>
    <col min="15888" max="15889" width="15.7142857142857" style="446" customWidth="1"/>
    <col min="15890" max="15890" width="11.7142857142857" style="446" customWidth="1"/>
    <col min="15891" max="15891" width="6.42857142857143" style="446" customWidth="1"/>
    <col min="15892" max="15892" width="11.7142857142857" style="446" customWidth="1"/>
    <col min="15893" max="15893" width="0" style="446" hidden="1" customWidth="1"/>
    <col min="15894" max="15894" width="3.71428571428571" style="446" customWidth="1"/>
    <col min="15895" max="15895" width="11.1428571428571" style="446" customWidth="1"/>
    <col min="15896" max="15897" width="10.5714285714286" style="446"/>
    <col min="15898" max="15898" width="13.4285714285714" style="446" customWidth="1"/>
    <col min="15899" max="16118" width="10.5714285714286" style="446"/>
    <col min="16119" max="16126" width="0" style="446" hidden="1" customWidth="1"/>
    <col min="16127" max="16129" width="3.71428571428571" style="446" customWidth="1"/>
    <col min="16130" max="16130" width="12.7142857142857" style="446" customWidth="1"/>
    <col min="16131" max="16131" width="47.4285714285714" style="446" customWidth="1"/>
    <col min="16132" max="16132" width="5.57142857142857" style="446" customWidth="1"/>
    <col min="16133" max="16134" width="3.71428571428571" style="446" customWidth="1"/>
    <col min="16135" max="16135" width="22" style="446" customWidth="1"/>
    <col min="16136" max="16136" width="5.57142857142857" style="446" customWidth="1"/>
    <col min="16137" max="16138" width="3.71428571428571" style="446" customWidth="1"/>
    <col min="16139" max="16139" width="22" style="446" customWidth="1"/>
    <col min="16140" max="16140" width="5.57142857142857" style="446" customWidth="1"/>
    <col min="16141" max="16142" width="3.71428571428571" style="446" customWidth="1"/>
    <col min="16143" max="16143" width="22" style="446" customWidth="1"/>
    <col min="16144" max="16145" width="15.7142857142857" style="446" customWidth="1"/>
    <col min="16146" max="16146" width="11.7142857142857" style="446" customWidth="1"/>
    <col min="16147" max="16147" width="6.42857142857143" style="446" customWidth="1"/>
    <col min="16148" max="16148" width="11.7142857142857" style="446" customWidth="1"/>
    <col min="16149" max="16149" width="0" style="446" hidden="1" customWidth="1"/>
    <col min="16150" max="16150" width="3.71428571428571" style="446" customWidth="1"/>
    <col min="16151" max="16151" width="11.1428571428571" style="446" customWidth="1"/>
    <col min="16152" max="16153" width="10.5714285714286" style="446"/>
    <col min="16154" max="16154" width="13.4285714285714" style="446" customWidth="1"/>
    <col min="16155" max="16384" width="10.5714285714286" style="446"/>
  </cols>
  <sheetData>
    <row r="1" ht="14.25" hidden="1"/>
    <row r="2" ht="14.25" hidden="1"/>
    <row r="3" ht="14.25" hidden="1"/>
    <row r="4" spans="10:31"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0:31" ht="22.5" customHeight="1">
      <c r="J5" s="451"/>
      <c r="K5" s="451"/>
      <c r="L5" s="1311" t="s">
        <v>745</v>
      </c>
      <c r="M5" s="1311"/>
      <c r="N5" s="1311"/>
      <c r="O5" s="1311"/>
      <c r="P5" s="1311"/>
      <c r="Q5" s="1311"/>
      <c r="R5" s="1311"/>
      <c r="S5" s="1311"/>
      <c r="T5" s="1311"/>
      <c r="U5" s="548"/>
      <c r="V5" s="548"/>
      <c r="W5" s="493"/>
      <c r="X5" s="493"/>
      <c r="Y5" s="554"/>
      <c r="Z5" s="554"/>
      <c r="AA5" s="554"/>
      <c r="AB5" s="554"/>
      <c r="AC5" s="554"/>
      <c r="AD5" s="554"/>
      <c r="AE5" s="467"/>
    </row>
    <row r="6" spans="10:21" ht="3" customHeight="1">
      <c r="J6" s="451"/>
      <c r="K6" s="451"/>
      <c r="L6" s="447"/>
      <c r="M6" s="447"/>
      <c r="N6" s="447"/>
      <c r="O6" s="450"/>
      <c r="P6" s="450"/>
      <c r="Q6" s="450"/>
      <c r="R6" s="450"/>
      <c r="S6" s="450"/>
      <c r="T6" s="450"/>
      <c r="U6" s="447"/>
    </row>
    <row r="7" spans="1:28" s="746" customFormat="1" ht="5.25" hidden="1">
      <c r="A7" s="1123"/>
      <c r="B7" s="1123"/>
      <c r="C7" s="1123"/>
      <c r="D7" s="1123"/>
      <c r="E7" s="1123"/>
      <c r="F7" s="1123"/>
      <c r="G7" s="1123"/>
      <c r="H7" s="1123"/>
      <c r="L7" s="1173"/>
      <c r="M7" s="1046"/>
      <c r="O7" s="1287"/>
      <c r="P7" s="1287"/>
      <c r="Q7" s="1287"/>
      <c r="R7" s="1287"/>
      <c r="S7" s="1287"/>
      <c r="T7" s="1287"/>
      <c r="U7" s="780"/>
      <c r="V7" s="780"/>
      <c r="X7" s="1123"/>
      <c r="Y7" s="1123"/>
      <c r="Z7" s="1123"/>
      <c r="AA7" s="1123"/>
      <c r="AB7" s="1123"/>
    </row>
    <row r="8" spans="1:37" s="461" customFormat="1" ht="18.75">
      <c r="A8" s="475"/>
      <c r="B8" s="475"/>
      <c r="C8" s="475"/>
      <c r="D8" s="475"/>
      <c r="E8" s="475"/>
      <c r="F8" s="475"/>
      <c r="G8" s="475"/>
      <c r="H8" s="475"/>
      <c r="L8" s="469"/>
      <c r="M8" s="1160" t="str">
        <f>"Дата подачи заявления об "&amp;IF(datePr_ch="","утверждении","изменении")&amp;" тарифов"</f>
        <v>Дата подачи заявления об утверждении тарифов</v>
      </c>
      <c r="N8" s="1288" t="str">
        <f>IF(datePr_ch="",IF(datePr="","",datePr),datePr_ch)</f>
        <v>20.04.2021</v>
      </c>
      <c r="O8" s="1288"/>
      <c r="P8" s="1288"/>
      <c r="Q8" s="1288"/>
      <c r="R8" s="1288"/>
      <c r="S8" s="1288"/>
      <c r="T8" s="1288"/>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60" t="str">
        <f>"Номер подачи заявления об "&amp;IF(numberPr_ch="","утверждении","изменении")&amp;" тарифов"</f>
        <v>Номер подачи заявления об утверждении тарифов</v>
      </c>
      <c r="N9" s="1288" t="str">
        <f>IF(numberPr_ch="",IF(numberPr="","",numberPr),numberPr_ch)</f>
        <v>01-03/15</v>
      </c>
      <c r="O9" s="1288"/>
      <c r="P9" s="1288"/>
      <c r="Q9" s="1288"/>
      <c r="R9" s="1288"/>
      <c r="S9" s="1288"/>
      <c r="T9" s="1288"/>
      <c r="U9" s="635"/>
      <c r="V9" s="539"/>
      <c r="W9" s="539"/>
      <c r="X9" s="539"/>
      <c r="Y9" s="539"/>
      <c r="Z9" s="539"/>
      <c r="AA9" s="539"/>
      <c r="AH9" s="475"/>
      <c r="AI9" s="475"/>
      <c r="AJ9" s="475"/>
      <c r="AK9" s="475"/>
    </row>
    <row r="10" spans="1:28" s="746" customFormat="1" ht="5.25" hidden="1">
      <c r="A10" s="1123"/>
      <c r="B10" s="1123"/>
      <c r="C10" s="1123"/>
      <c r="D10" s="1123"/>
      <c r="E10" s="1123"/>
      <c r="F10" s="1123"/>
      <c r="G10" s="1123"/>
      <c r="H10" s="1123"/>
      <c r="L10" s="1173"/>
      <c r="M10" s="1046"/>
      <c r="O10" s="1287"/>
      <c r="P10" s="1287"/>
      <c r="Q10" s="1287"/>
      <c r="R10" s="1287"/>
      <c r="S10" s="1287"/>
      <c r="T10" s="1287"/>
      <c r="U10" s="780"/>
      <c r="V10" s="780"/>
      <c r="X10" s="1123"/>
      <c r="Y10" s="1123"/>
      <c r="Z10" s="1123"/>
      <c r="AA10" s="1123"/>
      <c r="AB10" s="1123"/>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12"/>
      <c r="M12" s="1312"/>
      <c r="N12" s="536"/>
      <c r="O12" s="1332"/>
      <c r="P12" s="1332"/>
      <c r="Q12" s="1332"/>
      <c r="R12" s="1332"/>
      <c r="S12" s="1332"/>
      <c r="T12" s="1332"/>
      <c r="U12" s="456"/>
      <c r="AE12" s="473" t="s">
        <v>371</v>
      </c>
      <c r="AH12" s="475"/>
      <c r="AI12" s="475"/>
      <c r="AJ12" s="475"/>
      <c r="AK12" s="475"/>
    </row>
    <row r="13" spans="10:31" ht="14.25">
      <c r="J13" s="451"/>
      <c r="K13" s="451"/>
      <c r="L13" s="447"/>
      <c r="M13" s="447"/>
      <c r="N13" s="447"/>
      <c r="O13" s="1328"/>
      <c r="P13" s="1328"/>
      <c r="Q13" s="1328"/>
      <c r="R13" s="1328"/>
      <c r="S13" s="1328"/>
      <c r="T13" s="1328"/>
      <c r="U13" s="568"/>
      <c r="Z13" s="1328"/>
      <c r="AA13" s="1328"/>
      <c r="AB13" s="1328"/>
      <c r="AC13" s="1328"/>
      <c r="AD13" s="1328"/>
      <c r="AE13" s="1328"/>
    </row>
    <row r="14" spans="10:33" ht="14.25">
      <c r="J14" s="451"/>
      <c r="K14" s="451"/>
      <c r="L14" s="1239" t="s">
        <v>445</v>
      </c>
      <c r="M14" s="1239"/>
      <c r="N14" s="1239"/>
      <c r="O14" s="1239"/>
      <c r="P14" s="1239"/>
      <c r="Q14" s="1239"/>
      <c r="R14" s="1239"/>
      <c r="S14" s="1239"/>
      <c r="T14" s="1239"/>
      <c r="U14" s="1239"/>
      <c r="V14" s="1239"/>
      <c r="W14" s="1239"/>
      <c r="X14" s="1239"/>
      <c r="Y14" s="1239"/>
      <c r="Z14" s="1239"/>
      <c r="AA14" s="1239"/>
      <c r="AB14" s="1239"/>
      <c r="AC14" s="1239"/>
      <c r="AD14" s="1239"/>
      <c r="AE14" s="1239"/>
      <c r="AF14" s="1239"/>
      <c r="AG14" s="1239" t="s">
        <v>446</v>
      </c>
    </row>
    <row r="15" spans="10:33" ht="14.25" customHeight="1">
      <c r="J15" s="451"/>
      <c r="K15" s="451"/>
      <c r="L15" s="1295" t="s">
        <v>91</v>
      </c>
      <c r="M15" s="1295" t="s">
        <v>618</v>
      </c>
      <c r="N15" s="1346" t="s">
        <v>597</v>
      </c>
      <c r="O15" s="1346"/>
      <c r="P15" s="1346"/>
      <c r="Q15" s="1346"/>
      <c r="R15" s="1346" t="s">
        <v>598</v>
      </c>
      <c r="S15" s="1346"/>
      <c r="T15" s="1346"/>
      <c r="U15" s="1346"/>
      <c r="V15" s="1346" t="s">
        <v>599</v>
      </c>
      <c r="W15" s="1346"/>
      <c r="X15" s="1346"/>
      <c r="Y15" s="1346"/>
      <c r="Z15" s="1295" t="s">
        <v>604</v>
      </c>
      <c r="AA15" s="1295"/>
      <c r="AB15" s="1295"/>
      <c r="AC15" s="1295"/>
      <c r="AD15" s="1295"/>
      <c r="AE15" s="1295" t="s">
        <v>339</v>
      </c>
      <c r="AF15" s="1327" t="s">
        <v>274</v>
      </c>
      <c r="AG15" s="1239"/>
    </row>
    <row r="16" spans="1:37" s="493" customFormat="1" ht="27.75" customHeight="1">
      <c r="A16" s="554"/>
      <c r="B16" s="554"/>
      <c r="C16" s="554"/>
      <c r="D16" s="554"/>
      <c r="E16" s="554"/>
      <c r="F16" s="554"/>
      <c r="G16" s="560"/>
      <c r="H16" s="560"/>
      <c r="I16" s="501"/>
      <c r="J16" s="499"/>
      <c r="K16" s="499"/>
      <c r="L16" s="1295"/>
      <c r="M16" s="1295"/>
      <c r="N16" s="1346"/>
      <c r="O16" s="1346"/>
      <c r="P16" s="1346"/>
      <c r="Q16" s="1346"/>
      <c r="R16" s="1346"/>
      <c r="S16" s="1346"/>
      <c r="T16" s="1346"/>
      <c r="U16" s="1346"/>
      <c r="V16" s="1346"/>
      <c r="W16" s="1346"/>
      <c r="X16" s="1346"/>
      <c r="Y16" s="1346"/>
      <c r="Z16" s="1239" t="s">
        <v>621</v>
      </c>
      <c r="AA16" s="1239"/>
      <c r="AB16" s="1239" t="s">
        <v>615</v>
      </c>
      <c r="AC16" s="1239"/>
      <c r="AD16" s="1239"/>
      <c r="AE16" s="1295"/>
      <c r="AF16" s="1327"/>
      <c r="AG16" s="1239"/>
      <c r="AH16" s="554"/>
      <c r="AI16" s="554"/>
      <c r="AJ16" s="554"/>
      <c r="AK16" s="554"/>
    </row>
    <row r="17" spans="10:33" ht="14.25" customHeight="1">
      <c r="J17" s="451"/>
      <c r="K17" s="451"/>
      <c r="L17" s="1295"/>
      <c r="M17" s="1295"/>
      <c r="N17" s="1346"/>
      <c r="O17" s="1346"/>
      <c r="P17" s="1346"/>
      <c r="Q17" s="1346"/>
      <c r="R17" s="1346"/>
      <c r="S17" s="1346"/>
      <c r="T17" s="1346"/>
      <c r="U17" s="1346"/>
      <c r="V17" s="1346"/>
      <c r="W17" s="1346"/>
      <c r="X17" s="1346"/>
      <c r="Y17" s="1346"/>
      <c r="Z17" s="504" t="s">
        <v>619</v>
      </c>
      <c r="AA17" s="504" t="s">
        <v>620</v>
      </c>
      <c r="AB17" s="506" t="s">
        <v>273</v>
      </c>
      <c r="AC17" s="1337" t="s">
        <v>272</v>
      </c>
      <c r="AD17" s="1337"/>
      <c r="AE17" s="1295"/>
      <c r="AF17" s="1327"/>
      <c r="AG17" s="1239"/>
    </row>
    <row r="18" spans="10:33" ht="14.25">
      <c r="J18" s="451"/>
      <c r="K18" s="459">
        <v>1</v>
      </c>
      <c r="L18" s="448" t="s">
        <v>92</v>
      </c>
      <c r="M18" s="448" t="s">
        <v>48</v>
      </c>
      <c r="N18" s="1347">
        <f ca="1">OFFSET(N18,0,-1)+1</f>
        <v>3</v>
      </c>
      <c r="O18" s="1347"/>
      <c r="P18" s="1347"/>
      <c r="Q18" s="1347"/>
      <c r="R18" s="1347">
        <f ca="1">OFFSET(N18,0,0)+1</f>
        <v>4</v>
      </c>
      <c r="S18" s="1347"/>
      <c r="T18" s="1347"/>
      <c r="U18" s="1347"/>
      <c r="V18" s="640"/>
      <c r="W18" s="640"/>
      <c r="X18" s="640"/>
      <c r="Y18" s="641">
        <f ca="1">OFFSET(R18,0,0)+1</f>
        <v>5</v>
      </c>
      <c r="Z18" s="457">
        <f ca="1">OFFSET(Z18,0,-1)+1</f>
        <v>6</v>
      </c>
      <c r="AA18" s="457">
        <f ca="1">OFFSET(AA18,0,-1)+1</f>
        <v>7</v>
      </c>
      <c r="AB18" s="457">
        <f ca="1">OFFSET(AB18,0,-1)+1</f>
        <v>8</v>
      </c>
      <c r="AC18" s="1347">
        <f ca="1">OFFSET(AC18,0,-1)+1</f>
        <v>9</v>
      </c>
      <c r="AD18" s="1347"/>
      <c r="AE18" s="457">
        <f ca="1">OFFSET(AE18,0,-2)+1</f>
        <v>10</v>
      </c>
      <c r="AF18" s="493"/>
      <c r="AG18" s="457">
        <f ca="1">OFFSET(AG18,0,-2)+1</f>
        <v>11</v>
      </c>
    </row>
    <row r="19" spans="1:33" ht="22.5">
      <c r="A19" s="1314">
        <v>1</v>
      </c>
      <c r="B19" s="963"/>
      <c r="C19" s="963"/>
      <c r="D19" s="963"/>
      <c r="E19" s="963"/>
      <c r="F19" s="956"/>
      <c r="G19" s="962"/>
      <c r="H19" s="962"/>
      <c r="I19" s="944"/>
      <c r="J19" s="943"/>
      <c r="K19" s="943"/>
      <c r="L19" s="562">
        <f>mergeValue(A19)</f>
        <v>1</v>
      </c>
      <c r="M19" s="610" t="s">
        <v>19</v>
      </c>
      <c r="N19" s="1348"/>
      <c r="O19" s="1348"/>
      <c r="P19" s="1348"/>
      <c r="Q19" s="1348"/>
      <c r="R19" s="1348"/>
      <c r="S19" s="1348"/>
      <c r="T19" s="1348"/>
      <c r="U19" s="1348"/>
      <c r="V19" s="1348"/>
      <c r="W19" s="1348"/>
      <c r="X19" s="1348"/>
      <c r="Y19" s="1348"/>
      <c r="Z19" s="1348"/>
      <c r="AA19" s="1348"/>
      <c r="AB19" s="1348"/>
      <c r="AC19" s="1348"/>
      <c r="AD19" s="1348"/>
      <c r="AE19" s="1348"/>
      <c r="AF19" s="1348"/>
      <c r="AG19" s="550" t="s">
        <v>718</v>
      </c>
    </row>
    <row r="20" spans="1:33" ht="22.5">
      <c r="A20" s="1314"/>
      <c r="B20" s="1314">
        <v>1</v>
      </c>
      <c r="C20" s="963"/>
      <c r="D20" s="963"/>
      <c r="E20" s="963"/>
      <c r="F20" s="956"/>
      <c r="G20" s="965"/>
      <c r="H20" s="966"/>
      <c r="I20" s="945"/>
      <c r="J20" s="940"/>
      <c r="K20" s="938"/>
      <c r="L20" s="562" t="str">
        <f>mergeValue(A20)&amp;"."&amp;mergeValue(B20)</f>
        <v>1.1</v>
      </c>
      <c r="M20" s="516" t="s">
        <v>15</v>
      </c>
      <c r="N20" s="1349"/>
      <c r="O20" s="1349"/>
      <c r="P20" s="1349"/>
      <c r="Q20" s="1349"/>
      <c r="R20" s="1349"/>
      <c r="S20" s="1349"/>
      <c r="T20" s="1349"/>
      <c r="U20" s="1349"/>
      <c r="V20" s="1349"/>
      <c r="W20" s="1349"/>
      <c r="X20" s="1349"/>
      <c r="Y20" s="1349"/>
      <c r="Z20" s="1349"/>
      <c r="AA20" s="1349"/>
      <c r="AB20" s="1349"/>
      <c r="AC20" s="1349"/>
      <c r="AD20" s="1349"/>
      <c r="AE20" s="1349"/>
      <c r="AF20" s="1349"/>
      <c r="AG20" s="550" t="s">
        <v>459</v>
      </c>
    </row>
    <row r="21" spans="1:33" ht="22.5">
      <c r="A21" s="1314"/>
      <c r="B21" s="1314"/>
      <c r="C21" s="1314">
        <v>1</v>
      </c>
      <c r="D21" s="963"/>
      <c r="E21" s="963"/>
      <c r="F21" s="956"/>
      <c r="G21" s="965"/>
      <c r="H21" s="966"/>
      <c r="I21" s="945"/>
      <c r="J21" s="940"/>
      <c r="K21" s="938"/>
      <c r="L21" s="562" t="str">
        <f>mergeValue(A21)&amp;"."&amp;mergeValue(B21)&amp;"."&amp;mergeValue(C21)</f>
        <v>1.1.1</v>
      </c>
      <c r="M21" s="517" t="s">
        <v>7</v>
      </c>
      <c r="N21" s="1349"/>
      <c r="O21" s="1349"/>
      <c r="P21" s="1349"/>
      <c r="Q21" s="1349"/>
      <c r="R21" s="1349"/>
      <c r="S21" s="1349"/>
      <c r="T21" s="1349"/>
      <c r="U21" s="1349"/>
      <c r="V21" s="1349"/>
      <c r="W21" s="1349"/>
      <c r="X21" s="1349"/>
      <c r="Y21" s="1349"/>
      <c r="Z21" s="1349"/>
      <c r="AA21" s="1349"/>
      <c r="AB21" s="1349"/>
      <c r="AC21" s="1349"/>
      <c r="AD21" s="1349"/>
      <c r="AE21" s="1349"/>
      <c r="AF21" s="1349"/>
      <c r="AG21" s="550" t="s">
        <v>600</v>
      </c>
    </row>
    <row r="22" spans="1:33" ht="15" customHeight="1">
      <c r="A22" s="1314"/>
      <c r="B22" s="1314"/>
      <c r="C22" s="1314"/>
      <c r="D22" s="1314">
        <v>1</v>
      </c>
      <c r="E22" s="963"/>
      <c r="F22" s="956"/>
      <c r="G22" s="965"/>
      <c r="H22" s="966"/>
      <c r="I22" s="945"/>
      <c r="J22" s="940"/>
      <c r="K22" s="938"/>
      <c r="L22" s="562" t="str">
        <f>mergeValue(A22)&amp;"."&amp;mergeValue(B22)&amp;"."&amp;mergeValue(C22)&amp;"."&amp;mergeValue(D22)</f>
        <v>1.1.1.1</v>
      </c>
      <c r="M22" s="518" t="s">
        <v>21</v>
      </c>
      <c r="N22" s="1349"/>
      <c r="O22" s="1349"/>
      <c r="P22" s="1349"/>
      <c r="Q22" s="1349"/>
      <c r="R22" s="1349"/>
      <c r="S22" s="1349"/>
      <c r="T22" s="1349"/>
      <c r="U22" s="1349"/>
      <c r="V22" s="1349"/>
      <c r="W22" s="1349"/>
      <c r="X22" s="1349"/>
      <c r="Y22" s="1349"/>
      <c r="Z22" s="1349"/>
      <c r="AA22" s="1349"/>
      <c r="AB22" s="1349"/>
      <c r="AC22" s="1349"/>
      <c r="AD22" s="1349"/>
      <c r="AE22" s="1349"/>
      <c r="AF22" s="1349"/>
      <c r="AG22" s="550" t="s">
        <v>623</v>
      </c>
    </row>
    <row r="23" spans="1:37" ht="20.1" customHeight="1">
      <c r="A23" s="1314"/>
      <c r="B23" s="1314"/>
      <c r="C23" s="1314"/>
      <c r="D23" s="1314"/>
      <c r="E23" s="1314">
        <v>1</v>
      </c>
      <c r="F23" s="956"/>
      <c r="G23" s="965"/>
      <c r="H23" s="966"/>
      <c r="I23" s="967"/>
      <c r="J23" s="957"/>
      <c r="K23" s="1242"/>
      <c r="L23" s="1350" t="str">
        <f>mergeValue(A23)&amp;"."&amp;mergeValue(B23)&amp;"."&amp;mergeValue(C23)&amp;"."&amp;mergeValue(D23)&amp;"."&amp;mergeValue(E23)</f>
        <v>1.1.1.1.1</v>
      </c>
      <c r="M23" s="1351"/>
      <c r="N23" s="1310" t="s">
        <v>84</v>
      </c>
      <c r="O23" s="1345"/>
      <c r="P23" s="1341">
        <v>1</v>
      </c>
      <c r="Q23" s="1342"/>
      <c r="R23" s="1310" t="s">
        <v>84</v>
      </c>
      <c r="S23" s="1345"/>
      <c r="T23" s="1341">
        <v>1</v>
      </c>
      <c r="U23" s="1342"/>
      <c r="V23" s="1310" t="s">
        <v>84</v>
      </c>
      <c r="W23" s="531"/>
      <c r="X23" s="509">
        <v>1</v>
      </c>
      <c r="Y23" s="1042"/>
      <c r="Z23" s="638"/>
      <c r="AA23" s="638"/>
      <c r="AB23" s="1320"/>
      <c r="AC23" s="1310" t="s">
        <v>83</v>
      </c>
      <c r="AD23" s="1320"/>
      <c r="AE23" s="1310" t="s">
        <v>84</v>
      </c>
      <c r="AF23" s="547"/>
      <c r="AG23" s="1338" t="s">
        <v>622</v>
      </c>
      <c r="AH23" s="470" t="str">
        <f>strCheckDate(Z24:AF24)</f>
        <v/>
      </c>
      <c r="AI23" s="474" t="str">
        <f>IF(AND(COUNTIF(AJ18:AJ27,AJ23)&gt;1,AJ23&lt;&gt;""),"ErrUnique:HasDoubleConn","")</f>
        <v/>
      </c>
      <c r="AJ23" s="474"/>
      <c r="AK23" s="474"/>
    </row>
    <row r="24" spans="1:37" ht="20.1" customHeight="1">
      <c r="A24" s="1314"/>
      <c r="B24" s="1314"/>
      <c r="C24" s="1314"/>
      <c r="D24" s="1314"/>
      <c r="E24" s="1314"/>
      <c r="F24" s="956"/>
      <c r="G24" s="965"/>
      <c r="H24" s="966"/>
      <c r="I24" s="967"/>
      <c r="J24" s="957"/>
      <c r="K24" s="1242"/>
      <c r="L24" s="1350"/>
      <c r="M24" s="1351"/>
      <c r="N24" s="1310"/>
      <c r="O24" s="1345"/>
      <c r="P24" s="1341"/>
      <c r="Q24" s="1343"/>
      <c r="R24" s="1310"/>
      <c r="S24" s="1345"/>
      <c r="T24" s="1341"/>
      <c r="U24" s="1344"/>
      <c r="V24" s="1310"/>
      <c r="W24" s="570"/>
      <c r="X24" s="535"/>
      <c r="Y24" s="535"/>
      <c r="Z24" s="541"/>
      <c r="AA24" s="572" t="str">
        <f>AB23&amp;"-"&amp;AD23</f>
        <v>-</v>
      </c>
      <c r="AB24" s="1309"/>
      <c r="AC24" s="1310"/>
      <c r="AD24" s="1309"/>
      <c r="AE24" s="1310"/>
      <c r="AF24" s="639"/>
      <c r="AG24" s="1339"/>
      <c r="AI24" s="474"/>
      <c r="AJ24" s="474"/>
      <c r="AK24" s="474"/>
    </row>
    <row r="25" spans="1:37" ht="20.1" customHeight="1">
      <c r="A25" s="1314"/>
      <c r="B25" s="1314"/>
      <c r="C25" s="1314"/>
      <c r="D25" s="1314"/>
      <c r="E25" s="1314"/>
      <c r="F25" s="956"/>
      <c r="G25" s="965"/>
      <c r="H25" s="966"/>
      <c r="I25" s="967"/>
      <c r="J25" s="957"/>
      <c r="K25" s="1242"/>
      <c r="L25" s="1350"/>
      <c r="M25" s="1351"/>
      <c r="N25" s="1310"/>
      <c r="O25" s="1345"/>
      <c r="P25" s="1341"/>
      <c r="Q25" s="1344"/>
      <c r="R25" s="1310"/>
      <c r="S25" s="571"/>
      <c r="T25" s="528"/>
      <c r="U25" s="535"/>
      <c r="V25" s="540"/>
      <c r="W25" s="540"/>
      <c r="X25" s="540"/>
      <c r="Y25" s="540"/>
      <c r="Z25" s="541"/>
      <c r="AA25" s="541"/>
      <c r="AB25" s="542"/>
      <c r="AC25" s="534"/>
      <c r="AD25" s="534"/>
      <c r="AE25" s="542"/>
      <c r="AF25" s="534"/>
      <c r="AG25" s="1339"/>
      <c r="AI25" s="474"/>
      <c r="AJ25" s="474"/>
      <c r="AK25" s="474"/>
    </row>
    <row r="26" spans="1:37" ht="20.1" customHeight="1">
      <c r="A26" s="1314"/>
      <c r="B26" s="1314"/>
      <c r="C26" s="1314"/>
      <c r="D26" s="1314"/>
      <c r="E26" s="1314"/>
      <c r="F26" s="956"/>
      <c r="G26" s="965"/>
      <c r="H26" s="966"/>
      <c r="I26" s="967"/>
      <c r="J26" s="957"/>
      <c r="K26" s="1242"/>
      <c r="L26" s="1350"/>
      <c r="M26" s="1351"/>
      <c r="N26" s="1310"/>
      <c r="O26" s="543"/>
      <c r="P26" s="545"/>
      <c r="Q26" s="544"/>
      <c r="R26" s="540"/>
      <c r="S26" s="540"/>
      <c r="T26" s="540"/>
      <c r="U26" s="540"/>
      <c r="V26" s="540"/>
      <c r="W26" s="540"/>
      <c r="X26" s="540"/>
      <c r="Y26" s="540"/>
      <c r="Z26" s="541"/>
      <c r="AA26" s="541"/>
      <c r="AB26" s="542"/>
      <c r="AC26" s="534"/>
      <c r="AD26" s="534"/>
      <c r="AE26" s="542"/>
      <c r="AF26" s="534"/>
      <c r="AG26" s="1339"/>
      <c r="AI26" s="474"/>
      <c r="AJ26" s="474"/>
      <c r="AK26" s="474"/>
    </row>
    <row r="27" spans="1:37" s="445" customFormat="1" ht="15" customHeight="1">
      <c r="A27" s="1314"/>
      <c r="B27" s="1314"/>
      <c r="C27" s="1314"/>
      <c r="D27" s="1314"/>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0"/>
      <c r="AH27" s="471"/>
      <c r="AI27" s="471"/>
      <c r="AJ27" s="205"/>
      <c r="AK27" s="205"/>
    </row>
    <row r="28" spans="1:37" s="445" customFormat="1" ht="15" customHeight="1">
      <c r="A28" s="1314"/>
      <c r="B28" s="1314"/>
      <c r="C28" s="1314"/>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14"/>
      <c r="B29" s="1314"/>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14"/>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7" t="s">
        <v>747</v>
      </c>
      <c r="N33" s="1277"/>
      <c r="O33" s="1277"/>
      <c r="P33" s="1277"/>
      <c r="Q33" s="1277"/>
      <c r="R33" s="1277"/>
      <c r="S33" s="1277"/>
      <c r="T33" s="1277"/>
      <c r="U33" s="1277"/>
      <c r="V33" s="1277"/>
      <c r="W33" s="1277"/>
      <c r="X33" s="1277"/>
      <c r="Y33" s="1277"/>
      <c r="Z33" s="1277"/>
      <c r="AA33" s="1277"/>
      <c r="AB33" s="1277"/>
      <c r="AC33" s="1277"/>
      <c r="AD33" s="1277"/>
      <c r="AE33" s="1277"/>
      <c r="AF33" s="1277"/>
      <c r="AG33" s="1277"/>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algorithmName="SHA-512" hashValue="BnQASGANDTmjIGkqAfWCwyC4y2Q+z8gb6h2sIVma0p8qFgEOojslkg5w6ddPGBX7GCrJURzWVOgGfeWZBX0PDA==" saltValue="AOuDyPpHW4wdpanUrSRxQQ==" spinCount="100000" sheet="1" objects="1" scenarios="1" formatColumns="0" formatRows="0"/>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14">
    <dataValidation allowBlank="1" prompt="Для выбора выполните двойной щелчок левой клавиши мыши по соответствующей ячейке." sqref="IX27:JS31 ST27:TO31 ACP27:ADK31 AML27:ANG31 AWH27:AXC31 BGD27:BGY31 BPZ27:BQU31 BZV27:CAQ31 CJR27:CKM31 CTN27:CUI31 DDJ27:DEE31 DNF27:DOA31 DXB27:DXW31 EGX27:EHS31 EQT27:ERO31 FAP27:FBK31 FKL27:FLG31 FUH27:FVC31 GED27:GEY31 GNZ27:GOU31 GXV27:GYQ31 HHR27:HIM31 HRN27:HSI31 IBJ27:ICE31 ILF27:IMA31 IVB27:IVW31 JEX27:JFS31 JOT27:JPO31 JYP27:JZK31 KIL27:KJG31 KSH27:KTC31 LCD27:LCY31 LLZ27:LMU31 LVV27:LWQ31 MFR27:MGM31 MPN27:MQI31 MZJ27:NAE31 NJF27:NKA31 NTB27:NTW31 OCX27:ODS31 OMT27:ONO31 OWP27:OXK31 PGL27:PHG31 PQH27:PRC31 QAD27:QAY31 QJZ27:QKU31 QTV27:QUQ31 RDR27:REM31 RNN27:ROI31 RXJ27:RYE31 SHF27:SIA31 SRB27:SRW31 TAX27:TBS31 TKT27:TLO31 TUP27:TVK31 UEL27:UFG31 UOH27:UPC31 UYD27:UYY31 VHZ27:VIU31 VRV27:VSQ31 WBR27:WCM31 WLN27:WMI31 WVJ27:WWE31 L65563:AG65567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L131099:AG131103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L196635:AG196639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L262171:AG262175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L327707:AG327711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L393243:AG393247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L458779:AG458783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L524315:AG524319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L589851:AG589855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L655387:AG655391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L720923:AG720927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L786459:AG786463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L851995:AG851999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L917531:AG917535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L983067:AG983071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WVJ983067:WWE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23:AB24 AD23:AD24 JN23:JN24 JP23:JP24 TJ23:TJ24 TL23:TL24 ADF23:ADF24 ADH23:ADH24 ANB23:ANB24 AND23:AND24 AWX23:AWX24 AWZ23:AWZ24 BGT23:BGT24 BGV23:BGV24 BQP23:BQP24 BQR23:BQR24 CAL23:CAL24 CAN23:CAN24 CKH23:CKH24 CKJ23:CKJ24 CUD23:CUD24 CUF23:CUF24 DDZ23:DDZ24 DEB23:DEB24 DNV23:DNV24 DNX23:DNX24 DXR23:DXR24 DXT23:DXT24 EHN23:EHN24 EHP23:EHP24 ERJ23:ERJ24 ERL23:ERL24 FBF23:FBF24 FBH23:FBH24 FLB23:FLB24 FLD23:FLD24 FUX23:FUX24 FUZ23:FUZ24 GET23:GET24 GEV23:GEV24 GOP23:GOP24 GOR23:GOR24 GYL23:GYL24 GYN23:GYN24 HIH23:HIH24 HIJ23:HIJ24 HSD23:HSD24 HSF23:HSF24 IBZ23:IBZ24 ICB23:ICB24 ILV23:ILV24 ILX23:ILX24 IVR23:IVR24 IVT23:IVT24 JFN23:JFN24 JFP23:JFP24 JPJ23:JPJ24 JPL23:JPL24 JZF23:JZF24 JZH23:JZH24 KJB23:KJB24 KJD23:KJD24 KSX23:KSX24 KSZ23:KSZ24 LCT23:LCT24 LCV23:LCV24 LMP23:LMP24 LMR23:LMR24 LWL23:LWL24 LWN23:LWN24 MGH23:MGH24 MGJ23:MGJ24 MQD23:MQD24 MQF23:MQF24 MZZ23:MZZ24 NAB23:NAB24 NJV23:NJV24 NJX23:NJX24 NTR23:NTR24 NTT23:NTT24 ODN23:ODN24 ODP23:ODP24 ONJ23:ONJ24 ONL23:ONL24 OXF23:OXF24 OXH23:OXH24 PHB23:PHB24 PHD23:PHD24 PQX23:PQX24 PQZ23:PQZ24 QAT23:QAT24 QAV23:QAV24 QKP23:QKP24 QKR23:QKR24 QUL23:QUL24 QUN23:QUN24 REH23:REH24 REJ23:REJ24 ROD23:ROD24 ROF23:ROF24 RXZ23:RXZ24 RYB23:RYB24 SHV23:SHV24 SHX23:SHX24 SRR23:SRR24 SRT23:SRT24 TBN23:TBN24 TBP23:TBP24 TLJ23:TLJ24 TLL23:TLL24 TVF23:TVF24 TVH23:TVH24 UFB23:UFB24 UFD23:UFD24 UOX23:UOX24 UOZ23:UOZ24 UYT23:UYT24 UYV23:UYV24 VIP23:VIP24 VIR23:VIR24 VSL23:VSL24 VSN23:VSN24 WCH23:WCH24 WCJ23:WCJ24 WMD23:WMD24 WMF23:WMF24 WVZ23:WVZ24 WWB23:WWB24 AB65559:AB65560 AD65559:AD65560 JN65559:JN65560 JP65559:JP65560 TJ65559:TJ65560 TL65559:TL65560 ADF65559:ADF65560 ADH65559:ADH65560 ANB65559:ANB65560 AND65559:AND65560 AWX65559:AWX65560 AWZ65559:AWZ65560 BGT65559:BGT65560 BGV65559:BGV65560 BQP65559:BQP65560 BQR65559:BQR65560 CAL65559:CAL65560 CAN65559:CAN65560 CKH65559:CKH65560 CKJ65559:CKJ65560 CUD65559:CUD65560 CUF65559:CUF65560 DDZ65559:DDZ65560 DEB65559:DEB65560 DNV65559:DNV65560 DNX65559:DNX65560 DXR65559:DXR65560 DXT65559:DXT65560 EHN65559:EHN65560 EHP65559:EHP65560 ERJ65559:ERJ65560 ERL65559:ERL65560 FBF65559:FBF65560 FBH65559:FBH65560 FLB65559:FLB65560 FLD65559:FLD65560 FUX65559:FUX65560 FUZ65559:FUZ65560 GET65559:GET65560 GEV65559:GEV65560 GOP65559:GOP65560 GOR65559:GOR65560 GYL65559:GYL65560 GYN65559:GYN65560 HIH65559:HIH65560 HIJ65559:HIJ65560 HSD65559:HSD65560 HSF65559:HSF65560 IBZ65559:IBZ65560 ICB65559:ICB65560 ILV65559:ILV65560 ILX65559:ILX65560 IVR65559:IVR65560 IVT65559:IVT65560 JFN65559:JFN65560 JFP65559:JFP65560 JPJ65559:JPJ65560 JPL65559:JPL65560 JZF65559:JZF65560 JZH65559:JZH65560 KJB65559:KJB65560 KJD65559:KJD65560 KSX65559:KSX65560 KSZ65559:KSZ65560 LCT65559:LCT65560 LCV65559:LCV65560 LMP65559:LMP65560 LMR65559:LMR65560 LWL65559:LWL65560 LWN65559:LWN65560 MGH65559:MGH65560 MGJ65559:MGJ65560 MQD65559:MQD65560 MQF65559:MQF65560 MZZ65559:MZZ65560 NAB65559:NAB65560 NJV65559:NJV65560 NJX65559:NJX65560 NTR65559:NTR65560 NTT65559:NTT65560 ODN65559:ODN65560 ODP65559:ODP65560 ONJ65559:ONJ65560 ONL65559:ONL65560 OXF65559:OXF65560 OXH65559:OXH65560 PHB65559:PHB65560 PHD65559:PHD65560 PQX65559:PQX65560 PQZ65559:PQZ65560 QAT65559:QAT65560 QAV65559:QAV65560 QKP65559:QKP65560 QKR65559:QKR65560 QUL65559:QUL65560 QUN65559:QUN65560 REH65559:REH65560 REJ65559:REJ65560 ROD65559:ROD65560 ROF65559:ROF65560 RXZ65559:RXZ65560 RYB65559:RYB65560 SHV65559:SHV65560 SHX65559:SHX65560 SRR65559:SRR65560 SRT65559:SRT65560 TBN65559:TBN65560 TBP65559:TBP65560 TLJ65559:TLJ65560 TLL65559:TLL65560 TVF65559:TVF65560 TVH65559:TVH65560 UFB65559:UFB65560 UFD65559:UFD65560 UOX65559:UOX65560 UOZ65559:UOZ65560 UYT65559:UYT65560 UYV65559:UYV65560 VIP65559:VIP65560 VIR65559:VIR65560 VSL65559:VSL65560 VSN65559:VSN65560 WCH65559:WCH65560 WCJ65559:WCJ65560 WMD65559:WMD65560 WMF65559:WMF65560 WVZ65559:WVZ65560 WWB65559:WWB65560 AB131095:AB131096 AD131095:AD131096 JN131095:JN131096 JP131095:JP131096 TJ131095:TJ131096 TL131095:TL131096 ADF131095:ADF131096 ADH131095:ADH131096 ANB131095:ANB131096 AND131095:AND131096 AWX131095:AWX131096 AWZ131095:AWZ131096 BGT131095:BGT131096 BGV131095:BGV131096 BQP131095:BQP131096 BQR131095:BQR131096 CAL131095:CAL131096 CAN131095:CAN131096 CKH131095:CKH131096 CKJ131095:CKJ131096 CUD131095:CUD131096 CUF131095:CUF131096 DDZ131095:DDZ131096 DEB131095:DEB131096 DNV131095:DNV131096 DNX131095:DNX131096 DXR131095:DXR131096 DXT131095:DXT131096 EHN131095:EHN131096 EHP131095:EHP131096 ERJ131095:ERJ131096 ERL131095:ERL131096 FBF131095:FBF131096 FBH131095:FBH131096 FLB131095:FLB131096 FLD131095:FLD131096 FUX131095:FUX131096 FUZ131095:FUZ131096 GET131095:GET131096 GEV131095:GEV131096 GOP131095:GOP131096 GOR131095:GOR131096 GYL131095:GYL131096 GYN131095:GYN131096 HIH131095:HIH131096 HIJ131095:HIJ131096 HSD131095:HSD131096 HSF131095:HSF131096 IBZ131095:IBZ131096 ICB131095:ICB131096 ILV131095:ILV131096 ILX131095:ILX131096 IVR131095:IVR131096 IVT131095:IVT131096 JFN131095:JFN131096 JFP131095:JFP131096 JPJ131095:JPJ131096 JPL131095:JPL131096 JZF131095:JZF131096 JZH131095:JZH131096 KJB131095:KJB131096 KJD131095:KJD131096 KSX131095:KSX131096 KSZ131095:KSZ131096 LCT131095:LCT131096 LCV131095:LCV131096 LMP131095:LMP131096 LMR131095:LMR131096 LWL131095:LWL131096 LWN131095:LWN131096 MGH131095:MGH131096 MGJ131095:MGJ131096 MQD131095:MQD131096 MQF131095:MQF131096 MZZ131095:MZZ131096 NAB131095:NAB131096 NJV131095:NJV131096 NJX131095:NJX131096 NTR131095:NTR131096 NTT131095:NTT131096 ODN131095:ODN131096 ODP131095:ODP131096 ONJ131095:ONJ131096 ONL131095:ONL131096 OXF131095:OXF131096 OXH131095:OXH131096 PHB131095:PHB131096 PHD131095:PHD131096 PQX131095:PQX131096 PQZ131095:PQZ131096 QAT131095:QAT131096 QAV131095:QAV131096 QKP131095:QKP131096 QKR131095:QKR131096 QUL131095:QUL131096 QUN131095:QUN131096 REH131095:REH131096 REJ131095:REJ131096 ROD131095:ROD131096 ROF131095:ROF131096 RXZ131095:RXZ131096 RYB131095:RYB131096 SHV131095:SHV131096 SHX131095:SHX131096 SRR131095:SRR131096 SRT131095:SRT131096 TBN131095:TBN131096 TBP131095:TBP131096 TLJ131095:TLJ131096 TLL131095:TLL131096 TVF131095:TVF131096 TVH131095:TVH131096 UFB131095:UFB131096 UFD131095:UFD131096 UOX131095:UOX131096 UOZ131095:UOZ131096 UYT131095:UYT131096 UYV131095:UYV131096 VIP131095:VIP131096 VIR131095:VIR131096 VSL131095:VSL131096 VSN131095:VSN131096 WCH131095:WCH131096 WCJ131095:WCJ131096 WMD131095:WMD131096 WMF131095:WMF131096 WVZ131095:WVZ131096 WWB131095:WWB131096 AB196631:AB196632 AD196631:AD196632 JN196631:JN196632 JP196631:JP196632 TJ196631:TJ196632 TL196631:TL196632 ADF196631:ADF196632 ADH196631:ADH196632 ANB196631:ANB196632 AND196631:AND196632 AWX196631:AWX196632 AWZ196631:AWZ196632 BGT196631:BGT196632 BGV196631:BGV196632 BQP196631:BQP196632 BQR196631:BQR196632 CAL196631:CAL196632 CAN196631:CAN196632 CKH196631:CKH196632 CKJ196631:CKJ196632 CUD196631:CUD196632 CUF196631:CUF196632 DDZ196631:DDZ196632 DEB196631:DEB196632 DNV196631:DNV196632 DNX196631:DNX196632 DXR196631:DXR196632 DXT196631:DXT196632 EHN196631:EHN196632 EHP196631:EHP196632 ERJ196631:ERJ196632 ERL196631:ERL196632 FBF196631:FBF196632 FBH196631:FBH196632 FLB196631:FLB196632 FLD196631:FLD196632 FUX196631:FUX196632 FUZ196631:FUZ196632 GET196631:GET196632 GEV196631:GEV196632 GOP196631:GOP196632 GOR196631:GOR196632 GYL196631:GYL196632 GYN196631:GYN196632 HIH196631:HIH196632 HIJ196631:HIJ196632 HSD196631:HSD196632 HSF196631:HSF196632 IBZ196631:IBZ196632 ICB196631:ICB196632 ILV196631:ILV196632 ILX196631:ILX196632 IVR196631:IVR196632 IVT196631:IVT196632 JFN196631:JFN196632 JFP196631:JFP196632 JPJ196631:JPJ196632 JPL196631:JPL196632 JZF196631:JZF196632 JZH196631:JZH196632 KJB196631:KJB196632 KJD196631:KJD196632 KSX196631:KSX196632 KSZ196631:KSZ196632 LCT196631:LCT196632 LCV196631:LCV196632 LMP196631:LMP196632 LMR196631:LMR196632 LWL196631:LWL196632 LWN196631:LWN196632 MGH196631:MGH196632 MGJ196631:MGJ196632 MQD196631:MQD196632 MQF196631:MQF196632 MZZ196631:MZZ196632 NAB196631:NAB196632 NJV196631:NJV196632 NJX196631:NJX196632 NTR196631:NTR196632 NTT196631:NTT196632 ODN196631:ODN196632 ODP196631:ODP196632 ONJ196631:ONJ196632 ONL196631:ONL196632 OXF196631:OXF196632 OXH196631:OXH196632 PHB196631:PHB196632 PHD196631:PHD196632 PQX196631:PQX196632 PQZ196631:PQZ196632 QAT196631:QAT196632 QAV196631:QAV196632 QKP196631:QKP196632 QKR196631:QKR196632 QUL196631:QUL196632 QUN196631:QUN196632 REH196631:REH196632 REJ196631:REJ196632 ROD196631:ROD196632 ROF196631:ROF196632 RXZ196631:RXZ196632 RYB196631:RYB196632 SHV196631:SHV196632 SHX196631:SHX196632 SRR196631:SRR196632 SRT196631:SRT196632 TBN196631:TBN196632 TBP196631:TBP196632 TLJ196631:TLJ196632 TLL196631:TLL196632 TVF196631:TVF196632 TVH196631:TVH196632 UFB196631:UFB196632 UFD196631:UFD196632 UOX196631:UOX196632 UOZ196631:UOZ196632 UYT196631:UYT196632 UYV196631:UYV196632 VIP196631:VIP196632 VIR196631:VIR196632 VSL196631:VSL196632 VSN196631:VSN196632 WCH196631:WCH196632 WCJ196631:WCJ196632 WMD196631:WMD196632 WMF196631:WMF196632 WVZ196631:WVZ196632 WWB196631:WWB196632 AB262167:AB262168 AD262167:AD262168 JN262167:JN262168 JP262167:JP262168 TJ262167:TJ262168 TL262167:TL262168 ADF262167:ADF262168 ADH262167:ADH262168 ANB262167:ANB262168 AND262167:AND262168 AWX262167:AWX262168 AWZ262167:AWZ262168 BGT262167:BGT262168 BGV262167:BGV262168 BQP262167:BQP262168 BQR262167:BQR262168 CAL262167:CAL262168 CAN262167:CAN262168 CKH262167:CKH262168 CKJ262167:CKJ262168 CUD262167:CUD262168 CUF262167:CUF262168 DDZ262167:DDZ262168 DEB262167:DEB262168 DNV262167:DNV262168 DNX262167:DNX262168 DXR262167:DXR262168 DXT262167:DXT262168 EHN262167:EHN262168 EHP262167:EHP262168 ERJ262167:ERJ262168 ERL262167:ERL262168 FBF262167:FBF262168 FBH262167:FBH262168 FLB262167:FLB262168 FLD262167:FLD262168 FUX262167:FUX262168 FUZ262167:FUZ262168 GET262167:GET262168 GEV262167:GEV262168 GOP262167:GOP262168 GOR262167:GOR262168 GYL262167:GYL262168 GYN262167:GYN262168 HIH262167:HIH262168 HIJ262167:HIJ262168 HSD262167:HSD262168 HSF262167:HSF262168 IBZ262167:IBZ262168 ICB262167:ICB262168 ILV262167:ILV262168 ILX262167:ILX262168 IVR262167:IVR262168 IVT262167:IVT262168 JFN262167:JFN262168 JFP262167:JFP262168 JPJ262167:JPJ262168 JPL262167:JPL262168 JZF262167:JZF262168 JZH262167:JZH262168 KJB262167:KJB262168 KJD262167:KJD262168 KSX262167:KSX262168 KSZ262167:KSZ262168 LCT262167:LCT262168 LCV262167:LCV262168 LMP262167:LMP262168 LMR262167:LMR262168 LWL262167:LWL262168 LWN262167:LWN262168 MGH262167:MGH262168 MGJ262167:MGJ262168 MQD262167:MQD262168 MQF262167:MQF262168 MZZ262167:MZZ262168 NAB262167:NAB262168 NJV262167:NJV262168 NJX262167:NJX262168 NTR262167:NTR262168 NTT262167:NTT262168 ODN262167:ODN262168 ODP262167:ODP262168 ONJ262167:ONJ262168 ONL262167:ONL262168 OXF262167:OXF262168 OXH262167:OXH262168 PHB262167:PHB262168 PHD262167:PHD262168 PQX262167:PQX262168 PQZ262167:PQZ262168 QAT262167:QAT262168 QAV262167:QAV262168 QKP262167:QKP262168 QKR262167:QKR262168 QUL262167:QUL262168 QUN262167:QUN262168 REH262167:REH262168 REJ262167:REJ262168 ROD262167:ROD262168 ROF262167:ROF262168 RXZ262167:RXZ262168 RYB262167:RYB262168 SHV262167:SHV262168 SHX262167:SHX262168 SRR262167:SRR262168 SRT262167:SRT262168 TBN262167:TBN262168 TBP262167:TBP262168 TLJ262167:TLJ262168 TLL262167:TLL262168 TVF262167:TVF262168 TVH262167:TVH262168 UFB262167:UFB262168 UFD262167:UFD262168 UOX262167:UOX262168 UOZ262167:UOZ262168 UYT262167:UYT262168 UYV262167:UYV262168 VIP262167:VIP262168 VIR262167:VIR262168 VSL262167:VSL262168 VSN262167:VSN262168 WCH262167:WCH262168 WCJ262167:WCJ262168 WMD262167:WMD262168 WMF262167:WMF262168 WVZ262167:WVZ262168 WWB262167:WWB262168 AB327703:AB327704 AD327703:AD327704 JN327703:JN327704 JP327703:JP327704 TJ327703:TJ327704 TL327703:TL327704 ADF327703:ADF327704 ADH327703:ADH327704 ANB327703:ANB327704 AND327703:AND327704 AWX327703:AWX327704 AWZ327703:AWZ327704 BGT327703:BGT327704 BGV327703:BGV327704 BQP327703:BQP327704 BQR327703:BQR327704 CAL327703:CAL327704 CAN327703:CAN327704 CKH327703:CKH327704 CKJ327703:CKJ327704 CUD327703:CUD327704 CUF327703:CUF327704 DDZ327703:DDZ327704 DEB327703:DEB327704 DNV327703:DNV327704 DNX327703:DNX327704 DXR327703:DXR327704 DXT327703:DXT327704 EHN327703:EHN327704 EHP327703:EHP327704 ERJ327703:ERJ327704 ERL327703:ERL327704 FBF327703:FBF327704 FBH327703:FBH327704 FLB327703:FLB327704 FLD327703:FLD327704 FUX327703:FUX327704 FUZ327703:FUZ327704 GET327703:GET327704 GEV327703:GEV327704 GOP327703:GOP327704 GOR327703:GOR327704 GYL327703:GYL327704 GYN327703:GYN327704 HIH327703:HIH327704 HIJ327703:HIJ327704 HSD327703:HSD327704 HSF327703:HSF327704 IBZ327703:IBZ327704 ICB327703:ICB327704 ILV327703:ILV327704 ILX327703:ILX327704 IVR327703:IVR327704 IVT327703:IVT327704 JFN327703:JFN327704 JFP327703:JFP327704 JPJ327703:JPJ327704 JPL327703:JPL327704 JZF327703:JZF327704 JZH327703:JZH327704 KJB327703:KJB327704 KJD327703:KJD327704 KSX327703:KSX327704 KSZ327703:KSZ327704 LCT327703:LCT327704 LCV327703:LCV327704 LMP327703:LMP327704 LMR327703:LMR327704 LWL327703:LWL327704 LWN327703:LWN327704 MGH327703:MGH327704 MGJ327703:MGJ327704 MQD327703:MQD327704 MQF327703:MQF327704 MZZ327703:MZZ327704 NAB327703:NAB327704 NJV327703:NJV327704 NJX327703:NJX327704 NTR327703:NTR327704 NTT327703:NTT327704 ODN327703:ODN327704 ODP327703:ODP327704 ONJ327703:ONJ327704 ONL327703:ONL327704 OXF327703:OXF327704 OXH327703:OXH327704 PHB327703:PHB327704 PHD327703:PHD327704 PQX327703:PQX327704 PQZ327703:PQZ327704 QAT327703:QAT327704 QAV327703:QAV327704 QKP327703:QKP327704 QKR327703:QKR327704 QUL327703:QUL327704 QUN327703:QUN327704 REH327703:REH327704 REJ327703:REJ327704 ROD327703:ROD327704 ROF327703:ROF327704 RXZ327703:RXZ327704 RYB327703:RYB327704 SHV327703:SHV327704 SHX327703:SHX327704 SRR327703:SRR327704 SRT327703:SRT327704 TBN327703:TBN327704 TBP327703:TBP327704 TLJ327703:TLJ327704 TLL327703:TLL327704 TVF327703:TVF327704 TVH327703:TVH327704 UFB327703:UFB327704 UFD327703:UFD327704 UOX327703:UOX327704 UOZ327703:UOZ327704 UYT327703:UYT327704 UYV327703:UYV327704 VIP327703:VIP327704 VIR327703:VIR327704 VSL327703:VSL327704 VSN327703:VSN327704 WCH327703:WCH327704 WCJ327703:WCJ327704 WMD327703:WMD327704 WMF327703:WMF327704 WVZ327703:WVZ327704 WWB327703:WWB327704 AB393239:AB393240 AD393239:AD393240 JN393239:JN393240 JP393239:JP393240 TJ393239:TJ393240 TL393239:TL393240 ADF393239:ADF393240 ADH393239:ADH393240 ANB393239:ANB393240 AND393239:AND393240 AWX393239:AWX393240 AWZ393239:AWZ393240 BGT393239:BGT393240 BGV393239:BGV393240 BQP393239:BQP393240 BQR393239:BQR393240 CAL393239:CAL393240 CAN393239:CAN393240 CKH393239:CKH393240 CKJ393239:CKJ393240 CUD393239:CUD393240 CUF393239:CUF393240 DDZ393239:DDZ393240 DEB393239:DEB393240 DNV393239:DNV393240 DNX393239:DNX393240 DXR393239:DXR393240 DXT393239:DXT393240 EHN393239:EHN393240 EHP393239:EHP393240 ERJ393239:ERJ393240 ERL393239:ERL393240 FBF393239:FBF393240 FBH393239:FBH393240 FLB393239:FLB393240 FLD393239:FLD393240 FUX393239:FUX393240 FUZ393239:FUZ393240 GET393239:GET393240 GEV393239:GEV393240 GOP393239:GOP393240 GOR393239:GOR393240 GYL393239:GYL393240 GYN393239:GYN393240 HIH393239:HIH393240 HIJ393239:HIJ393240 HSD393239:HSD393240 HSF393239:HSF393240 IBZ393239:IBZ393240 ICB393239:ICB393240 ILV393239:ILV393240 ILX393239:ILX393240 IVR393239:IVR393240 IVT393239:IVT393240 JFN393239:JFN393240 JFP393239:JFP393240 JPJ393239:JPJ393240 JPL393239:JPL393240 JZF393239:JZF393240 JZH393239:JZH393240 KJB393239:KJB393240 KJD393239:KJD393240 KSX393239:KSX393240 KSZ393239:KSZ393240 LCT393239:LCT393240 LCV393239:LCV393240 LMP393239:LMP393240 LMR393239:LMR393240 LWL393239:LWL393240 LWN393239:LWN393240 MGH393239:MGH393240 MGJ393239:MGJ393240 MQD393239:MQD393240 MQF393239:MQF393240 MZZ393239:MZZ393240 NAB393239:NAB393240 NJV393239:NJV393240 NJX393239:NJX393240 NTR393239:NTR393240 NTT393239:NTT393240 ODN393239:ODN393240 ODP393239:ODP393240 ONJ393239:ONJ393240 ONL393239:ONL393240 OXF393239:OXF393240 OXH393239:OXH393240 PHB393239:PHB393240 PHD393239:PHD393240 PQX393239:PQX393240 PQZ393239:PQZ393240 QAT393239:QAT393240 QAV393239:QAV393240 QKP393239:QKP393240 QKR393239:QKR393240 QUL393239:QUL393240 QUN393239:QUN393240 REH393239:REH393240 REJ393239:REJ393240 ROD393239:ROD393240 ROF393239:ROF393240 RXZ393239:RXZ393240 RYB393239:RYB393240 SHV393239:SHV393240 SHX393239:SHX393240 SRR393239:SRR393240 SRT393239:SRT393240 TBN393239:TBN393240 TBP393239:TBP393240 TLJ393239:TLJ393240 TLL393239:TLL393240 TVF393239:TVF393240 TVH393239:TVH393240 UFB393239:UFB393240 UFD393239:UFD393240 UOX393239:UOX393240 UOZ393239:UOZ393240 UYT393239:UYT393240 UYV393239:UYV393240 VIP393239:VIP393240 VIR393239:VIR393240 VSL393239:VSL393240 VSN393239:VSN393240 WCH393239:WCH393240 WCJ393239:WCJ393240 WMD393239:WMD393240 WMF393239:WMF393240 WVZ393239:WVZ393240 WWB393239:WWB393240 AB458775:AB458776 AD458775:AD458776 JN458775:JN458776 JP458775:JP458776 TJ458775:TJ458776 TL458775:TL458776 ADF458775:ADF458776 ADH458775:ADH458776 ANB458775:ANB458776 AND458775:AND458776 AWX458775:AWX458776 AWZ458775:AWZ458776 BGT458775:BGT458776 BGV458775:BGV458776 BQP458775:BQP458776 BQR458775:BQR458776 CAL458775:CAL458776 CAN458775:CAN458776 CKH458775:CKH458776 CKJ458775:CKJ458776 CUD458775:CUD458776 CUF458775:CUF458776 DDZ458775:DDZ458776 DEB458775:DEB458776 DNV458775:DNV458776 DNX458775:DNX458776 DXR458775:DXR458776 DXT458775:DXT458776 EHN458775:EHN458776 EHP458775:EHP458776 ERJ458775:ERJ458776 ERL458775:ERL458776 FBF458775:FBF458776 FBH458775:FBH458776 FLB458775:FLB458776 FLD458775:FLD458776 FUX458775:FUX458776 FUZ458775:FUZ458776 GET458775:GET458776 GEV458775:GEV458776 GOP458775:GOP458776 GOR458775:GOR458776 GYL458775:GYL458776 GYN458775:GYN458776 HIH458775:HIH458776 HIJ458775:HIJ458776 HSD458775:HSD458776 HSF458775:HSF458776 IBZ458775:IBZ458776 ICB458775:ICB458776 ILV458775:ILV458776 ILX458775:ILX458776 IVR458775:IVR458776 IVT458775:IVT458776 JFN458775:JFN458776 JFP458775:JFP458776 JPJ458775:JPJ458776 JPL458775:JPL458776 JZF458775:JZF458776 JZH458775:JZH458776 KJB458775:KJB458776 KJD458775:KJD458776 KSX458775:KSX458776 KSZ458775:KSZ458776 LCT458775:LCT458776 LCV458775:LCV458776 LMP458775:LMP458776 LMR458775:LMR458776 LWL458775:LWL458776 LWN458775:LWN458776 MGH458775:MGH458776 MGJ458775:MGJ458776 MQD458775:MQD458776 MQF458775:MQF458776 MZZ458775:MZZ458776 NAB458775:NAB458776 NJV458775:NJV458776 NJX458775:NJX458776 NTR458775:NTR458776 NTT458775:NTT458776 ODN458775:ODN458776 ODP458775:ODP458776 ONJ458775:ONJ458776 ONL458775:ONL458776 OXF458775:OXF458776 OXH458775:OXH458776 PHB458775:PHB458776 PHD458775:PHD458776 PQX458775:PQX458776 PQZ458775:PQZ458776 QAT458775:QAT458776 QAV458775:QAV458776 QKP458775:QKP458776 QKR458775:QKR458776 QUL458775:QUL458776 QUN458775:QUN458776 REH458775:REH458776 REJ458775:REJ458776 ROD458775:ROD458776 ROF458775:ROF458776 RXZ458775:RXZ458776 RYB458775:RYB458776 SHV458775:SHV458776 SHX458775:SHX458776 SRR458775:SRR458776 SRT458775:SRT458776 TBN458775:TBN458776 TBP458775:TBP458776 TLJ458775:TLJ458776 TLL458775:TLL458776 TVF458775:TVF458776 TVH458775:TVH458776 UFB458775:UFB458776 UFD458775:UFD458776 UOX458775:UOX458776 UOZ458775:UOZ458776 UYT458775:UYT458776 UYV458775:UYV458776 VIP458775:VIP458776 VIR458775:VIR458776 VSL458775:VSL458776 VSN458775:VSN458776 WCH458775:WCH458776 WCJ458775:WCJ458776 WMD458775:WMD458776 WMF458775:WMF458776 WVZ458775:WVZ458776 WWB458775:WWB45877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524311:AB524312 AD524311:AD524312 JN524311:JN524312 JP524311:JP524312 TJ524311:TJ524312 TL524311:TL524312 ADF524311:ADF524312 ADH524311:ADH524312 ANB524311:ANB524312 AND524311:AND524312 AWX524311:AWX524312 AWZ524311:AWZ524312 BGT524311:BGT524312 BGV524311:BGV524312 BQP524311:BQP524312 BQR524311:BQR524312 CAL524311:CAL524312 CAN524311:CAN524312 CKH524311:CKH524312 CKJ524311:CKJ524312 CUD524311:CUD524312 CUF524311:CUF524312 DDZ524311:DDZ524312 DEB524311:DEB524312 DNV524311:DNV524312 DNX524311:DNX524312 DXR524311:DXR524312 DXT524311:DXT524312 EHN524311:EHN524312 EHP524311:EHP524312 ERJ524311:ERJ524312 ERL524311:ERL524312 FBF524311:FBF524312 FBH524311:FBH524312 FLB524311:FLB524312 FLD524311:FLD524312 FUX524311:FUX524312 FUZ524311:FUZ524312 GET524311:GET524312 GEV524311:GEV524312 GOP524311:GOP524312 GOR524311:GOR524312 GYL524311:GYL524312 GYN524311:GYN524312 HIH524311:HIH524312 HIJ524311:HIJ524312 HSD524311:HSD524312 HSF524311:HSF524312 IBZ524311:IBZ524312 ICB524311:ICB524312 ILV524311:ILV524312 ILX524311:ILX524312 IVR524311:IVR524312 IVT524311:IVT524312 JFN524311:JFN524312 JFP524311:JFP524312 JPJ524311:JPJ524312 JPL524311:JPL524312 JZF524311:JZF524312 JZH524311:JZH524312 KJB524311:KJB524312 KJD524311:KJD524312 KSX524311:KSX524312 KSZ524311:KSZ524312 LCT524311:LCT524312 LCV524311:LCV524312 LMP524311:LMP524312 LMR524311:LMR524312 LWL524311:LWL524312 LWN524311:LWN524312 MGH524311:MGH524312 MGJ524311:MGJ524312 MQD524311:MQD524312 MQF524311:MQF524312 MZZ524311:MZZ524312 NAB524311:NAB524312 NJV524311:NJV524312 NJX524311:NJX524312 NTR524311:NTR524312 NTT524311:NTT524312 ODN524311:ODN524312 ODP524311:ODP524312 ONJ524311:ONJ524312 ONL524311:ONL524312 OXF524311:OXF524312 OXH524311:OXH524312 PHB524311:PHB524312 PHD524311:PHD524312 PQX524311:PQX524312 PQZ524311:PQZ524312 QAT524311:QAT524312 QAV524311:QAV524312 QKP524311:QKP524312 QKR524311:QKR524312 QUL524311:QUL524312 QUN524311:QUN524312 REH524311:REH524312 REJ524311:REJ524312 ROD524311:ROD524312 ROF524311:ROF524312 RXZ524311:RXZ524312 RYB524311:RYB524312 SHV524311:SHV524312 SHX524311:SHX524312 SRR524311:SRR524312 SRT524311:SRT524312 TBN524311:TBN524312 TBP524311:TBP524312 TLJ524311:TLJ524312 TLL524311:TLL524312 TVF524311:TVF524312 TVH524311:TVH524312 UFB524311:UFB524312 UFD524311:UFD524312 UOX524311:UOX524312 UOZ524311:UOZ524312 UYT524311:UYT524312 UYV524311:UYV524312 VIP524311:VIP524312 VIR524311:VIR524312 VSL524311:VSL524312 VSN524311:VSN524312 WCH524311:WCH524312 WCJ524311:WCJ524312 WMD524311:WMD524312 WMF524311:WMF524312 WVZ524311:WVZ524312 WWB524311:WWB524312 AB589847:AB589848 AD589847:AD589848 JN589847:JN589848 JP589847:JP589848 TJ589847:TJ589848 TL589847:TL589848 ADF589847:ADF589848 ADH589847:ADH589848 ANB589847:ANB589848 AND589847:AND589848 AWX589847:AWX589848 AWZ589847:AWZ589848 BGT589847:BGT589848 BGV589847:BGV589848 BQP589847:BQP589848 BQR589847:BQR589848 CAL589847:CAL589848 CAN589847:CAN589848 CKH589847:CKH589848 CKJ589847:CKJ589848 CUD589847:CUD589848 CUF589847:CUF589848 DDZ589847:DDZ589848 DEB589847:DEB589848 DNV589847:DNV589848 DNX589847:DNX589848 DXR589847:DXR589848 DXT589847:DXT589848 EHN589847:EHN589848 EHP589847:EHP589848 ERJ589847:ERJ589848 ERL589847:ERL589848 FBF589847:FBF589848 FBH589847:FBH589848 FLB589847:FLB589848 FLD589847:FLD589848 FUX589847:FUX589848 FUZ589847:FUZ589848 GET589847:GET589848 GEV589847:GEV589848 GOP589847:GOP589848 GOR589847:GOR589848 GYL589847:GYL589848 GYN589847:GYN589848 HIH589847:HIH589848 HIJ589847:HIJ589848 HSD589847:HSD589848 HSF589847:HSF589848 IBZ589847:IBZ589848 ICB589847:ICB589848 ILV589847:ILV589848 ILX589847:ILX589848 IVR589847:IVR589848 IVT589847:IVT589848 JFN589847:JFN589848 JFP589847:JFP589848 JPJ589847:JPJ589848 JPL589847:JPL589848 JZF589847:JZF589848 JZH589847:JZH589848 KJB589847:KJB589848 KJD589847:KJD589848 KSX589847:KSX589848 KSZ589847:KSZ589848 LCT589847:LCT589848 LCV589847:LCV589848 LMP589847:LMP589848 LMR589847:LMR589848 LWL589847:LWL589848 LWN589847:LWN589848 MGH589847:MGH589848 MGJ589847:MGJ589848 MQD589847:MQD589848 MQF589847:MQF589848 MZZ589847:MZZ589848 NAB589847:NAB589848 NJV589847:NJV589848 NJX589847:NJX589848 NTR589847:NTR589848 NTT589847:NTT589848 ODN589847:ODN589848 ODP589847:ODP589848 ONJ589847:ONJ589848 ONL589847:ONL589848 OXF589847:OXF589848 OXH589847:OXH589848 PHB589847:PHB589848 PHD589847:PHD589848 PQX589847:PQX589848 PQZ589847:PQZ589848 QAT589847:QAT589848 QAV589847:QAV589848 QKP589847:QKP589848 QKR589847:QKR589848 QUL589847:QUL589848 QUN589847:QUN589848 REH589847:REH589848 REJ589847:REJ589848 ROD589847:ROD589848 ROF589847:ROF589848 RXZ589847:RXZ589848 RYB589847:RYB589848 SHV589847:SHV589848 SHX589847:SHX589848 SRR589847:SRR589848 SRT589847:SRT589848 TBN589847:TBN589848 TBP589847:TBP589848 TLJ589847:TLJ589848 TLL589847:TLL589848 TVF589847:TVF589848 TVH589847:TVH589848 UFB589847:UFB589848 UFD589847:UFD589848 UOX589847:UOX589848 UOZ589847:UOZ589848 UYT589847:UYT589848 UYV589847:UYV589848 VIP589847:VIP589848 VIR589847:VIR589848 VSL589847:VSL589848 VSN589847:VSN589848 WCH589847:WCH589848 WCJ589847:WCJ589848 WMD589847:WMD589848 WMF589847:WMF589848 WVZ589847:WVZ589848 WWB589847:WWB589848 AB655383:AB655384 AD655383:AD655384 JN655383:JN655384 JP655383:JP655384 TJ655383:TJ655384 TL655383:TL655384 ADF655383:ADF655384 ADH655383:ADH655384 ANB655383:ANB655384 AND655383:AND655384 AWX655383:AWX655384 AWZ655383:AWZ655384 BGT655383:BGT655384 BGV655383:BGV655384 BQP655383:BQP655384 BQR655383:BQR655384 CAL655383:CAL655384 CAN655383:CAN655384 CKH655383:CKH655384 CKJ655383:CKJ655384 CUD655383:CUD655384 CUF655383:CUF655384 DDZ655383:DDZ655384 DEB655383:DEB655384 DNV655383:DNV655384 DNX655383:DNX655384 DXR655383:DXR655384 DXT655383:DXT655384 EHN655383:EHN655384 EHP655383:EHP655384 ERJ655383:ERJ655384 ERL655383:ERL655384 FBF655383:FBF655384 FBH655383:FBH655384 FLB655383:FLB655384 FLD655383:FLD655384 FUX655383:FUX655384 FUZ655383:FUZ655384 GET655383:GET655384 GEV655383:GEV655384 GOP655383:GOP655384 GOR655383:GOR655384 GYL655383:GYL655384 GYN655383:GYN655384 HIH655383:HIH655384 HIJ655383:HIJ655384 HSD655383:HSD655384 HSF655383:HSF655384 IBZ655383:IBZ655384 ICB655383:ICB655384 ILV655383:ILV655384 ILX655383:ILX655384 IVR655383:IVR655384 IVT655383:IVT655384 JFN655383:JFN655384 JFP655383:JFP655384 JPJ655383:JPJ655384 JPL655383:JPL655384 JZF655383:JZF655384 JZH655383:JZH655384 KJB655383:KJB655384 KJD655383:KJD655384 KSX655383:KSX655384 KSZ655383:KSZ655384 LCT655383:LCT655384 LCV655383:LCV655384 LMP655383:LMP655384 LMR655383:LMR655384 LWL655383:LWL655384 LWN655383:LWN655384 MGH655383:MGH655384 MGJ655383:MGJ655384 MQD655383:MQD655384 MQF655383:MQF655384 MZZ655383:MZZ655384 NAB655383:NAB655384 NJV655383:NJV655384 NJX655383:NJX655384 NTR655383:NTR655384 NTT655383:NTT655384 ODN655383:ODN655384 ODP655383:ODP655384 ONJ655383:ONJ655384 ONL655383:ONL655384 OXF655383:OXF655384 OXH655383:OXH655384 PHB655383:PHB655384 PHD655383:PHD655384 PQX655383:PQX655384 PQZ655383:PQZ655384 QAT655383:QAT655384 QAV655383:QAV655384 QKP655383:QKP655384 QKR655383:QKR655384 QUL655383:QUL655384 QUN655383:QUN655384 REH655383:REH655384 REJ655383:REJ655384 ROD655383:ROD655384 ROF655383:ROF655384 RXZ655383:RXZ655384 RYB655383:RYB655384 SHV655383:SHV655384 SHX655383:SHX655384 SRR655383:SRR655384 SRT655383:SRT655384 TBN655383:TBN655384 TBP655383:TBP655384 TLJ655383:TLJ655384 TLL655383:TLL655384 TVF655383:TVF655384 TVH655383:TVH655384 UFB655383:UFB655384 UFD655383:UFD655384 UOX655383:UOX655384 UOZ655383:UOZ655384 UYT655383:UYT655384 UYV655383:UYV655384 VIP655383:VIP655384 VIR655383:VIR655384 VSL655383:VSL655384 VSN655383:VSN655384 WCH655383:WCH655384 WCJ655383:WCJ655384 WMD655383:WMD655384 WMF655383:WMF655384 WVZ655383:WVZ655384 WWB655383:WWB655384 AB720919:AB720920 AD720919:AD720920 JN720919:JN720920 JP720919:JP720920 TJ720919:TJ720920 TL720919:TL720920 ADF720919:ADF720920 ADH720919:ADH720920 ANB720919:ANB720920 AND720919:AND720920 AWX720919:AWX720920 AWZ720919:AWZ720920 BGT720919:BGT720920 BGV720919:BGV720920 BQP720919:BQP720920 BQR720919:BQR720920 CAL720919:CAL720920 CAN720919:CAN720920 CKH720919:CKH720920 CKJ720919:CKJ720920 CUD720919:CUD720920 CUF720919:CUF720920 DDZ720919:DDZ720920 DEB720919:DEB720920 DNV720919:DNV720920 DNX720919:DNX720920 DXR720919:DXR720920 DXT720919:DXT720920 EHN720919:EHN720920 EHP720919:EHP720920 ERJ720919:ERJ720920 ERL720919:ERL720920 FBF720919:FBF720920 FBH720919:FBH720920 FLB720919:FLB720920 FLD720919:FLD720920 FUX720919:FUX720920 FUZ720919:FUZ720920 GET720919:GET720920 GEV720919:GEV720920 GOP720919:GOP720920 GOR720919:GOR720920 GYL720919:GYL720920 GYN720919:GYN720920 HIH720919:HIH720920 HIJ720919:HIJ720920 HSD720919:HSD720920 HSF720919:HSF720920 IBZ720919:IBZ720920 ICB720919:ICB720920 ILV720919:ILV720920 ILX720919:ILX720920 IVR720919:IVR720920 IVT720919:IVT720920 JFN720919:JFN720920 JFP720919:JFP720920 JPJ720919:JPJ720920 JPL720919:JPL720920 JZF720919:JZF720920 JZH720919:JZH720920 KJB720919:KJB720920 KJD720919:KJD720920 KSX720919:KSX720920 KSZ720919:KSZ720920 LCT720919:LCT720920 LCV720919:LCV720920 LMP720919:LMP720920 LMR720919:LMR720920 LWL720919:LWL720920 LWN720919:LWN720920 MGH720919:MGH720920 MGJ720919:MGJ720920 MQD720919:MQD720920 MQF720919:MQF720920 MZZ720919:MZZ720920 NAB720919:NAB720920 NJV720919:NJV720920 NJX720919:NJX720920 NTR720919:NTR720920 NTT720919:NTT720920 ODN720919:ODN720920 ODP720919:ODP720920 ONJ720919:ONJ720920 ONL720919:ONL720920 OXF720919:OXF720920 OXH720919:OXH720920 PHB720919:PHB720920 PHD720919:PHD720920 PQX720919:PQX720920 PQZ720919:PQZ720920 QAT720919:QAT720920 QAV720919:QAV720920 QKP720919:QKP720920 QKR720919:QKR720920 QUL720919:QUL720920 QUN720919:QUN720920 REH720919:REH720920 REJ720919:REJ720920 ROD720919:ROD720920 ROF720919:ROF720920 RXZ720919:RXZ720920 RYB720919:RYB720920 SHV720919:SHV720920 SHX720919:SHX720920 SRR720919:SRR720920 SRT720919:SRT720920 TBN720919:TBN720920 TBP720919:TBP720920 TLJ720919:TLJ720920 TLL720919:TLL720920 TVF720919:TVF720920 TVH720919:TVH720920 UFB720919:UFB720920 UFD720919:UFD720920 UOX720919:UOX720920 UOZ720919:UOZ720920 UYT720919:UYT720920 UYV720919:UYV720920 VIP720919:VIP720920 VIR720919:VIR720920 VSL720919:VSL720920 VSN720919:VSN720920 WCH720919:WCH720920 WCJ720919:WCJ720920 WMD720919:WMD720920 WMF720919:WMF720920 WVZ720919:WVZ720920 WWB720919:WWB720920 AB786455:AB786456 AD786455:AD786456 JN786455:JN786456 JP786455:JP786456 TJ786455:TJ786456 TL786455:TL786456 ADF786455:ADF786456 ADH786455:ADH786456 ANB786455:ANB786456 AND786455:AND786456 AWX786455:AWX786456 AWZ786455:AWZ786456 BGT786455:BGT786456 BGV786455:BGV786456 BQP786455:BQP786456 BQR786455:BQR786456 CAL786455:CAL786456 CAN786455:CAN786456 CKH786455:CKH786456 CKJ786455:CKJ786456 CUD786455:CUD786456 CUF786455:CUF786456 DDZ786455:DDZ786456 DEB786455:DEB786456 DNV786455:DNV786456 DNX786455:DNX786456 DXR786455:DXR786456 DXT786455:DXT786456 EHN786455:EHN786456 EHP786455:EHP786456 ERJ786455:ERJ786456 ERL786455:ERL786456 FBF786455:FBF786456 FBH786455:FBH786456 FLB786455:FLB786456 FLD786455:FLD786456 FUX786455:FUX786456 FUZ786455:FUZ786456 GET786455:GET786456 GEV786455:GEV786456 GOP786455:GOP786456 GOR786455:GOR786456 GYL786455:GYL786456 GYN786455:GYN786456 HIH786455:HIH786456 HIJ786455:HIJ786456 HSD786455:HSD786456 HSF786455:HSF786456 IBZ786455:IBZ786456 ICB786455:ICB786456 ILV786455:ILV786456 ILX786455:ILX786456 IVR786455:IVR786456 IVT786455:IVT786456 JFN786455:JFN786456 JFP786455:JFP786456 JPJ786455:JPJ786456 JPL786455:JPL786456 JZF786455:JZF786456 JZH786455:JZH786456 KJB786455:KJB786456 KJD786455:KJD786456 KSX786455:KSX786456 KSZ786455:KSZ786456 LCT786455:LCT786456 LCV786455:LCV786456 LMP786455:LMP786456 LMR786455:LMR786456 LWL786455:LWL786456 LWN786455:LWN786456 MGH786455:MGH786456 MGJ786455:MGJ786456 MQD786455:MQD786456 MQF786455:MQF786456 MZZ786455:MZZ786456 NAB786455:NAB786456 NJV786455:NJV786456 NJX786455:NJX786456 NTR786455:NTR786456 NTT786455:NTT786456 ODN786455:ODN786456 ODP786455:ODP786456 ONJ786455:ONJ786456 ONL786455:ONL786456 OXF786455:OXF786456 OXH786455:OXH786456 PHB786455:PHB786456 PHD786455:PHD786456 PQX786455:PQX786456 PQZ786455:PQZ786456 QAT786455:QAT786456 QAV786455:QAV786456 QKP786455:QKP786456 QKR786455:QKR786456 QUL786455:QUL786456 QUN786455:QUN786456 REH786455:REH786456 REJ786455:REJ786456 ROD786455:ROD786456 ROF786455:ROF786456 RXZ786455:RXZ786456 RYB786455:RYB786456 SHV786455:SHV786456 SHX786455:SHX786456 SRR786455:SRR786456 SRT786455:SRT786456 TBN786455:TBN786456 TBP786455:TBP786456 TLJ786455:TLJ786456 TLL786455:TLL786456 TVF786455:TVF786456 TVH786455:TVH786456 UFB786455:UFB786456 UFD786455:UFD786456 UOX786455:UOX786456 UOZ786455:UOZ786456 UYT786455:UYT786456 UYV786455:UYV786456 VIP786455:VIP786456 VIR786455:VIR786456 VSL786455:VSL786456 VSN786455:VSN786456 WCH786455:WCH786456 WCJ786455:WCJ786456 WMD786455:WMD786456 WMF786455:WMF786456 WVZ786455:WVZ786456 WWB786455:WWB786456 AB851991:AB851992 AD851991:AD851992 JN851991:JN851992 JP851991:JP851992 TJ851991:TJ851992 TL851991:TL851992 ADF851991:ADF851992 ADH851991:ADH851992 ANB851991:ANB851992 AND851991:AND851992 AWX851991:AWX851992 AWZ851991:AWZ851992 BGT851991:BGT851992 BGV851991:BGV851992 BQP851991:BQP851992 BQR851991:BQR851992 CAL851991:CAL851992 CAN851991:CAN851992 CKH851991:CKH851992 CKJ851991:CKJ851992 CUD851991:CUD851992 CUF851991:CUF851992 DDZ851991:DDZ851992 DEB851991:DEB851992 DNV851991:DNV851992 DNX851991:DNX851992 DXR851991:DXR851992 DXT851991:DXT851992 EHN851991:EHN851992 EHP851991:EHP851992 ERJ851991:ERJ851992 ERL851991:ERL851992 FBF851991:FBF851992 FBH851991:FBH851992 FLB851991:FLB851992 FLD851991:FLD851992 FUX851991:FUX851992 FUZ851991:FUZ851992 GET851991:GET851992 GEV851991:GEV851992 GOP851991:GOP851992 GOR851991:GOR851992 GYL851991:GYL851992 GYN851991:GYN851992 HIH851991:HIH851992 HIJ851991:HIJ851992 HSD851991:HSD851992 HSF851991:HSF851992 IBZ851991:IBZ851992 ICB851991:ICB851992 ILV851991:ILV851992 ILX851991:ILX851992 IVR851991:IVR851992 IVT851991:IVT851992 JFN851991:JFN851992 JFP851991:JFP851992 JPJ851991:JPJ851992 JPL851991:JPL851992 JZF851991:JZF851992 JZH851991:JZH851992 KJB851991:KJB851992 KJD851991:KJD851992 KSX851991:KSX851992 KSZ851991:KSZ851992 LCT851991:LCT851992 LCV851991:LCV851992 LMP851991:LMP851992 LMR851991:LMR851992 LWL851991:LWL851992 LWN851991:LWN851992 MGH851991:MGH851992 MGJ851991:MGJ851992 MQD851991:MQD851992 MQF851991:MQF851992 MZZ851991:MZZ851992 NAB851991:NAB851992 NJV851991:NJV851992 NJX851991:NJX851992 NTR851991:NTR851992 NTT851991:NTT851992 ODN851991:ODN851992 ODP851991:ODP851992 ONJ851991:ONJ851992 ONL851991:ONL851992 OXF851991:OXF851992 OXH851991:OXH851992 PHB851991:PHB851992 PHD851991:PHD851992 PQX851991:PQX851992 PQZ851991:PQZ851992 QAT851991:QAT851992 QAV851991:QAV851992 QKP851991:QKP851992 QKR851991:QKR851992 QUL851991:QUL851992 QUN851991:QUN851992 REH851991:REH851992 REJ851991:REJ851992 ROD851991:ROD851992 ROF851991:ROF851992 RXZ851991:RXZ851992 RYB851991:RYB851992 SHV851991:SHV851992 SHX851991:SHX851992 SRR851991:SRR851992 SRT851991:SRT851992 TBN851991:TBN851992 TBP851991:TBP851992 TLJ851991:TLJ851992 TLL851991:TLL851992 TVF851991:TVF851992 TVH851991:TVH851992 UFB851991:UFB851992 UFD851991:UFD851992 UOX851991:UOX851992 UOZ851991:UOZ851992 UYT851991:UYT851992 UYV851991:UYV851992 VIP851991:VIP851992 VIR851991:VIR851992 VSL851991:VSL851992 VSN851991:VSN851992 WCH851991:WCH851992 WCJ851991:WCJ851992 WMD851991:WMD851992 WMF851991:WMF851992 WVZ851991:WVZ851992 WWB851991:WWB851992 AB917527:AB917528 AD917527:AD917528 JN917527:JN917528 JP917527:JP917528 TJ917527:TJ917528 TL917527:TL917528 ADF917527:ADF917528 ADH917527:ADH917528 ANB917527:ANB917528 AND917527:AND917528 AWX917527:AWX917528 AWZ917527:AWZ917528 BGT917527:BGT917528 BGV917527:BGV917528 BQP917527:BQP917528 BQR917527:BQR917528 CAL917527:CAL917528 CAN917527:CAN917528 CKH917527:CKH917528 CKJ917527:CKJ917528 CUD917527:CUD917528 CUF917527:CUF917528 DDZ917527:DDZ917528 DEB917527:DEB917528 DNV917527:DNV917528 DNX917527:DNX917528 DXR917527:DXR917528 DXT917527:DXT917528 EHN917527:EHN917528 EHP917527:EHP917528 ERJ917527:ERJ917528 ERL917527:ERL917528 FBF917527:FBF917528 FBH917527:FBH917528 FLB917527:FLB917528 FLD917527:FLD917528 FUX917527:FUX917528 FUZ917527:FUZ917528 GET917527:GET917528 GEV917527:GEV917528 GOP917527:GOP917528 GOR917527:GOR917528 GYL917527:GYL917528 GYN917527:GYN917528 HIH917527:HIH917528 HIJ917527:HIJ917528 HSD917527:HSD917528 HSF917527:HSF917528 IBZ917527:IBZ917528 ICB917527:ICB917528 ILV917527:ILV917528 ILX917527:ILX917528 IVR917527:IVR917528 IVT917527:IVT917528 JFN917527:JFN917528 JFP917527:JFP917528 JPJ917527:JPJ917528 JPL917527:JPL917528 JZF917527:JZF917528 JZH917527:JZH917528 KJB917527:KJB917528 KJD917527:KJD917528 KSX917527:KSX917528 KSZ917527:KSZ917528 LCT917527:LCT917528 LCV917527:LCV917528 LMP917527:LMP917528 LMR917527:LMR917528 LWL917527:LWL917528 LWN917527:LWN917528 MGH917527:MGH917528 MGJ917527:MGJ917528 MQD917527:MQD917528 MQF917527:MQF917528 MZZ917527:MZZ917528 NAB917527:NAB917528 NJV917527:NJV917528 NJX917527:NJX917528 NTR917527:NTR917528 NTT917527:NTT917528 ODN917527:ODN917528 ODP917527:ODP917528 ONJ917527:ONJ917528 ONL917527:ONL917528 OXF917527:OXF917528 OXH917527:OXH917528 PHB917527:PHB917528 PHD917527:PHD917528 PQX917527:PQX917528 PQZ917527:PQZ917528 QAT917527:QAT917528 QAV917527:QAV917528 QKP917527:QKP917528 QKR917527:QKR917528 QUL917527:QUL917528 QUN917527:QUN917528 REH917527:REH917528 REJ917527:REJ917528 ROD917527:ROD917528 ROF917527:ROF917528 RXZ917527:RXZ917528 RYB917527:RYB917528 SHV917527:SHV917528 SHX917527:SHX917528 SRR917527:SRR917528 SRT917527:SRT917528 TBN917527:TBN917528 TBP917527:TBP917528 TLJ917527:TLJ917528 TLL917527:TLL917528 TVF917527:TVF917528 TVH917527:TVH917528 UFB917527:UFB917528 UFD917527:UFD917528 UOX917527:UOX917528 UOZ917527:UOZ917528 UYT917527:UYT917528 UYV917527:UYV917528 VIP917527:VIP917528 VIR917527:VIR917528 VSL917527:VSL917528 VSN917527:VSN917528 WCH917527:WCH917528 WCJ917527:WCJ917528 WMD917527:WMD917528 WMF917527:WMF917528 WVZ917527:WVZ917528 WWB917527:WWB917528 AB983063:AB983064 AD983063:AD983064 JN983063:JN983064 JP983063:JP983064 TJ983063:TJ983064 TL983063:TL983064 ADF983063:ADF983064 ADH983063:ADH983064 ANB983063:ANB983064 AND983063:AND983064 AWX983063:AWX983064 AWZ983063:AWZ983064 BGT983063:BGT983064 BGV983063:BGV983064 BQP983063:BQP983064 BQR983063:BQR983064 CAL983063:CAL983064 CAN983063:CAN983064 CKH983063:CKH983064 CKJ983063:CKJ983064 CUD983063:CUD983064 CUF983063:CUF983064 DDZ983063:DDZ983064 DEB983063:DEB983064 DNV983063:DNV983064 DNX983063:DNX983064 DXR983063:DXR983064 DXT983063:DXT983064 EHN983063:EHN983064 EHP983063:EHP983064 ERJ983063:ERJ983064 ERL983063:ERL983064 FBF983063:FBF983064 FBH983063:FBH983064 FLB983063:FLB983064 FLD983063:FLD983064 FUX983063:FUX983064 FUZ983063:FUZ983064 GET983063:GET983064 GEV983063:GEV983064 GOP983063:GOP983064 GOR983063:GOR983064 GYL983063:GYL983064 GYN983063:GYN983064 HIH983063:HIH983064 HIJ983063:HIJ983064 HSD983063:HSD983064 HSF983063:HSF983064 IBZ983063:IBZ983064 ICB983063:ICB983064 ILV983063:ILV983064 ILX983063:ILX983064 IVR983063:IVR983064 IVT983063:IVT983064 JFN983063:JFN983064 JFP983063:JFP983064 JPJ983063:JPJ983064 JPL983063:JPL983064 JZF983063:JZF983064 JZH983063:JZH983064 KJB983063:KJB983064 KJD983063:KJD983064 KSX983063:KSX983064 KSZ983063:KSZ983064 LCT983063:LCT983064 LCV983063:LCV983064 LMP983063:LMP983064 LMR983063:LMR983064 LWL983063:LWL983064 LWN983063:LWN983064 MGH983063:MGH983064 MGJ983063:MGJ983064 MQD983063:MQD983064 MQF983063:MQF983064 MZZ983063:MZZ983064 NAB983063:NAB983064 NJV983063:NJV983064 NJX983063:NJX983064 NTR983063:NTR983064 NTT983063:NTT983064 ODN983063:ODN983064 ODP983063:ODP983064 ONJ983063:ONJ983064 ONL983063:ONL983064 OXF983063:OXF983064 OXH983063:OXH983064 PHB983063:PHB983064 PHD983063:PHD983064 PQX983063:PQX983064 PQZ983063:PQZ983064 QAT983063:QAT983064 QAV983063:QAV983064 QKP983063:QKP983064 QKR983063:QKR983064 QUL983063:QUL983064 QUN983063:QUN983064 REH983063:REH983064 REJ983063:REJ983064 ROD983063:ROD983064 ROF983063:ROF983064 RXZ983063:RXZ983064 RYB983063:RYB983064 SHV983063:SHV983064 SHX983063:SHX983064 SRR983063:SRR983064 SRT983063:SRT983064 TBN983063:TBN983064 TBP983063:TBP983064 TLJ983063:TLJ983064 TLL983063:TLL983064 TVF983063:TVF983064 TVH983063:TVH983064 UFB983063:UFB983064 UFD983063:UFD983064 UOX983063:UOX983064 UOZ983063:UOZ983064 UYT983063:UYT983064 UYV983063:UYV983064 VIP983063:VIP983064 VIR983063:VIR983064 VSL983063:VSL983064 VSN983063:VSN983064 WCH983063:WCH983064 WCJ983063:WCJ983064 WMD983063:WMD983064 WMF983063:WMF983064 WVZ983063:WVZ983064 WWB983063:WWB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WWE983059:WWE983063">
      <formula1>900</formula1>
    </dataValidation>
    <dataValidation allowBlank="1" showInputMessage="1" showErrorMessage="1" prompt="Для выбора выполните двойной щелчок левой клавиши мыши по соответствующей ячейке." sqref="N23 R23 V23 AC23:AC24 AE23 IZ23 JD23 JH23 JO23:JO24 JQ23 SV23 SZ23 TD23 TK23:TK24 TM23 ACR23 ACV23 ACZ23 ADG23:ADG24 ADI23 AMN23 AMR23 AMV23 ANC23:ANC24 ANE23 AWJ23 AWN23 AWR23 AWY23:AWY24 AXA23 BGF23 BGJ23 BGN23 BGU23:BGU24 BGW23 BQB23 BQF23 BQJ23 BQQ23:BQQ24 BQS23 BZX23 CAB23 CAF23 CAM23:CAM24 CAO23 CJT23 CJX23 CKB23 CKI23:CKI24 CKK23 CTP23 CTT23 CTX23 CUE23:CUE24 CUG23 DDL23 DDP23 DDT23 DEA23:DEA24 DEC23 DNH23 DNL23 DNP23 DNW23:DNW24 DNY23 DXD23 DXH23 DXL23 DXS23:DXS24 DXU23 EGZ23 EHD23 EHH23 EHO23:EHO24 EHQ23 EQV23 EQZ23 ERD23 ERK23:ERK24 ERM23 FAR23 FAV23 FAZ23 FBG23:FBG24 FBI23 FKN23 FKR23 FKV23 FLC23:FLC24 FLE23 FUJ23 FUN23 FUR23 FUY23:FUY24 FVA23 GEF23 GEJ23 GEN23 GEU23:GEU24 GEW23 GOB23 GOF23 GOJ23 GOQ23:GOQ24 GOS23 GXX23 GYB23 GYF23 GYM23:GYM24 GYO23 HHT23 HHX23 HIB23 HII23:HII24 HIK23 HRP23 HRT23 HRX23 HSE23:HSE24 HSG23 IBL23 IBP23 IBT23 ICA23:ICA24 ICC23 ILH23 ILL23 ILP23 ILW23:ILW24 ILY23 IVD23 IVH23 IVL23 IVS23:IVS24 IVU23 JEZ23 JFD23 JFH23 JFO23:JFO24 JFQ23 JOV23 JOZ23 JPD23 JPK23:JPK24 JPM23 JYR23 JYV23 JYZ23 JZG23:JZG24 JZI23 KIN23 KIR23 KIV23 KJC23:KJC24 KJE23 KSJ23 KSN23 KSR23 KSY23:KSY24 KTA23 LCF23 LCJ23 LCN23 LCU23:LCU24 LCW23 LMB23 LMF23 LMJ23 LMQ23:LMQ24 LMS23 LVX23 LWB23 LWF23 LWM23:LWM24 LWO23 MFT23 MFX23 MGB23 MGI23:MGI24 MGK23 MPP23 MPT23 MPX23 MQE23:MQE24 MQG23 MZL23 MZP23 MZT23 NAA23:NAA24 NAC23 NJH23 NJL23 NJP23 NJW23:NJW24 NJY23 NTD23 NTH23 NTL23 NTS23:NTS24 NTU23 OCZ23 ODD23 ODH23 ODO23:ODO24 ODQ23 OMV23 OMZ23 OND23 ONK23:ONK24 ONM23 OWR23 OWV23 OWZ23 OXG23:OXG24 OXI23 PGN23 PGR23 PGV23 PHC23:PHC24 PHE23 PQJ23 PQN23 PQR23 PQY23:PQY24 PRA23 QAF23 QAJ23 QAN23 QAU23:QAU24 QAW23 QKB23 QKF23 QKJ23 QKQ23:QKQ24 QKS23 QTX23 QUB23 QUF23 QUM23:QUM24 QUO23 RDT23 RDX23 REB23 REI23:REI24 REK23 RNP23 RNT23 RNX23 ROE23:ROE24 ROG23 RXL23 RXP23 RXT23 RYA23:RYA24 RYC23 SHH23 SHL23 SHP23 SHW23:SHW24 SHY23 SRD23 SRH23 SRL23 SRS23:SRS24 SRU23 TAZ23 TBD23 TBH23 TBO23:TBO24 TBQ23 TKV23 TKZ23 TLD23 TLK23:TLK24 TLM23 TUR23 TUV23 TUZ23 TVG23:TVG24 TVI23 UEN23 UER23 UEV23 UFC23:UFC24 UFE23 UOJ23 UON23 UOR23 UOY23:UOY24 UPA23 UYF23 UYJ23 UYN23 UYU23:UYU24 UYW23 VIB23 VIF23 VIJ23 VIQ23:VIQ24 VIS23 VRX23 VSB23 VSF23 VSM23:VSM24 VSO23 WBT23 WBX23 WCB23 WCI23:WCI24 WCK23 WLP23 WLT23 WLX23 WME23:WME24 WMG23 WVL23 WVP23 WVT23 WWA23:WWA24 WWC23 N65559 R65559 V65559 AC65559:AC65560 AE65559 IZ65559 JD65559 JH65559 JO65559:JO65560 JQ65559 SV65559 SZ65559 TD65559 TK65559:TK65560 TM65559 ACR65559 ACV65559 ACZ65559 ADG65559:ADG65560 ADI65559 AMN65559 AMR65559 AMV65559 ANC65559:ANC65560 ANE65559 AWJ65559 AWN65559 AWR65559 AWY65559:AWY65560 AXA65559 BGF65559 BGJ65559 BGN65559 BGU65559:BGU65560 BGW65559 BQB65559 BQF65559 BQJ65559 BQQ65559:BQQ65560 BQS65559 BZX65559 CAB65559 CAF65559 CAM65559:CAM65560 CAO65559 CJT65559 CJX65559 CKB65559 CKI65559:CKI65560 CKK65559 CTP65559 CTT65559 CTX65559 CUE65559:CUE65560 CUG65559 DDL65559 DDP65559 DDT65559 DEA65559:DEA65560 DEC65559 DNH65559 DNL65559 DNP65559 DNW65559:DNW65560 DNY65559 DXD65559 DXH65559 DXL65559 DXS65559:DXS65560 DXU65559 EGZ65559 EHD65559 EHH65559 EHO65559:EHO65560 EHQ65559 EQV65559 EQZ65559 ERD65559 ERK65559:ERK65560 ERM65559 FAR65559 FAV65559 FAZ65559 FBG65559:FBG65560 FBI65559 FKN65559 FKR65559 FKV65559 FLC65559:FLC65560 FLE65559 FUJ65559 FUN65559 FUR65559 FUY65559:FUY65560 FVA65559 GEF65559 GEJ65559 GEN65559 GEU65559:GEU65560 GEW65559 GOB65559 GOF65559 GOJ65559 GOQ65559:GOQ65560 GOS65559 GXX65559 GYB65559 GYF65559 GYM65559:GYM65560 GYO65559 HHT65559 HHX65559 HIB65559 HII65559:HII65560 HIK65559 HRP65559 HRT65559 HRX65559 HSE65559:HSE65560 HSG65559 IBL65559 IBP65559 IBT65559 ICA65559:ICA65560 ICC65559 ILH65559 ILL65559 ILP65559 ILW65559:ILW65560 ILY65559 IVD65559 IVH65559 IVL65559 IVS65559:IVS65560 IVU65559 JEZ65559 JFD65559 JFH65559 JFO65559:JFO65560 JFQ65559 JOV65559 JOZ65559 JPD65559 JPK65559:JPK65560 JPM65559 JYR65559 JYV65559 JYZ65559 JZG65559:JZG65560 JZI65559 KIN65559 KIR65559 KIV65559 KJC65559:KJC65560 KJE65559 KSJ65559 KSN65559 KSR65559 KSY65559:KSY65560 KTA65559 LCF65559 LCJ65559 LCN65559 LCU65559:LCU65560 LCW65559 LMB65559 LMF65559 LMJ65559 LMQ65559:LMQ65560 LMS65559 LVX65559 LWB65559 LWF65559 LWM65559:LWM65560 LWO65559 MFT65559 MFX65559 MGB65559 MGI65559:MGI65560 MGK65559 MPP65559 MPT65559 MPX65559 MQE65559:MQE65560 MQG65559 MZL65559 MZP65559 MZT65559 NAA65559:NAA65560 NAC65559 NJH65559 NJL65559 NJP65559 NJW65559:NJW65560 NJY65559 NTD65559 NTH65559 NTL65559 NTS65559:NTS65560 NTU65559 OCZ65559 ODD65559 ODH65559 ODO65559:ODO65560 ODQ65559 OMV65559 OMZ65559 OND65559 ONK65559:ONK65560 ONM65559 OWR65559 OWV65559 OWZ65559 OXG65559:OXG65560 OXI65559 PGN65559 PGR65559 PGV65559 PHC65559:PHC65560 PHE65559 PQJ65559 PQN65559 PQR65559 PQY65559:PQY65560 PRA65559 QAF65559 QAJ65559 QAN65559 QAU65559:QAU65560 QAW65559 QKB65559 QKF65559 QKJ65559 QKQ65559:QKQ65560 QKS65559 QTX65559 QUB65559 QUF65559 QUM65559:QUM65560 QUO65559 RDT65559 RDX65559 REB65559 REI65559:REI65560 REK65559 RNP65559 RNT65559 RNX65559 ROE65559:ROE65560 ROG65559 RXL65559 RXP65559 RXT65559 RYA65559:RYA65560 RYC65559 SHH65559 SHL65559 SHP65559 SHW65559:SHW65560 SHY65559 SRD65559 SRH65559 SRL65559 SRS65559:SRS65560 SRU65559 TAZ65559 TBD65559 TBH65559 TBO65559:TBO65560 TBQ65559 TKV65559 TKZ65559 TLD65559 TLK65559:TLK65560 TLM65559 TUR65559 TUV65559 TUZ65559 TVG65559:TVG65560 TVI65559 UEN65559 UER65559 UEV65559 UFC65559:UFC65560 UFE65559 UOJ65559 UON65559 UOR65559 UOY65559:UOY65560 UPA65559 UYF65559 UYJ65559 UYN65559 UYU65559:UYU65560 UYW65559 VIB65559 VIF65559 VIJ65559 VIQ65559:VIQ65560 VIS65559 VRX65559 VSB65559 VSF65559 VSM65559:VSM65560 VSO65559 WBT65559 WBX65559 WCB65559 WCI65559:WCI65560 WCK65559 WLP65559 WLT65559 WLX65559 WME65559:WME65560 WMG65559 WVL65559 WVP65559 WVT65559 WWA65559:WWA65560 WWC65559 N131095 R131095 V131095 AC131095:AC131096 AE131095 IZ131095 JD131095 JH131095 JO131095:JO131096 JQ131095 SV131095 SZ131095 TD131095 TK131095:TK131096 TM131095 ACR131095 ACV131095 ACZ131095 ADG131095:ADG131096 ADI131095 AMN131095 AMR131095 AMV131095 ANC131095:ANC131096 ANE131095 AWJ131095 AWN131095 AWR131095 AWY131095:AWY131096 AXA131095 BGF131095 BGJ131095 BGN131095 BGU131095:BGU131096 BGW131095 BQB131095 BQF131095 BQJ131095 BQQ131095:BQQ131096 BQS131095 BZX131095 CAB131095 CAF131095 CAM131095:CAM131096 CAO131095 CJT131095 CJX131095 CKB131095 CKI131095:CKI131096 CKK131095 CTP131095 CTT131095 CTX131095 CUE131095:CUE131096 CUG131095 DDL131095 DDP131095 DDT131095 DEA131095:DEA131096 DEC131095 DNH131095 DNL131095 DNP131095 DNW131095:DNW131096 DNY131095 DXD131095 DXH131095 DXL131095 DXS131095:DXS131096 DXU131095 EGZ131095 EHD131095 EHH131095 EHO131095:EHO131096 EHQ131095 EQV131095 EQZ131095 ERD131095 ERK131095:ERK131096 ERM131095 FAR131095 FAV131095 FAZ131095 FBG131095:FBG131096 FBI131095 FKN131095 FKR131095 FKV131095 FLC131095:FLC131096 FLE131095 FUJ131095 FUN131095 FUR131095 FUY131095:FUY131096 FVA131095 GEF131095 GEJ131095 GEN131095 GEU131095:GEU131096 GEW131095 GOB131095 GOF131095 GOJ131095 GOQ131095:GOQ131096 GOS131095 GXX131095 GYB131095 GYF131095 GYM131095:GYM131096 GYO131095 HHT131095 HHX131095 HIB131095 HII131095:HII131096 HIK131095 HRP131095 HRT131095 HRX131095 HSE131095:HSE131096 HSG131095 IBL131095 IBP131095 IBT131095 ICA131095:ICA131096 ICC131095 ILH131095 ILL131095 ILP131095 ILW131095:ILW131096 ILY131095 IVD131095 IVH131095 IVL131095 IVS131095:IVS131096 IVU131095 JEZ131095 JFD131095 JFH131095 JFO131095:JFO131096 JFQ131095 JOV131095 JOZ131095 JPD131095 JPK131095:JPK131096 JPM131095 JYR131095 JYV131095 JYZ131095 JZG131095:JZG131096 JZI131095 KIN131095 KIR131095 KIV131095 KJC131095:KJC131096 KJE131095 KSJ131095 KSN131095 KSR131095 KSY131095:KSY131096 KTA131095 LCF131095 LCJ131095 LCN131095 LCU131095:LCU131096 LCW131095 LMB131095 LMF131095 LMJ131095 LMQ131095:LMQ131096 LMS131095 LVX131095 LWB131095 LWF131095 LWM131095:LWM131096 LWO131095 MFT131095 MFX131095 MGB131095 MGI131095:MGI131096 MGK131095 MPP131095 MPT131095 MPX131095 MQE131095:MQE131096 MQG131095 MZL131095 MZP131095 MZT131095 NAA131095:NAA131096 NAC131095 NJH131095 NJL131095 NJP131095 NJW131095:NJW131096 NJY131095 NTD131095 NTH131095 NTL131095 NTS131095:NTS131096 NTU131095 OCZ131095 ODD131095 ODH131095 ODO131095:ODO131096 ODQ131095 OMV131095 OMZ131095 OND131095 ONK131095:ONK131096 ONM131095 OWR131095 OWV131095 OWZ131095 OXG131095:OXG131096 OXI131095 PGN131095 PGR131095 PGV131095 PHC131095:PHC131096 PHE131095 PQJ131095 PQN131095 PQR131095 PQY131095:PQY131096 PRA131095 QAF131095 QAJ131095 QAN131095 QAU131095:QAU131096 QAW131095 QKB131095 QKF131095 QKJ131095 QKQ131095:QKQ131096 QKS131095 QTX131095 QUB131095 QUF131095 QUM131095:QUM131096 QUO131095 RDT131095 RDX131095 REB131095 REI131095:REI131096 REK131095 RNP131095 RNT131095 RNX131095 ROE131095:ROE131096 ROG131095 RXL131095 RXP131095 RXT131095 RYA131095:RYA131096 RYC131095 SHH131095 SHL131095 SHP131095 SHW131095:SHW131096 SHY131095 SRD131095 SRH131095 SRL131095 SRS131095:SRS131096 SRU131095 TAZ131095 TBD131095 TBH131095 TBO131095:TBO131096 TBQ131095 TKV131095 TKZ131095 TLD131095 TLK131095:TLK131096 TLM131095 TUR131095 TUV131095 TUZ131095 TVG131095:TVG131096 TVI131095 UEN131095 UER131095 UEV131095 UFC131095:UFC131096 UFE131095 UOJ131095 UON131095 UOR131095 UOY131095:UOY131096 UPA131095 UYF131095 UYJ131095 UYN131095 UYU131095:UYU131096 UYW131095 VIB131095 VIF131095 VIJ131095 VIQ131095:VIQ131096 VIS131095 VRX131095 VSB131095 VSF131095 VSM131095:VSM131096 VSO131095 WBT131095 WBX131095 WCB131095 WCI131095:WCI131096 WCK131095 WLP131095 WLT131095 WLX131095 WME131095:WME131096 WMG131095 WVL131095 WVP131095 WVT131095 WWA131095:WWA131096 WWC131095 N196631 R196631 V196631 AC196631:AC196632 AE196631 IZ196631 JD196631 JH196631 JO196631:JO196632 JQ196631 SV196631 SZ196631 TD196631 TK196631:TK196632 TM196631 ACR196631 ACV196631 ACZ196631 ADG196631:ADG196632 ADI196631 AMN196631 AMR196631 AMV196631 ANC196631:ANC196632 ANE196631 AWJ196631 AWN196631 AWR196631 AWY196631:AWY196632 AXA196631 BGF196631 BGJ196631 BGN196631 BGU196631:BGU196632 BGW196631 BQB196631 BQF196631 BQJ196631 BQQ196631:BQQ196632 BQS196631 BZX196631 CAB196631 CAF196631 CAM196631:CAM196632 CAO196631 CJT196631 CJX196631 CKB196631 CKI196631:CKI196632 CKK196631 CTP196631 CTT196631 CTX196631 CUE196631:CUE196632 CUG196631 DDL196631 DDP196631 DDT196631 DEA196631:DEA196632 DEC196631 DNH196631 DNL196631 DNP196631 DNW196631:DNW196632"/>
    <dataValidation allowBlank="1" showInputMessage="1" showErrorMessage="1" prompt="Для выбора выполните двойной щелчок левой клавиши мыши по соответствующей ячейке." sqref="DNY196631 DXD196631 DXH196631 DXL196631 DXS196631:DXS196632 DXU196631 EGZ196631 EHD196631 EHH196631 EHO196631:EHO196632 EHQ196631 EQV196631 EQZ196631 ERD196631 ERK196631:ERK196632 ERM196631 FAR196631 FAV196631 FAZ196631 FBG196631:FBG196632 FBI196631 FKN196631 FKR196631 FKV196631 FLC196631:FLC196632 FLE196631 FUJ196631 FUN196631 FUR196631 FUY196631:FUY196632 FVA196631 GEF196631 GEJ196631 GEN196631 GEU196631:GEU196632 GEW196631 GOB196631 GOF196631 GOJ196631 GOQ196631:GOQ196632 GOS196631 GXX196631 GYB196631 GYF196631 GYM196631:GYM196632 GYO196631 HHT196631 HHX196631 HIB196631 HII196631:HII196632 HIK196631 HRP196631 HRT196631 HRX196631 HSE196631:HSE196632 HSG196631 IBL196631 IBP196631 IBT196631 ICA196631:ICA196632 ICC196631 ILH196631 ILL196631 ILP196631 ILW196631:ILW196632 ILY196631 IVD196631 IVH196631 IVL196631 IVS196631:IVS196632 IVU196631 JEZ196631 JFD196631 JFH196631 JFO196631:JFO196632 JFQ196631 JOV196631 JOZ196631 JPD196631 JPK196631:JPK196632 JPM196631 JYR196631 JYV196631 JYZ196631 JZG196631:JZG196632 JZI196631 KIN196631 KIR196631 KIV196631 KJC196631:KJC196632 KJE196631 KSJ196631 KSN196631 KSR196631 KSY196631:KSY196632 KTA196631 LCF196631 LCJ196631 LCN196631 LCU196631:LCU196632 LCW196631 LMB196631 LMF196631 LMJ196631 LMQ196631:LMQ196632 LMS196631 LVX196631 LWB196631 LWF196631 LWM196631:LWM196632 LWO196631 MFT196631 MFX196631 MGB196631 MGI196631:MGI196632 MGK196631 MPP196631 MPT196631 MPX196631 MQE196631:MQE196632 MQG196631 MZL196631 MZP196631 MZT196631 NAA196631:NAA196632 NAC196631 NJH196631 NJL196631 NJP196631 NJW196631:NJW196632 NJY196631 NTD196631 NTH196631 NTL196631 NTS196631:NTS196632 NTU196631 OCZ196631 ODD196631 ODH196631 ODO196631:ODO196632 ODQ196631 OMV196631 OMZ196631 OND196631 ONK196631:ONK196632 ONM196631 OWR196631 OWV196631 OWZ196631 OXG196631:OXG196632 OXI196631 PGN196631 PGR196631 PGV196631 PHC196631:PHC196632 PHE196631 PQJ196631 PQN196631 PQR196631 PQY196631:PQY196632 PRA196631 QAF196631 QAJ196631 QAN196631 QAU196631:QAU196632 QAW196631 QKB196631 QKF196631 QKJ196631 QKQ196631:QKQ196632 QKS196631 QTX196631 QUB196631 QUF196631 QUM196631:QUM196632 QUO196631 RDT196631 RDX196631 REB196631 REI196631:REI196632 REK196631 RNP196631 RNT196631 RNX196631 ROE196631:ROE196632 ROG196631 RXL196631 RXP196631 RXT196631 RYA196631:RYA196632 RYC196631 SHH196631 SHL196631 SHP196631 SHW196631:SHW196632 SHY196631 SRD196631 SRH196631 SRL196631 SRS196631:SRS196632 SRU196631 TAZ196631 TBD196631 TBH196631 TBO196631:TBO196632 TBQ196631 TKV196631 TKZ196631 TLD196631 TLK196631:TLK196632 TLM196631 TUR196631 TUV196631 TUZ196631 TVG196631:TVG196632 TVI196631 UEN196631 UER196631 UEV196631 UFC196631:UFC196632 UFE196631 UOJ196631 UON196631 UOR196631 UOY196631:UOY196632 UPA196631 UYF196631 UYJ196631 UYN196631 UYU196631:UYU196632 UYW196631 VIB196631 VIF196631 VIJ196631 VIQ196631:VIQ196632 VIS196631 VRX196631 VSB196631 VSF196631 VSM196631:VSM196632 VSO196631 WBT196631 WBX196631 WCB196631 WCI196631:WCI196632 WCK196631 WLP196631 WLT196631 WLX196631 WME196631:WME196632 WMG196631 WVL196631 WVP196631 WVT196631 WWA196631:WWA196632 WWC196631 N262167 R262167 V262167 AC262167:AC262168 AE262167 IZ262167 JD262167 JH262167 JO262167:JO262168 JQ262167 SV262167 SZ262167 TD262167 TK262167:TK262168 TM262167 ACR262167 ACV262167 ACZ262167 ADG262167:ADG262168 ADI262167 AMN262167 AMR262167 AMV262167 ANC262167:ANC262168 ANE262167 AWJ262167 AWN262167 AWR262167 AWY262167:AWY262168 AXA262167 BGF262167 BGJ262167 BGN262167 BGU262167:BGU262168 BGW262167 BQB262167 BQF262167 BQJ262167 BQQ262167:BQQ262168 BQS262167 BZX262167 CAB262167 CAF262167 CAM262167:CAM262168 CAO262167 CJT262167 CJX262167 CKB262167 CKI262167:CKI262168 CKK262167 CTP262167 CTT262167 CTX262167 CUE262167:CUE262168 CUG262167 DDL262167 DDP262167 DDT262167 DEA262167:DEA262168 DEC262167 DNH262167 DNL262167 DNP262167 DNW262167:DNW262168 DNY262167 DXD262167 DXH262167 DXL262167 DXS262167:DXS262168 DXU262167 EGZ262167 EHD262167 EHH262167 EHO262167:EHO262168 EHQ262167 EQV262167 EQZ262167 ERD262167 ERK262167:ERK262168 ERM262167 FAR262167 FAV262167 FAZ262167 FBG262167:FBG262168 FBI262167 FKN262167 FKR262167 FKV262167 FLC262167:FLC262168 FLE262167 FUJ262167 FUN262167 FUR262167 FUY262167:FUY262168 FVA262167 GEF262167 GEJ262167 GEN262167 GEU262167:GEU262168 GEW262167 GOB262167 GOF262167 GOJ262167 GOQ262167:GOQ262168 GOS262167 GXX262167 GYB262167 GYF262167 GYM262167:GYM262168 GYO262167 HHT262167 HHX262167 HIB262167 HII262167:HII262168 HIK262167 HRP262167 HRT262167 HRX262167 HSE262167:HSE262168 HSG262167 IBL262167 IBP262167 IBT262167 ICA262167:ICA262168 ICC262167 ILH262167 ILL262167 ILP262167 ILW262167:ILW262168 ILY262167 IVD262167 IVH262167 IVL262167 IVS262167:IVS262168 IVU262167 JEZ262167 JFD262167 JFH262167 JFO262167:JFO262168 JFQ262167 JOV262167 JOZ262167 JPD262167 JPK262167:JPK262168 JPM262167 JYR262167 JYV262167 JYZ262167 JZG262167:JZG262168 JZI262167 KIN262167 KIR262167 KIV262167 KJC262167:KJC262168 KJE262167 KSJ262167 KSN262167 KSR262167 KSY262167:KSY262168 KTA262167 LCF262167 LCJ262167 LCN262167 LCU262167:LCU262168 LCW262167 LMB262167 LMF262167 LMJ262167 LMQ262167:LMQ262168 LMS262167 LVX262167 LWB262167 LWF262167 LWM262167:LWM262168 LWO262167 MFT262167 MFX262167 MGB262167 MGI262167:MGI262168 MGK262167 MPP262167 MPT262167 MPX262167 MQE262167:MQE262168 MQG262167 MZL262167 MZP262167 MZT262167 NAA262167:NAA262168 NAC262167 NJH262167 NJL262167 NJP262167 NJW262167:NJW262168 NJY262167 NTD262167 NTH262167 NTL262167 NTS262167:NTS262168 NTU262167 OCZ262167 ODD262167 ODH262167 ODO262167:ODO262168 ODQ262167 OMV262167 OMZ262167 OND262167 ONK262167:ONK262168 ONM262167 OWR262167 OWV262167 OWZ262167 OXG262167:OXG262168 OXI262167 PGN262167 PGR262167 PGV262167 PHC262167:PHC262168 PHE262167 PQJ262167 PQN262167 PQR262167 PQY262167:PQY262168 PRA262167 QAF262167 QAJ262167 QAN262167 QAU262167:QAU262168 QAW262167 QKB262167 QKF262167 QKJ262167 QKQ262167:QKQ262168 QKS262167 QTX262167 QUB262167 QUF262167 QUM262167:QUM262168 QUO262167 RDT262167 RDX262167 REB262167 REI262167:REI262168 REK262167 RNP262167 RNT262167 RNX262167 ROE262167:ROE262168 ROG262167 RXL262167 RXP262167 RXT262167 RYA262167:RYA262168 RYC262167 SHH262167 SHL262167 SHP262167 SHW262167:SHW262168 SHY262167 SRD262167 SRH262167 SRL262167 SRS262167:SRS262168 SRU262167 TAZ262167 TBD262167 TBH262167 TBO262167:TBO262168 TBQ262167 TKV262167 TKZ262167 TLD262167 TLK262167:TLK262168 TLM262167 TUR262167 TUV262167 TUZ262167 TVG262167:TVG262168 TVI262167 UEN262167 UER262167 UEV262167 UFC262167:UFC262168 UFE262167 UOJ262167 UON262167 UOR262167 UOY262167:UOY262168 UPA262167 UYF262167 UYJ262167 UYN262167 UYU262167:UYU262168 UYW262167 VIB262167 VIF262167 VIJ262167 VIQ262167:VIQ262168 VIS262167 VRX262167 VSB262167 VSF262167 VSM262167:VSM262168 VSO262167 WBT262167 WBX262167 WCB262167 WCI262167:WCI262168 WCK262167 WLP262167 WLT262167 WLX262167 WME262167:WME262168 WMG262167 WVL262167 WVP262167 WVT262167 WWA262167:WWA262168 WWC262167 N327703 R327703 V327703 AC327703:AC327704 AE327703 IZ327703 JD327703 JH327703 JO327703:JO327704 JQ327703 SV327703 SZ327703 TD327703 TK327703:TK327704 TM327703 ACR327703 ACV327703 ACZ327703 ADG327703:ADG327704 ADI327703 AMN327703 AMR327703 AMV327703 ANC327703:ANC327704 ANE327703 AWJ327703 AWN327703 AWR327703 AWY327703:AWY327704 AXA327703 BGF327703 BGJ327703 BGN327703 BGU327703:BGU327704 BGW327703 BQB327703 BQF327703 BQJ327703 BQQ327703:BQQ327704 BQS327703 BZX327703 CAB327703 CAF327703 CAM327703:CAM327704 CAO327703 CJT327703 CJX327703 CKB327703 CKI327703:CKI327704 CKK327703 CTP327703 CTT327703 CTX327703 CUE327703:CUE327704 CUG327703 DDL327703 DDP327703 DDT327703 DEA327703:DEA327704 DEC327703 DNH327703 DNL327703 DNP327703 DNW327703:DNW327704 DNY327703 DXD327703 DXH327703 DXL327703 DXS327703:DXS327704 DXU327703 EGZ327703 EHD327703 EHH327703 EHO327703:EHO327704 EHQ327703 EQV327703 EQZ327703 ERD327703 ERK327703:ERK327704 ERM327703 FAR327703 FAV327703 FAZ327703 FBG327703:FBG327704 FBI327703 FKN327703 FKR327703 FKV327703 FLC327703:FLC327704 FLE327703 FUJ327703 FUN327703 FUR327703 FUY327703:FUY327704 FVA327703 GEF327703 GEJ327703 GEN327703 GEU327703:GEU327704 GEW327703 GOB327703 GOF327703 GOJ327703 GOQ327703:GOQ327704 GOS327703 GXX327703 GYB327703 GYF327703 GYM327703:GYM327704 GYO327703 HHT327703 HHX327703 HIB327703 HII327703:HII327704 HIK327703 HRP327703 HRT327703 HRX327703 HSE327703:HSE327704 HSG327703 IBL327703 IBP327703 IBT327703 ICA327703:ICA327704 ICC327703 ILH327703 ILL327703 ILP327703 ILW327703:ILW327704 ILY327703 IVD327703 IVH327703 IVL327703 IVS327703:IVS327704 IVU327703 JEZ327703 JFD327703 JFH327703 JFO327703:JFO327704 JFQ327703 JOV327703 JOZ327703 JPD327703 JPK327703:JPK327704 JPM327703 JYR327703 JYV327703 JYZ327703 JZG327703:JZG327704 JZI327703 KIN327703 KIR327703 KIV327703 KJC327703:KJC327704 KJE327703 KSJ327703 KSN327703 KSR327703 KSY327703:KSY327704 KTA327703 LCF327703 LCJ327703 LCN327703 LCU327703:LCU327704 LCW327703 LMB327703 LMF327703 LMJ327703 LMQ327703:LMQ327704 LMS327703 LVX327703 LWB327703 LWF327703 LWM327703:LWM327704 LWO327703 MFT327703 MFX327703 MGB327703 MGI327703:MGI327704 MGK327703 MPP327703 MPT327703 MPX327703 MQE327703:MQE327704 MQG327703 MZL327703 MZP327703 MZT327703 NAA327703:NAA327704 NAC327703 NJH327703 NJL327703 NJP327703 NJW327703:NJW327704 NJY327703 NTD327703 NTH327703 NTL327703 NTS327703:NTS327704 NTU327703 OCZ327703 ODD327703 ODH327703 ODO327703:ODO327704 ODQ327703 OMV327703 OMZ327703 OND327703 ONK327703:ONK327704 ONM327703 OWR327703 OWV327703 OWZ327703 OXG327703:OXG327704 OXI327703 PGN327703 PGR327703 PGV327703 PHC327703:PHC327704 PHE327703 PQJ327703 PQN327703 PQR327703 PQY327703:PQY327704 PRA327703 QAF327703 QAJ327703 QAN327703 QAU327703:QAU327704 QAW327703 QKB327703 QKF327703 QKJ327703 QKQ327703:QKQ327704 QKS327703 QTX327703 QUB327703 QUF327703 QUM327703:QUM327704 QUO327703 RDT327703 RDX327703 REB327703 REI327703:REI327704 REK327703 RNP327703 RNT327703 RNX327703 ROE327703:ROE327704 ROG327703 RXL327703 RXP327703 RXT327703 RYA327703:RYA327704 RYC327703 SHH327703 SHL327703 SHP327703 SHW327703:SHW327704 SHY327703 SRD327703 SRH327703 SRL327703 SRS327703:SRS327704 SRU327703 TAZ327703 TBD327703 TBH327703 TBO327703:TBO327704 TBQ327703 TKV327703 TKZ327703 TLD327703 TLK327703:TLK327704 TLM327703 TUR327703 TUV327703 TUZ327703 TVG327703:TVG327704 TVI327703 UEN327703 UER327703 UEV327703 UFC327703:UFC327704 UFE327703 UOJ327703 UON327703 UOR327703 UOY327703:UOY327704 UPA327703 UYF327703 UYJ327703 UYN327703 UYU327703:UYU327704 UYW327703 VIB327703 VIF327703 VIJ327703 VIQ327703:VIQ327704 VIS327703 VRX327703 VSB327703 VSF327703 VSM327703:VSM327704 VSO327703 WBT327703 WBX327703 WCB327703 WCI327703:WCI327704 WCK327703 WLP327703 WLT327703 WLX327703 WME327703:WME327704 WMG327703 WVL327703 WVP327703 WVT327703 WWA327703:WWA327704 WWC327703 N393239 R393239 V393239 AC393239:AC393240 AE393239 IZ393239 JD393239 JH393239 JO393239:JO393240 JQ393239 SV393239 SZ393239 TD393239 TK393239:TK393240 TM393239 ACR393239 ACV393239 ACZ393239 ADG393239:ADG393240 ADI393239 AMN393239 AMR393239 AMV393239 ANC393239:ANC393240 ANE393239 AWJ393239 AWN393239 AWR393239 AWY393239:AWY393240 AXA393239 BGF393239 BGJ393239 BGN393239 BGU393239:BGU393240 BGW393239 BQB393239 BQF393239 BQJ393239 BQQ393239:BQQ393240 BQS393239 BZX393239 CAB393239 CAF393239 CAM393239:CAM393240 CAO393239 CJT393239 CJX393239 CKB393239 CKI393239:CKI393240 CKK393239 CTP393239 CTT393239 CTX393239 CUE393239:CUE393240 CUG393239 DDL393239 DDP393239 DDT393239 DEA393239:DEA393240 DEC393239 DNH393239 DNL393239 DNP393239 DNW393239:DNW393240 DNY393239 DXD393239 DXH393239 DXL393239 DXS393239:DXS393240 DXU393239 EGZ393239 EHD393239 EHH393239 EHO393239:EHO393240 EHQ393239 EQV393239 EQZ393239 ERD393239 ERK393239:ERK393240 ERM393239 FAR393239 FAV393239 FAZ393239 FBG393239:FBG393240 FBI393239 FKN393239 FKR393239 FKV393239 FLC393239:FLC393240 FLE393239 FUJ393239 FUN393239 FUR393239 FUY393239:FUY393240 FVA393239 GEF393239 GEJ393239 GEN393239 GEU393239:GEU393240 GEW393239 GOB393239 GOF393239 GOJ393239 GOQ393239:GOQ393240 GOS393239 GXX393239 GYB393239 GYF393239 GYM393239:GYM393240 GYO393239 HHT393239 HHX393239 HIB393239 HII393239:HII393240 HIK393239 HRP393239 HRT393239 HRX393239 HSE393239:HSE393240 HSG393239 IBL393239 IBP393239 IBT393239 ICA393239:ICA393240 ICC393239 ILH393239 ILL393239 ILP393239"/>
    <dataValidation allowBlank="1" showInputMessage="1" showErrorMessage="1" prompt="Для выбора выполните двойной щелчок левой клавиши мыши по соответствующей ячейке." sqref="ILW393239:ILW393240 ILY393239 IVD393239 IVH393239 IVL393239 IVS393239:IVS393240 IVU393239 JEZ393239 JFD393239 JFH393239 JFO393239:JFO393240 JFQ393239 JOV393239 JOZ393239 JPD393239 JPK393239:JPK393240 JPM393239 JYR393239 JYV393239 JYZ393239 JZG393239:JZG393240 JZI393239 KIN393239 KIR393239 KIV393239 KJC393239:KJC393240 KJE393239 KSJ393239 KSN393239 KSR393239 KSY393239:KSY393240 KTA393239 LCF393239 LCJ393239 LCN393239 LCU393239:LCU393240 LCW393239 LMB393239 LMF393239 LMJ393239 LMQ393239:LMQ393240 LMS393239 LVX393239 LWB393239 LWF393239 LWM393239:LWM393240 LWO393239 MFT393239 MFX393239 MGB393239 MGI393239:MGI393240 MGK393239 MPP393239 MPT393239 MPX393239 MQE393239:MQE393240 MQG393239 MZL393239 MZP393239 MZT393239 NAA393239:NAA393240 NAC393239 NJH393239 NJL393239 NJP393239 NJW393239:NJW393240 NJY393239 NTD393239 NTH393239 NTL393239 NTS393239:NTS393240 NTU393239 OCZ393239 ODD393239 ODH393239 ODO393239:ODO393240 ODQ393239 OMV393239 OMZ393239 OND393239 ONK393239:ONK393240 ONM393239 OWR393239 OWV393239 OWZ393239 OXG393239:OXG393240 OXI393239 PGN393239 PGR393239 PGV393239 PHC393239:PHC393240 PHE393239 PQJ393239 PQN393239 PQR393239 PQY393239:PQY393240 PRA393239 QAF393239 QAJ393239 QAN393239 QAU393239:QAU393240 QAW393239 QKB393239 QKF393239 QKJ393239 QKQ393239:QKQ393240 QKS393239 QTX393239 QUB393239 QUF393239 QUM393239:QUM393240 QUO393239 RDT393239 RDX393239 REB393239 REI393239:REI393240 REK393239 RNP393239 RNT393239 RNX393239 ROE393239:ROE393240 ROG393239 RXL393239 RXP393239 RXT393239 RYA393239:RYA393240 RYC393239 SHH393239 SHL393239 SHP393239 SHW393239:SHW393240 SHY393239 SRD393239 SRH393239 SRL393239 SRS393239:SRS393240 SRU393239 TAZ393239 TBD393239 TBH393239 TBO393239:TBO393240 TBQ393239 TKV393239 TKZ393239 TLD393239 TLK393239:TLK393240 TLM393239 TUR393239 TUV393239 TUZ393239 TVG393239:TVG393240 TVI393239 UEN393239 UER393239 UEV393239 UFC393239:UFC393240 UFE393239 UOJ393239 UON393239 UOR393239 UOY393239:UOY393240 UPA393239 UYF393239 UYJ393239 UYN393239 UYU393239:UYU393240 UYW393239 VIB393239 VIF393239 VIJ393239 VIQ393239:VIQ393240 VIS393239 VRX393239 VSB393239 VSF393239 VSM393239:VSM393240 VSO393239 WBT393239 WBX393239 WCB393239 WCI393239:WCI393240 WCK393239 WLP393239 WLT393239 WLX393239 WME393239:WME393240 WMG393239 WVL393239 WVP393239 WVT393239 WWA393239:WWA393240 WWC393239 N458775 R458775 V458775 AC458775:AC458776 AE458775 IZ458775 JD458775 JH458775 JO458775:JO458776 JQ458775 SV458775 SZ458775 TD458775 TK458775:TK458776 TM458775 ACR458775 ACV458775 ACZ458775 ADG458775:ADG458776 ADI458775 AMN458775 AMR458775 AMV458775 ANC458775:ANC458776 ANE458775 AWJ458775 AWN458775 AWR458775 AWY458775:AWY458776 AXA458775 BGF458775 BGJ458775 BGN458775 BGU458775:BGU458776 BGW458775 BQB458775 BQF458775 BQJ458775 BQQ458775:BQQ458776 BQS458775 BZX458775 CAB458775 CAF458775 CAM458775:CAM458776 CAO458775 CJT458775 CJX458775 CKB458775 CKI458775:CKI458776 CKK458775 CTP458775 CTT458775 CTX458775 CUE458775:CUE458776 CUG458775 DDL458775 DDP458775 DDT458775 DEA458775:DEA458776 DEC458775 DNH458775 DNL458775 DNP458775 DNW458775:DNW458776 DNY458775 DXD458775 DXH458775 DXL458775 DXS458775:DXS458776 DXU458775 EGZ458775 EHD458775 EHH458775 EHO458775:EHO458776 EHQ458775 EQV458775 EQZ458775 ERD458775 ERK458775:ERK458776 ERM458775 FAR458775 FAV458775 FAZ458775 FBG458775:FBG458776 FBI458775 FKN458775 FKR458775 FKV458775 FLC458775:FLC458776 FLE458775 FUJ458775 FUN458775 FUR458775 FUY458775:FUY458776 FVA458775 GEF458775 GEJ458775 GEN458775 GEU458775:GEU458776 GEW458775 GOB458775 GOF458775 GOJ458775 GOQ458775:GOQ458776 GOS458775 GXX458775 GYB458775 GYF458775 GYM458775:GYM458776 GYO458775 HHT458775 HHX458775 HIB458775 HII458775:HII458776 HIK458775 HRP458775 HRT458775 HRX458775 HSE458775:HSE458776 HSG458775 IBL458775 IBP458775 IBT458775 ICA458775:ICA458776 ICC458775 ILH458775 ILL458775 ILP458775 ILW458775:ILW458776 ILY458775 IVD458775 IVH458775 IVL458775 IVS458775:IVS458776 IVU458775 JEZ458775 JFD458775 JFH458775 JFO458775:JFO458776 JFQ458775 JOV458775 JOZ458775 JPD458775 JPK458775:JPK458776 JPM458775 JYR458775 JYV458775 JYZ458775 JZG458775:JZG458776 JZI458775 KIN458775 KIR458775 KIV458775 KJC458775:KJC458776 KJE458775 KSJ458775 KSN458775 KSR458775 KSY458775:KSY458776 KTA458775 LCF458775 LCJ458775 LCN458775 LCU458775:LCU458776 LCW458775 LMB458775 LMF458775 LMJ458775 LMQ458775:LMQ458776 LMS458775 LVX458775 LWB458775 LWF458775 LWM458775:LWM458776 LWO458775 MFT458775 MFX458775 MGB458775 MGI458775:MGI458776 MGK458775 MPP458775 MPT458775 MPX458775 MQE458775:MQE458776 MQG458775 MZL458775 MZP458775 MZT458775 NAA458775:NAA458776 NAC458775 NJH458775 NJL458775 NJP458775 NJW458775:NJW458776 NJY458775 NTD458775 NTH458775 NTL458775 NTS458775:NTS458776 NTU458775 OCZ458775 ODD458775 ODH458775 ODO458775:ODO458776 ODQ458775 OMV458775 OMZ458775 OND458775 ONK458775:ONK458776 ONM458775 OWR458775 OWV458775 OWZ458775 OXG458775:OXG458776 OXI458775 PGN458775 PGR458775 PGV458775 PHC458775:PHC458776 PHE458775 PQJ458775 PQN458775 PQR458775 PQY458775:PQY458776 PRA458775 QAF458775 QAJ458775 QAN458775 QAU458775:QAU458776 QAW458775 QKB458775 QKF458775 QKJ458775 QKQ458775:QKQ458776 QKS458775 QTX458775 QUB458775 QUF458775 QUM458775:QUM458776 QUO458775 RDT458775 RDX458775 REB458775 REI458775:REI458776 REK458775 RNP458775 RNT458775 RNX458775 ROE458775:ROE458776 ROG458775 RXL458775 RXP458775 RXT458775 RYA458775:RYA458776 RYC458775 SHH458775 SHL458775 SHP458775 SHW458775:SHW458776 SHY458775 SRD458775 SRH458775 SRL458775 SRS458775:SRS458776 SRU458775 TAZ458775 TBD458775 TBH458775 TBO458775:TBO458776 TBQ458775 TKV458775 TKZ458775 TLD458775 TLK458775:TLK458776 TLM458775 TUR458775 TUV458775 TUZ458775 TVG458775:TVG458776 TVI458775 UEN458775 UER458775 UEV458775 UFC458775:UFC458776 UFE458775 UOJ458775 UON458775 UOR458775 UOY458775:UOY458776 UPA458775 UYF458775 UYJ458775 UYN458775 UYU458775:UYU458776 UYW458775 VIB458775 VIF458775 VIJ458775 VIQ458775:VIQ458776 VIS458775 VRX458775 VSB458775 VSF458775 VSM458775:VSM458776 VSO458775 WBT458775 WBX458775 WCB458775 WCI458775:WCI458776 WCK458775 WLP458775 WLT458775 WLX458775 WME458775:WME458776 WMG458775 WVL458775 WVP458775 WVT458775 WWA458775:WWA458776 WWC458775 N524311 R524311 V524311 AC524311:AC524312 AE524311 IZ524311 JD524311 JH524311 JO524311:JO524312 JQ524311 SV524311 SZ524311 TD524311 TK524311:TK524312 TM524311 ACR524311 ACV524311 ACZ524311 ADG524311:ADG524312 ADI524311 AMN524311 AMR524311 AMV524311 ANC524311:ANC524312 ANE524311 AWJ524311 AWN524311 AWR524311 AWY524311:AWY524312 AXA524311 BGF524311 BGJ524311 BGN524311 BGU524311:BGU524312 BGW524311 BQB524311 BQF524311 BQJ524311 BQQ524311:BQQ524312 BQS524311 BZX524311 CAB524311 CAF524311 CAM524311:CAM524312 CAO524311 CJT524311 CJX524311 CKB524311 CKI524311:CKI524312 CKK524311 CTP524311 CTT524311 CTX524311 CUE524311:CUE524312 CUG524311 DDL524311 DDP524311 DDT524311 DEA524311:DEA524312 DEC524311 DNH524311 DNL524311 DNP524311 DNW524311:DNW524312 DNY524311 DXD524311 DXH524311 DXL524311 DXS524311:DXS524312 DXU524311 EGZ524311 EHD524311 EHH524311 EHO524311:EHO524312 EHQ524311 EQV524311 EQZ524311 ERD524311 ERK524311:ERK524312 ERM524311 FAR524311 FAV524311 FAZ524311 FBG524311:FBG524312 FBI524311 FKN524311 FKR524311 FKV524311 FLC524311:FLC524312 FLE524311 FUJ524311 FUN524311 FUR524311 FUY524311:FUY524312 FVA524311 GEF524311 GEJ524311 GEN524311 GEU524311:GEU524312 GEW524311 GOB524311 GOF524311 GOJ524311 GOQ524311:GOQ524312 GOS524311 GXX524311 GYB524311 GYF524311 GYM524311:GYM524312 GYO524311 HHT524311 HHX524311 HIB524311 HII524311:HII524312 HIK524311 HRP524311 HRT524311 HRX524311 HSE524311:HSE524312 HSG524311 IBL524311 IBP524311 IBT524311 ICA524311:ICA524312 ICC524311 ILH524311 ILL524311 ILP524311 ILW524311:ILW524312 ILY524311 IVD524311 IVH524311 IVL524311 IVS524311:IVS524312 IVU524311 JEZ524311 JFD524311 JFH524311 JFO524311:JFO524312 JFQ524311 JOV524311 JOZ524311 JPD524311 JPK524311:JPK524312 JPM524311 JYR524311 JYV524311 JYZ524311 JZG524311:JZG524312 JZI524311 KIN524311 KIR524311 KIV524311 KJC524311:KJC524312 KJE524311 KSJ524311 KSN524311 KSR524311 KSY524311:KSY524312 KTA524311 LCF524311 LCJ524311 LCN524311 LCU524311:LCU524312 LCW524311 LMB524311 LMF524311 LMJ524311 LMQ524311:LMQ524312 LMS524311 LVX524311 LWB524311 LWF524311 LWM524311:LWM524312 LWO524311 MFT524311 MFX524311 MGB524311 MGI524311:MGI524312 MGK524311 MPP524311 MPT524311 MPX524311 MQE524311:MQE524312 MQG524311 MZL524311 MZP524311 MZT524311 NAA524311:NAA524312 NAC524311 NJH524311 NJL524311 NJP524311 NJW524311:NJW524312 NJY524311 NTD524311 NTH524311 NTL524311 NTS524311:NTS524312 NTU524311 OCZ524311 ODD524311 ODH524311 ODO524311:ODO524312 ODQ524311 OMV524311 OMZ524311 OND524311 ONK524311:ONK524312 ONM524311 OWR524311 OWV524311 OWZ524311 OXG524311:OXG524312 OXI524311 PGN524311 PGR524311 PGV524311 PHC524311:PHC524312 PHE524311 PQJ524311 PQN524311 PQR524311 PQY524311:PQY524312 PRA524311 QAF524311 QAJ524311 QAN524311 QAU524311:QAU524312 QAW524311 QKB524311 QKF524311 QKJ524311 QKQ524311:QKQ524312 QKS524311 QTX524311 QUB524311 QUF524311 QUM524311:QUM524312 QUO524311 RDT524311 RDX524311 REB524311 REI524311:REI524312 REK524311 RNP524311 RNT524311 RNX524311 ROE524311:ROE524312 ROG524311 RXL524311 RXP524311 RXT524311 RYA524311:RYA524312 RYC524311 SHH524311 SHL524311 SHP524311 SHW524311:SHW524312 SHY524311 SRD524311 SRH524311 SRL524311 SRS524311:SRS524312 SRU524311 TAZ524311 TBD524311 TBH524311 TBO524311:TBO524312 TBQ524311 TKV524311 TKZ524311 TLD524311 TLK524311:TLK524312 TLM524311 TUR524311 TUV524311 TUZ524311 TVG524311:TVG524312 TVI524311 UEN524311 UER524311 UEV524311 UFC524311:UFC524312 UFE524311 UOJ524311 UON524311 UOR524311 UOY524311:UOY524312 UPA524311 UYF524311 UYJ524311 UYN524311 UYU524311:UYU524312 UYW524311 VIB524311 VIF524311 VIJ524311 VIQ524311:VIQ524312 VIS524311 VRX524311 VSB524311 VSF524311 VSM524311:VSM524312 VSO524311 WBT524311 WBX524311 WCB524311 WCI524311:WCI524312 WCK524311 WLP524311 WLT524311 WLX524311 WME524311:WME524312 WMG524311 WVL524311 WVP524311 WVT524311 WWA524311:WWA524312 WWC524311 N589847 R589847 V589847 AC589847:AC589848 AE589847 IZ589847 JD589847 JH589847 JO589847:JO589848 JQ589847 SV589847 SZ589847 TD589847 TK589847:TK589848 TM589847 ACR589847 ACV589847 ACZ589847 ADG589847:ADG589848 ADI589847 AMN589847 AMR589847 AMV589847 ANC589847:ANC589848 ANE589847 AWJ589847 AWN589847 AWR589847 AWY589847:AWY589848 AXA589847 BGF589847 BGJ589847 BGN589847 BGU589847:BGU589848 BGW589847 BQB589847 BQF589847 BQJ589847 BQQ589847:BQQ589848 BQS589847 BZX589847 CAB589847 CAF589847 CAM589847:CAM589848 CAO589847 CJT589847 CJX589847 CKB589847 CKI589847:CKI589848 CKK589847 CTP589847 CTT589847 CTX589847 CUE589847:CUE589848 CUG589847 DDL589847 DDP589847 DDT589847 DEA589847:DEA589848 DEC589847 DNH589847 DNL589847 DNP589847 DNW589847:DNW589848 DNY589847 DXD589847 DXH589847 DXL589847 DXS589847:DXS589848 DXU589847 EGZ589847 EHD589847 EHH589847 EHO589847:EHO589848 EHQ589847 EQV589847 EQZ589847 ERD589847 ERK589847:ERK589848 ERM589847 FAR589847 FAV589847 FAZ589847 FBG589847:FBG589848 FBI589847 FKN589847 FKR589847 FKV589847 FLC589847:FLC589848 FLE589847 FUJ589847 FUN589847 FUR589847 FUY589847:FUY589848 FVA589847 GEF589847 GEJ589847 GEN589847 GEU589847:GEU589848 GEW589847 GOB589847 GOF589847 GOJ589847 GOQ589847:GOQ589848 GOS589847 GXX589847 GYB589847 GYF589847 GYM589847:GYM589848 GYO589847 HHT589847 HHX589847 HIB589847 HII589847:HII589848 HIK589847 HRP589847 HRT589847 HRX589847 HSE589847:HSE589848 HSG589847 IBL589847 IBP589847 IBT589847 ICA589847:ICA589848 ICC589847 ILH589847 ILL589847 ILP589847 ILW589847:ILW589848 ILY589847 IVD589847 IVH589847 IVL589847 IVS589847:IVS589848 IVU589847 JEZ589847 JFD589847 JFH589847 JFO589847:JFO589848 JFQ589847 JOV589847 JOZ589847 JPD589847 JPK589847:JPK589848 JPM589847 JYR589847 JYV589847 JYZ589847 JZG589847:JZG589848 JZI589847 KIN589847 KIR589847 KIV589847 KJC589847:KJC589848 KJE589847 KSJ589847 KSN589847 KSR589847 KSY589847:KSY589848 KTA589847 LCF589847 LCJ589847 LCN589847 LCU589847:LCU589848 LCW589847 LMB589847 LMF589847 LMJ589847 LMQ589847:LMQ589848 LMS589847 LVX589847 LWB589847 LWF589847 LWM589847:LWM589848 LWO589847 MFT589847 MFX589847 MGB589847 MGI589847:MGI589848 MGK589847 MPP589847 MPT589847 MPX589847 MQE589847:MQE589848 MQG589847 MZL589847 MZP589847 MZT589847 NAA589847:NAA589848 NAC589847 NJH589847 NJL589847"/>
    <dataValidation allowBlank="1" showInputMessage="1" showErrorMessage="1" prompt="Для выбора выполните двойной щелчок левой клавиши мыши по соответствующей ячейке." sqref="NJP589847 NJW589847:NJW589848 NJY589847 NTD589847 NTH589847 NTL589847 NTS589847:NTS589848 NTU589847 OCZ589847 ODD589847 ODH589847 ODO589847:ODO589848 ODQ589847 OMV589847 OMZ589847 OND589847 ONK589847:ONK589848 ONM589847 OWR589847 OWV589847 OWZ589847 OXG589847:OXG589848 OXI589847 PGN589847 PGR589847 PGV589847 PHC589847:PHC589848 PHE589847 PQJ589847 PQN589847 PQR589847 PQY589847:PQY589848 PRA589847 QAF589847 QAJ589847 QAN589847 QAU589847:QAU589848 QAW589847 QKB589847 QKF589847 QKJ589847 QKQ589847:QKQ589848 QKS589847 QTX589847 QUB589847 QUF589847 QUM589847:QUM589848 QUO589847 RDT589847 RDX589847 REB589847 REI589847:REI589848 REK589847 RNP589847 RNT589847 RNX589847 ROE589847:ROE589848 ROG589847 RXL589847 RXP589847 RXT589847 RYA589847:RYA589848 RYC589847 SHH589847 SHL589847 SHP589847 SHW589847:SHW589848 SHY589847 SRD589847 SRH589847 SRL589847 SRS589847:SRS589848 SRU589847 TAZ589847 TBD589847 TBH589847 TBO589847:TBO589848 TBQ589847 TKV589847 TKZ589847 TLD589847 TLK589847:TLK589848 TLM589847 TUR589847 TUV589847 TUZ589847 TVG589847:TVG589848 TVI589847 UEN589847 UER589847 UEV589847 UFC589847:UFC589848 UFE589847 UOJ589847 UON589847 UOR589847 UOY589847:UOY589848 UPA589847 UYF589847 UYJ589847 UYN589847 UYU589847:UYU589848 UYW589847 VIB589847 VIF589847 VIJ589847 VIQ589847:VIQ589848 VIS589847 VRX589847 VSB589847 VSF589847 VSM589847:VSM589848 VSO589847 WBT589847 WBX589847 WCB589847 WCI589847:WCI589848 WCK589847 WLP589847 WLT589847 WLX589847 WME589847:WME589848 WMG589847 WVL589847 WVP589847 WVT589847 WWA589847:WWA589848 WWC589847 N655383 R655383 V655383 AC655383:AC655384 AE655383 IZ655383 JD655383 JH655383 JO655383:JO655384 JQ655383 SV655383 SZ655383 TD655383 TK655383:TK655384 TM655383 ACR655383 ACV655383 ACZ655383 ADG655383:ADG655384 ADI655383 AMN655383 AMR655383 AMV655383 ANC655383:ANC655384 ANE655383 AWJ655383 AWN655383 AWR655383 AWY655383:AWY655384 AXA655383 BGF655383 BGJ655383 BGN655383 BGU655383:BGU655384 BGW655383 BQB655383 BQF655383 BQJ655383 BQQ655383:BQQ655384 BQS655383 BZX655383 CAB655383 CAF655383 CAM655383:CAM655384 CAO655383 CJT655383 CJX655383 CKB655383 CKI655383:CKI655384 CKK655383 CTP655383 CTT655383 CTX655383 CUE655383:CUE655384 CUG655383 DDL655383 DDP655383 DDT655383 DEA655383:DEA655384 DEC655383 DNH655383 DNL655383 DNP655383 DNW655383:DNW655384 DNY655383 DXD655383 DXH655383 DXL655383 DXS655383:DXS655384 DXU655383 EGZ655383 EHD655383 EHH655383 EHO655383:EHO655384 EHQ655383 EQV655383 EQZ655383 ERD655383 ERK655383:ERK655384 ERM655383 FAR655383 FAV655383 FAZ655383 FBG655383:FBG655384 FBI655383 FKN655383 FKR655383 FKV655383 FLC655383:FLC655384 FLE655383 FUJ655383 FUN655383 FUR655383 FUY655383:FUY655384 FVA655383 GEF655383 GEJ655383 GEN655383 GEU655383:GEU655384 GEW655383 GOB655383 GOF655383 GOJ655383 GOQ655383:GOQ655384 GOS655383 GXX655383 GYB655383 GYF655383 GYM655383:GYM655384 GYO655383 HHT655383 HHX655383 HIB655383 HII655383:HII655384 HIK655383 HRP655383 HRT655383 HRX655383 HSE655383:HSE655384 HSG655383 IBL655383 IBP655383 IBT655383 ICA655383:ICA655384 ICC655383 ILH655383 ILL655383 ILP655383 ILW655383:ILW655384 ILY655383 IVD655383 IVH655383 IVL655383 IVS655383:IVS655384 IVU655383 JEZ655383 JFD655383 JFH655383 JFO655383:JFO655384 JFQ655383 JOV655383 JOZ655383 JPD655383 JPK655383:JPK655384 JPM655383 JYR655383 JYV655383 JYZ655383 JZG655383:JZG655384 JZI655383 KIN655383 KIR655383 KIV655383 KJC655383:KJC655384 KJE655383 KSJ655383 KSN655383 KSR655383 KSY655383:KSY655384 KTA655383 LCF655383 LCJ655383 LCN655383 LCU655383:LCU655384 LCW655383 LMB655383 LMF655383 LMJ655383 LMQ655383:LMQ655384 LMS655383 LVX655383 LWB655383 LWF655383 LWM655383:LWM655384 LWO655383 MFT655383 MFX655383 MGB655383 MGI655383:MGI655384 MGK655383 MPP655383 MPT655383 MPX655383 MQE655383:MQE655384 MQG655383 MZL655383 MZP655383 MZT655383 NAA655383:NAA655384 NAC655383 NJH655383 NJL655383 NJP655383 NJW655383:NJW655384 NJY655383 NTD655383 NTH655383 NTL655383 NTS655383:NTS655384 NTU655383 OCZ655383 ODD655383 ODH655383 ODO655383:ODO655384 ODQ655383 OMV655383 OMZ655383 OND655383 ONK655383:ONK655384 ONM655383 OWR655383 OWV655383 OWZ655383 OXG655383:OXG655384 OXI655383 PGN655383 PGR655383 PGV655383 PHC655383:PHC655384 PHE655383 PQJ655383 PQN655383 PQR655383 PQY655383:PQY655384 PRA655383 QAF655383 QAJ655383 QAN655383 QAU655383:QAU655384 QAW655383 QKB655383 QKF655383 QKJ655383 QKQ655383:QKQ655384 QKS655383 QTX655383 QUB655383 QUF655383 QUM655383:QUM655384 QUO655383 RDT655383 RDX655383 REB655383 REI655383:REI655384 REK655383 RNP655383 RNT655383 RNX655383 ROE655383:ROE655384 ROG655383 RXL655383 RXP655383 RXT655383 RYA655383:RYA655384 RYC655383 SHH655383 SHL655383 SHP655383 SHW655383:SHW655384 SHY655383 SRD655383 SRH655383 SRL655383 SRS655383:SRS655384 SRU655383 TAZ655383 TBD655383 TBH655383 TBO655383:TBO655384 TBQ655383 TKV655383 TKZ655383 TLD655383 TLK655383:TLK655384 TLM655383 TUR655383 TUV655383 TUZ655383 TVG655383:TVG655384 TVI655383 UEN655383 UER655383 UEV655383 UFC655383:UFC655384 UFE655383 UOJ655383 UON655383 UOR655383 UOY655383:UOY655384 UPA655383 UYF655383 UYJ655383 UYN655383 UYU655383:UYU655384 UYW655383 VIB655383 VIF655383 VIJ655383 VIQ655383:VIQ655384 VIS655383 VRX655383 VSB655383 VSF655383 VSM655383:VSM655384 VSO655383 WBT655383 WBX655383 WCB655383 WCI655383:WCI655384 WCK655383 WLP655383 WLT655383 WLX655383 WME655383:WME655384 WMG655383 WVL655383 WVP655383 WVT655383 WWA655383:WWA655384 WWC655383 N720919 R720919 V720919 AC720919:AC720920 AE720919 IZ720919 JD720919 JH720919 JO720919:JO720920 JQ720919 SV720919 SZ720919 TD720919 TK720919:TK720920 TM720919 ACR720919 ACV720919 ACZ720919 ADG720919:ADG720920 ADI720919 AMN720919 AMR720919 AMV720919 ANC720919:ANC720920 ANE720919 AWJ720919 AWN720919 AWR720919 AWY720919:AWY720920 AXA720919 BGF720919 BGJ720919 BGN720919 BGU720919:BGU720920 BGW720919 BQB720919 BQF720919 BQJ720919 BQQ720919:BQQ720920 BQS720919 BZX720919 CAB720919 CAF720919 CAM720919:CAM720920 CAO720919 CJT720919 CJX720919 CKB720919 CKI720919:CKI720920 CKK720919 CTP720919 CTT720919 CTX720919 CUE720919:CUE720920 CUG720919 DDL720919 DDP720919 DDT720919 DEA720919:DEA720920 DEC720919 DNH720919 DNL720919 DNP720919 DNW720919:DNW720920 DNY720919 DXD720919 DXH720919 DXL720919 DXS720919:DXS720920 DXU720919 EGZ720919 EHD720919 EHH720919 EHO720919:EHO720920 EHQ720919 EQV720919 EQZ720919 ERD720919 ERK720919:ERK720920 ERM720919 FAR720919 FAV720919 FAZ720919 FBG720919:FBG720920 FBI720919 FKN720919 FKR720919 FKV720919 FLC720919:FLC720920 FLE720919 FUJ720919 FUN720919 FUR720919 FUY720919:FUY720920 FVA720919 GEF720919 GEJ720919 GEN720919 GEU720919:GEU720920 GEW720919 GOB720919 GOF720919 GOJ720919 GOQ720919:GOQ720920 GOS720919 GXX720919 GYB720919 GYF720919 GYM720919:GYM720920 GYO720919 HHT720919 HHX720919 HIB720919 HII720919:HII720920 HIK720919 HRP720919 HRT720919 HRX720919 HSE720919:HSE720920 HSG720919 IBL720919 IBP720919 IBT720919 ICA720919:ICA720920 ICC720919 ILH720919 ILL720919 ILP720919 ILW720919:ILW720920 ILY720919 IVD720919 IVH720919 IVL720919 IVS720919:IVS720920 IVU720919 JEZ720919 JFD720919 JFH720919 JFO720919:JFO720920 JFQ720919 JOV720919 JOZ720919 JPD720919 JPK720919:JPK720920 JPM720919 JYR720919 JYV720919 JYZ720919 JZG720919:JZG720920 JZI720919 KIN720919 KIR720919 KIV720919 KJC720919:KJC720920 KJE720919 KSJ720919 KSN720919 KSR720919 KSY720919:KSY720920 KTA720919 LCF720919 LCJ720919 LCN720919 LCU720919:LCU720920 LCW720919 LMB720919 LMF720919 LMJ720919 LMQ720919:LMQ720920 LMS720919 LVX720919 LWB720919 LWF720919 LWM720919:LWM720920 LWO720919 MFT720919 MFX720919 MGB720919 MGI720919:MGI720920 MGK720919 MPP720919 MPT720919 MPX720919 MQE720919:MQE720920 MQG720919 MZL720919 MZP720919 MZT720919 NAA720919:NAA720920 NAC720919 NJH720919 NJL720919 NJP720919 NJW720919:NJW720920 NJY720919 NTD720919 NTH720919 NTL720919 NTS720919:NTS720920 NTU720919 OCZ720919 ODD720919 ODH720919 ODO720919:ODO720920 ODQ720919 OMV720919 OMZ720919 OND720919 ONK720919:ONK720920 ONM720919 OWR720919 OWV720919 OWZ720919 OXG720919:OXG720920 OXI720919 PGN720919 PGR720919 PGV720919 PHC720919:PHC720920 PHE720919 PQJ720919 PQN720919 PQR720919 PQY720919:PQY720920 PRA720919 QAF720919 QAJ720919 QAN720919 QAU720919:QAU720920 QAW720919 QKB720919 QKF720919 QKJ720919 QKQ720919:QKQ720920 QKS720919 QTX720919 QUB720919 QUF720919 QUM720919:QUM720920 QUO720919 RDT720919 RDX720919 REB720919 REI720919:REI720920 REK720919 RNP720919 RNT720919 RNX720919 ROE720919:ROE720920 ROG720919 RXL720919 RXP720919 RXT720919 RYA720919:RYA720920 RYC720919 SHH720919 SHL720919 SHP720919 SHW720919:SHW720920 SHY720919 SRD720919 SRH720919 SRL720919 SRS720919:SRS720920 SRU720919 TAZ720919 TBD720919 TBH720919 TBO720919:TBO720920 TBQ720919 TKV720919 TKZ720919 TLD720919 TLK720919:TLK720920 TLM720919 TUR720919 TUV720919 TUZ720919 TVG720919:TVG720920 TVI720919 UEN720919 UER720919 UEV720919 UFC720919:UFC720920 UFE720919 UOJ720919 UON720919 UOR720919 UOY720919:UOY720920 UPA720919 UYF720919 UYJ720919 UYN720919 UYU720919:UYU720920 UYW720919 VIB720919 VIF720919 VIJ720919 VIQ720919:VIQ720920 VIS720919 VRX720919 VSB720919 VSF720919 VSM720919:VSM720920 VSO720919 WBT720919 WBX720919 WCB720919 WCI720919:WCI720920 WCK720919 WLP720919 WLT720919 WLX720919 WME720919:WME720920 WMG720919 WVL720919 WVP720919 WVT720919 WWA720919:WWA720920 WWC720919 N786455 R786455 V786455 AC786455:AC786456 AE786455 IZ786455 JD786455 JH786455 JO786455:JO786456 JQ786455 SV786455 SZ786455 TD786455 TK786455:TK786456 TM786455 ACR786455 ACV786455 ACZ786455 ADG786455:ADG786456 ADI786455 AMN786455 AMR786455 AMV786455 ANC786455:ANC786456 ANE786455 AWJ786455 AWN786455 AWR786455 AWY786455:AWY786456 AXA786455 BGF786455 BGJ786455 BGN786455 BGU786455:BGU786456 BGW786455 BQB786455 BQF786455 BQJ786455 BQQ786455:BQQ786456 BQS786455 BZX786455 CAB786455 CAF786455 CAM786455:CAM786456 CAO786455 CJT786455 CJX786455 CKB786455 CKI786455:CKI786456 CKK786455 CTP786455 CTT786455 CTX786455 CUE786455:CUE786456 CUG786455 DDL786455 DDP786455 DDT786455 DEA786455:DEA786456 DEC786455 DNH786455 DNL786455 DNP786455 DNW786455:DNW786456 DNY786455 DXD786455 DXH786455 DXL786455 DXS786455:DXS786456 DXU786455 EGZ786455 EHD786455 EHH786455 EHO786455:EHO786456 EHQ786455 EQV786455 EQZ786455 ERD786455 ERK786455:ERK786456 ERM786455 FAR786455 FAV786455 FAZ786455 FBG786455:FBG786456 FBI786455 FKN786455 FKR786455 FKV786455 FLC786455:FLC786456 FLE786455 FUJ786455 FUN786455 FUR786455 FUY786455:FUY786456 FVA786455 GEF786455 GEJ786455 GEN786455 GEU786455:GEU786456 GEW786455 GOB786455 GOF786455 GOJ786455 GOQ786455:GOQ786456 GOS786455 GXX786455 GYB786455 GYF786455 GYM786455:GYM786456 GYO786455 HHT786455 HHX786455 HIB786455 HII786455:HII786456 HIK786455 HRP786455 HRT786455 HRX786455 HSE786455:HSE786456 HSG786455 IBL786455 IBP786455 IBT786455 ICA786455:ICA786456 ICC786455 ILH786455 ILL786455 ILP786455 ILW786455:ILW786456 ILY786455 IVD786455 IVH786455 IVL786455 IVS786455:IVS786456 IVU786455 JEZ786455 JFD786455 JFH786455 JFO786455:JFO786456 JFQ786455 JOV786455 JOZ786455 JPD786455 JPK786455:JPK786456 JPM786455 JYR786455 JYV786455 JYZ786455 JZG786455:JZG786456 JZI786455 KIN786455 KIR786455 KIV786455 KJC786455:KJC786456 KJE786455 KSJ786455 KSN786455 KSR786455 KSY786455:KSY786456 KTA786455 LCF786455 LCJ786455 LCN786455 LCU786455:LCU786456 LCW786455 LMB786455 LMF786455 LMJ786455 LMQ786455:LMQ786456 LMS786455 LVX786455 LWB786455 LWF786455 LWM786455:LWM786456 LWO786455 MFT786455 MFX786455 MGB786455 MGI786455:MGI786456 MGK786455 MPP786455 MPT786455 MPX786455 MQE786455:MQE786456 MQG786455 MZL786455 MZP786455 MZT786455 NAA786455:NAA786456 NAC786455 NJH786455 NJL786455 NJP786455 NJW786455:NJW786456 NJY786455 NTD786455 NTH786455 NTL786455 NTS786455:NTS786456 NTU786455 OCZ786455 ODD786455 ODH786455 ODO786455:ODO786456 ODQ786455 OMV786455 OMZ786455 OND786455 ONK786455:ONK786456 ONM786455 OWR786455 OWV786455 OWZ786455 OXG786455:OXG786456 OXI786455 PGN786455 PGR786455 PGV786455 PHC786455:PHC786456 PHE786455 PQJ786455 PQN786455 PQR786455 PQY786455:PQY786456 PRA786455 QAF786455 QAJ786455 QAN786455 QAU786455:QAU786456 QAW786455 QKB786455 QKF786455 QKJ786455 QKQ786455:QKQ786456 QKS786455 QTX786455 QUB786455 QUF786455 QUM786455:QUM786456 QUO786455 RDT786455 RDX786455 REB786455 REI786455:REI786456 REK786455 RNP786455 RNT786455 RNX786455 ROE786455:ROE786456 ROG786455 RXL786455 RXP786455 RXT786455 RYA786455:RYA786456 RYC786455 SHH786455"/>
    <dataValidation allowBlank="1" showInputMessage="1" showErrorMessage="1" prompt="Для выбора выполните двойной щелчок левой клавиши мыши по соответствующей ячейке." sqref="SHL786455 SHP786455 SHW786455:SHW786456 SHY786455 SRD786455 SRH786455 SRL786455 SRS786455:SRS786456 SRU786455 TAZ786455 TBD786455 TBH786455 TBO786455:TBO786456 TBQ786455 TKV786455 TKZ786455 TLD786455 TLK786455:TLK786456 TLM786455 TUR786455 TUV786455 TUZ786455 TVG786455:TVG786456 TVI786455 UEN786455 UER786455 UEV786455 UFC786455:UFC786456 UFE786455 UOJ786455 UON786455 UOR786455 UOY786455:UOY786456 UPA786455 UYF786455 UYJ786455 UYN786455 UYU786455:UYU786456 UYW786455 VIB786455 VIF786455 VIJ786455 VIQ786455:VIQ786456 VIS786455 VRX786455 VSB786455 VSF786455 VSM786455:VSM786456 VSO786455 WBT786455 WBX786455 WCB786455 WCI786455:WCI786456 WCK786455 WLP786455 WLT786455 WLX786455 WME786455:WME786456 WMG786455 WVL786455 WVP786455 WVT786455 WWA786455:WWA786456 WWC786455 N851991 R851991 V851991 AC851991:AC851992 AE851991 IZ851991 JD851991 JH851991 JO851991:JO851992 JQ851991 SV851991 SZ851991 TD851991 TK851991:TK851992 TM851991 ACR851991 ACV851991 ACZ851991 ADG851991:ADG851992 ADI851991 AMN851991 AMR851991 AMV851991 ANC851991:ANC851992 ANE851991 AWJ851991 AWN851991 AWR851991 AWY851991:AWY851992 AXA851991 BGF851991 BGJ851991 BGN851991 BGU851991:BGU851992 BGW851991 BQB851991 BQF851991 BQJ851991 BQQ851991:BQQ851992 BQS851991 BZX851991 CAB851991 CAF851991 CAM851991:CAM851992 CAO851991 CJT851991 CJX851991 CKB851991 CKI851991:CKI851992 CKK851991 CTP851991 CTT851991 CTX851991 CUE851991:CUE851992 CUG851991 DDL851991 DDP851991 DDT851991 DEA851991:DEA851992 DEC851991 DNH851991 DNL851991 DNP851991 DNW851991:DNW851992 DNY851991 DXD851991 DXH851991 DXL851991 DXS851991:DXS851992 DXU851991 EGZ851991 EHD851991 EHH851991 EHO851991:EHO851992 EHQ851991 EQV851991 EQZ851991 ERD851991 ERK851991:ERK851992 ERM851991 FAR851991 FAV851991 FAZ851991 FBG851991:FBG851992 FBI851991 FKN851991 FKR851991 FKV851991 FLC851991:FLC851992 FLE851991 FUJ851991 FUN851991 FUR851991 FUY851991:FUY851992 FVA851991 GEF851991 GEJ851991 GEN851991 GEU851991:GEU851992 GEW851991 GOB851991 GOF851991 GOJ851991 GOQ851991:GOQ851992 GOS851991 GXX851991 GYB851991 GYF851991 GYM851991:GYM851992 GYO851991 HHT851991 HHX851991 HIB851991 HII851991:HII851992 HIK851991 HRP851991 HRT851991 HRX851991 HSE851991:HSE851992 HSG851991 IBL851991 IBP851991 IBT851991 ICA851991:ICA851992 ICC851991 ILH851991 ILL851991 ILP851991 ILW851991:ILW851992 ILY851991 IVD851991 IVH851991 IVL851991 IVS851991:IVS851992 IVU851991 JEZ851991 JFD851991 JFH851991 JFO851991:JFO851992 JFQ851991 JOV851991 JOZ851991 JPD851991 JPK851991:JPK851992 JPM851991 JYR851991 JYV851991 JYZ851991 JZG851991:JZG851992 JZI851991 KIN851991 KIR851991 KIV851991 KJC851991:KJC851992 KJE851991 KSJ851991 KSN851991 KSR851991 KSY851991:KSY851992 KTA851991 LCF851991 LCJ851991 LCN851991 LCU851991:LCU851992 LCW851991 LMB851991 LMF851991 LMJ851991 LMQ851991:LMQ851992 LMS851991 LVX851991 LWB851991 LWF851991 LWM851991:LWM851992 LWO851991 MFT851991 MFX851991 MGB851991 MGI851991:MGI851992 MGK851991 MPP851991 MPT851991 MPX851991 MQE851991:MQE851992 MQG851991 MZL851991 MZP851991 MZT851991 NAA851991:NAA851992 NAC851991 NJH851991 NJL851991 NJP851991 NJW851991:NJW851992 NJY851991 NTD851991 NTH851991 NTL851991 NTS851991:NTS851992 NTU851991 OCZ851991 ODD851991 ODH851991 ODO851991:ODO851992 ODQ851991 OMV851991 OMZ851991 OND851991 ONK851991:ONK851992 ONM851991 OWR851991 OWV851991 OWZ851991 OXG851991:OXG851992 OXI851991 PGN851991 PGR851991 PGV851991 PHC851991:PHC851992 PHE851991 PQJ851991 PQN851991 PQR851991 PQY851991:PQY851992 PRA851991 QAF851991 QAJ851991 QAN851991 QAU851991:QAU851992 QAW851991 QKB851991 QKF851991 QKJ851991 QKQ851991:QKQ851992 QKS851991 QTX851991 QUB851991 QUF851991 QUM851991:QUM851992 QUO851991 RDT851991 RDX851991 REB851991 REI851991:REI851992 REK851991 RNP851991 RNT851991 RNX851991 ROE851991:ROE851992 ROG851991 RXL851991 RXP851991 RXT851991 RYA851991:RYA851992 RYC851991 SHH851991 SHL851991 SHP851991 SHW851991:SHW851992 SHY851991 SRD851991 SRH851991 SRL851991 SRS851991:SRS851992 SRU851991 TAZ851991 TBD851991 TBH851991 TBO851991:TBO851992 TBQ851991 TKV851991 TKZ851991 TLD851991 TLK851991:TLK851992 TLM851991 TUR851991 TUV851991 TUZ851991 TVG851991:TVG851992 TVI851991 UEN851991 UER851991 UEV851991 UFC851991:UFC851992 UFE851991 UOJ851991 UON851991 UOR851991 UOY851991:UOY851992 UPA851991 UYF851991 UYJ851991 UYN851991 UYU851991:UYU851992 UYW851991 VIB851991 VIF851991 VIJ851991 VIQ851991:VIQ851992 VIS851991 VRX851991 VSB851991 VSF851991 VSM851991:VSM851992 VSO851991 WBT851991 WBX851991 WCB851991 WCI851991:WCI851992 WCK851991 WLP851991 WLT851991 WLX851991 WME851991:WME851992 WMG851991 WVL851991 WVP851991 WVT851991 WWA851991:WWA851992 WWC851991 N917527 R917527 V917527 AC917527:AC917528 AE917527 IZ917527 JD917527 JH917527 JO917527:JO917528 JQ917527 SV917527 SZ917527 TD917527 TK917527:TK917528 TM917527 ACR917527 ACV917527 ACZ917527 ADG917527:ADG917528 ADI917527 AMN917527 AMR917527 AMV917527 ANC917527:ANC917528 ANE917527 AWJ917527 AWN917527 AWR917527 AWY917527:AWY917528 AXA917527 BGF917527 BGJ917527 BGN917527 BGU917527:BGU917528 BGW917527 BQB917527 BQF917527 BQJ917527 BQQ917527:BQQ917528 BQS917527 BZX917527 CAB917527 CAF917527 CAM917527:CAM917528 CAO917527 CJT917527 CJX917527 CKB917527 CKI917527:CKI917528 CKK917527 CTP917527 CTT917527 CTX917527 CUE917527:CUE917528 CUG917527 DDL917527 DDP917527 DDT917527 DEA917527:DEA917528 DEC917527 DNH917527 DNL917527 DNP917527 DNW917527:DNW917528 DNY917527 DXD917527 DXH917527 DXL917527 DXS917527:DXS917528 DXU917527 EGZ917527 EHD917527 EHH917527 EHO917527:EHO917528 EHQ917527 EQV917527 EQZ917527 ERD917527 ERK917527:ERK917528 ERM917527 FAR917527 FAV917527 FAZ917527 FBG917527:FBG917528 FBI917527 FKN917527 FKR917527 FKV917527 FLC917527:FLC917528 FLE917527 FUJ917527 FUN917527 FUR917527 FUY917527:FUY917528 FVA917527 GEF917527 GEJ917527 GEN917527 GEU917527:GEU917528 GEW917527 GOB917527 GOF917527 GOJ917527 GOQ917527:GOQ917528 GOS917527 GXX917527 GYB917527 GYF917527 GYM917527:GYM917528 GYO917527 HHT917527 HHX917527 HIB917527 HII917527:HII917528 HIK917527 HRP917527 HRT917527 HRX917527 HSE917527:HSE917528 HSG917527 IBL917527 IBP917527 IBT917527 ICA917527:ICA917528 ICC917527 ILH917527 ILL917527 ILP917527 ILW917527:ILW917528 ILY917527 IVD917527 IVH917527 IVL917527 IVS917527:IVS917528 IVU917527 JEZ917527 JFD917527 JFH917527 JFO917527:JFO917528 JFQ917527 JOV917527 JOZ917527 JPD917527 JPK917527:JPK917528 JPM917527 JYR917527 JYV917527 JYZ917527 JZG917527:JZG917528 JZI917527 KIN917527 KIR917527 KIV917527 KJC917527:KJC917528 KJE917527 KSJ917527 KSN917527 KSR917527 KSY917527:KSY917528 KTA917527 LCF917527 LCJ917527 LCN917527 LCU917527:LCU917528 LCW917527 LMB917527 LMF917527 LMJ917527 LMQ917527:LMQ917528 LMS917527 LVX917527 LWB917527 LWF917527 LWM917527:LWM917528 LWO917527 MFT917527 MFX917527 MGB917527 MGI917527:MGI917528 MGK917527 MPP917527 MPT917527 MPX917527 MQE917527:MQE917528 MQG917527 MZL917527 MZP917527 MZT917527 NAA917527:NAA917528 NAC917527 NJH917527 NJL917527 NJP917527 NJW917527:NJW917528 NJY917527 NTD917527 NTH917527 NTL917527 NTS917527:NTS917528 NTU917527 OCZ917527 ODD917527 ODH917527 ODO917527:ODO917528 ODQ917527 OMV917527 OMZ917527 OND917527 ONK917527:ONK917528 ONM917527 OWR917527 OWV917527 OWZ917527 OXG917527:OXG917528 OXI917527 PGN917527 PGR917527 PGV917527 PHC917527:PHC917528 PHE917527 PQJ917527 PQN917527 PQR917527 PQY917527:PQY917528 PRA917527 QAF917527 QAJ917527 QAN917527 QAU917527:QAU917528 QAW917527 QKB917527 QKF917527 QKJ917527 QKQ917527:QKQ917528 QKS917527 QTX917527 QUB917527 QUF917527 QUM917527:QUM917528 QUO917527 RDT917527 RDX917527 REB917527 REI917527:REI917528 REK917527 RNP917527 RNT917527 RNX917527 ROE917527:ROE917528 ROG917527 RXL917527 RXP917527 RXT917527 RYA917527:RYA917528 RYC917527 SHH917527 SHL917527 SHP917527 SHW917527:SHW917528 SHY917527 SRD917527 SRH917527 SRL917527 SRS917527:SRS917528 SRU917527 TAZ917527 TBD917527 TBH917527 TBO917527:TBO917528 TBQ917527 TKV917527 TKZ917527 TLD917527 TLK917527:TLK917528 TLM917527 TUR917527 TUV917527 TUZ917527 TVG917527:TVG917528 TVI917527 UEN917527 UER917527 UEV917527 UFC917527:UFC917528 UFE917527 UOJ917527 UON917527 UOR917527 UOY917527:UOY917528 UPA917527 UYF917527 UYJ917527 UYN917527 UYU917527:UYU917528 UYW917527 VIB917527 VIF917527 VIJ917527 VIQ917527:VIQ917528 VIS917527 VRX917527 VSB917527 VSF917527 VSM917527:VSM917528 VSO917527 WBT917527 WBX917527 WCB917527 WCI917527:WCI917528 WCK917527 WLP917527 WLT917527 WLX917527 WME917527:WME917528 WMG917527 WVL917527 WVP917527 WVT917527 WWA917527:WWA917528 WWC917527 N983063 R983063 V983063 AC983063:AC983064 AE983063 IZ983063 JD983063 JH983063 JO983063:JO983064 JQ983063 SV983063 SZ983063 TD983063 TK983063:TK983064 TM983063 ACR983063 ACV983063 ACZ983063 ADG983063:ADG983064 ADI983063 AMN983063 AMR983063 AMV983063 ANC983063:ANC983064 ANE983063 AWJ983063 AWN983063 AWR983063 AWY983063:AWY983064 AXA983063 BGF983063 BGJ983063 BGN983063 BGU983063:BGU983064 BGW983063 BQB983063 BQF983063 BQJ983063 BQQ983063:BQQ983064 BQS983063 BZX983063 CAB983063 CAF983063 CAM983063:CAM983064 CAO983063 CJT983063 CJX983063 CKB983063 CKI983063:CKI983064 CKK983063 CTP983063 CTT983063 CTX983063 CUE983063:CUE983064 CUG983063 DDL983063 DDP983063 DDT983063 DEA983063:DEA983064 DEC983063 DNH983063 DNL983063 DNP983063 DNW983063:DNW983064 DNY983063 DXD983063 DXH983063 DXL983063 DXS983063:DXS983064 DXU983063 EGZ983063 EHD983063 EHH983063 EHO983063:EHO983064 EHQ983063 EQV983063 EQZ983063 ERD983063 ERK983063:ERK983064 ERM983063 FAR983063 FAV983063 FAZ983063 FBG983063:FBG983064 FBI983063 FKN983063 FKR983063 FKV983063 FLC983063:FLC983064 FLE983063 FUJ983063 FUN983063 FUR983063 FUY983063:FUY983064 FVA983063 GEF983063 GEJ983063 GEN983063 GEU983063:GEU983064 GEW983063 GOB983063 GOF983063 GOJ983063 GOQ983063:GOQ983064 GOS983063 GXX983063 GYB983063 GYF983063 GYM983063:GYM983064 GYO983063 HHT983063 HHX983063 HIB983063 HII983063:HII983064 HIK983063 HRP983063 HRT983063 HRX983063 HSE983063:HSE983064 HSG983063 IBL983063 IBP983063 IBT983063 ICA983063:ICA983064 ICC983063 ILH983063 ILL983063 ILP983063 ILW983063:ILW983064 ILY983063 IVD983063 IVH983063 IVL983063 IVS983063:IVS983064 IVU983063 JEZ983063 JFD983063 JFH983063 JFO983063:JFO983064 JFQ983063 JOV983063 JOZ983063 JPD983063 JPK983063:JPK983064 JPM983063 JYR983063 JYV983063 JYZ983063 JZG983063:JZG983064 JZI983063 KIN983063 KIR983063 KIV983063 KJC983063:KJC983064 KJE983063 KSJ983063 KSN983063 KSR983063 KSY983063:KSY983064 KTA983063 LCF983063 LCJ983063 LCN983063 LCU983063:LCU983064 LCW983063 LMB983063 LMF983063 LMJ983063 LMQ983063:LMQ983064 LMS983063 LVX983063 LWB983063 LWF983063 LWM983063:LWM983064 LWO983063 MFT983063 MFX983063 MGB983063 MGI983063:MGI983064 MGK983063 MPP983063 MPT983063 MPX983063 MQE983063:MQE983064 MQG983063 MZL983063 MZP983063 MZT983063 NAA983063:NAA983064 NAC983063 NJH983063 NJL983063 NJP983063 NJW983063:NJW983064 NJY983063 NTD983063 NTH983063 NTL983063 NTS983063:NTS983064 NTU983063 OCZ983063 ODD983063 ODH983063 ODO983063:ODO983064 ODQ983063 OMV983063 OMZ983063 OND983063 ONK983063:ONK983064 ONM983063 OWR983063 OWV983063 OWZ983063 OXG983063:OXG983064 OXI983063 PGN983063 PGR983063 PGV983063 PHC983063:PHC983064 PHE983063 PQJ983063 PQN983063 PQR983063 PQY983063:PQY983064 PRA983063 QAF983063 QAJ983063 QAN983063 QAU983063:QAU983064 QAW983063 QKB983063 QKF983063 QKJ983063 QKQ983063:QKQ983064 QKS983063 QTX983063 QUB983063 QUF983063 QUM983063:QUM983064 QUO983063 RDT983063 RDX983063 REB983063 REI983063:REI983064 REK983063 RNP983063 RNT983063 RNX983063 ROE983063:ROE983064 ROG983063 RXL983063 RXP983063 RXT983063 RYA983063:RYA983064 RYC983063 SHH983063 SHL983063 SHP983063 SHW983063:SHW983064 SHY983063 SRD983063 SRH983063 SRL983063 SRS983063:SRS983064 SRU983063 TAZ983063 TBD983063 TBH983063 TBO983063:TBO983064 TBQ983063 TKV983063 TKZ983063 TLD983063 TLK983063:TLK983064 TLM983063 TUR983063 TUV983063 TUZ983063 TVG983063:TVG983064 TVI983063 UEN983063 UER983063 UEV983063 UFC983063:UFC983064 UFE983063 UOJ983063 UON983063 UOR983063 UOY983063:UOY983064 UPA983063 UYF983063 UYJ983063 UYN983063 UYU983063:UYU983064 UYW983063 VIB983063 VIF983063 VIJ983063 VIQ983063:VIQ983064 VIS983063 VRX983063 VSB983063 VSF983063 VSM983063:VSM983064 VSO983063 WBT983063 WBX983063 WCB983063 WCI983063:WCI983064 WCK983063 WLP983063 WLT983063 WLX983063 WME983063:WME983064 WMG983063 WVL983063 WVP983063 WVT983063 WWA983063:WWA983064 WWC983063"/>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43a8515-b2a2-4748-9201-9de35bde8168}">
  <sheetPr codeName="List05_9">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207</v>
      </c>
    </row>
    <row r="2" spans="6:9" ht="22.5">
      <c r="F2" s="1278" t="s">
        <v>470</v>
      </c>
      <c r="G2" s="1279"/>
      <c r="H2" s="1280"/>
      <c r="I2" s="407"/>
    </row>
    <row r="3" ht="3" customHeight="1"/>
    <row r="4" spans="1:20" s="182" customFormat="1" ht="11.25">
      <c r="A4" s="206"/>
      <c r="B4" s="206"/>
      <c r="C4" s="206"/>
      <c r="D4" s="206"/>
      <c r="F4" s="1239" t="s">
        <v>445</v>
      </c>
      <c r="G4" s="1239"/>
      <c r="H4" s="1239"/>
      <c r="I4" s="128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10.09.2021</v>
      </c>
      <c r="I7" s="188" t="s">
        <v>472</v>
      </c>
      <c r="J7" s="312"/>
      <c r="K7" s="206"/>
      <c r="L7" s="206"/>
      <c r="M7" s="206"/>
      <c r="N7" s="206"/>
      <c r="O7" s="206"/>
      <c r="P7" s="206"/>
      <c r="Q7" s="206"/>
      <c r="R7" s="206"/>
      <c r="S7" s="206"/>
      <c r="T7" s="206"/>
    </row>
    <row r="8" spans="1:20" s="182" customFormat="1" ht="45">
      <c r="A8" s="1282">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82"/>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82"/>
      <c r="B12" s="1282"/>
      <c r="C12" s="1282">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2"/>
      <c r="B13" s="1282"/>
      <c r="C13" s="1282"/>
      <c r="D13" s="321">
        <v>1</v>
      </c>
      <c r="F13" s="313" t="str">
        <f>"4."&amp;mergeValue(A13)&amp;"."&amp;mergeValue(B13)&amp;"."&amp;mergeValue(C13)&amp;"."&amp;mergeValue(D13)</f>
        <v>4.1.1.1.1</v>
      </c>
      <c r="G13" s="392" t="s">
        <v>477</v>
      </c>
      <c r="H13" s="297"/>
      <c r="I13" s="1283" t="s">
        <v>569</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93"/>
      <c r="G15" s="187" t="s">
        <v>401</v>
      </c>
      <c r="H15" s="394"/>
      <c r="I15" s="395"/>
      <c r="J15" s="312"/>
      <c r="K15" s="206"/>
      <c r="L15" s="206"/>
      <c r="M15" s="206"/>
      <c r="N15" s="206"/>
      <c r="O15" s="206"/>
      <c r="P15" s="206"/>
      <c r="Q15" s="206"/>
      <c r="R15" s="206"/>
      <c r="S15" s="206"/>
      <c r="T15" s="206"/>
    </row>
    <row r="16" spans="1:20" s="182" customFormat="1" ht="18.75">
      <c r="A16" s="128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7" t="s">
        <v>571</v>
      </c>
      <c r="H19" s="1277"/>
      <c r="I19" s="218"/>
      <c r="J19" s="307"/>
      <c r="K19" s="307"/>
      <c r="L19" s="307"/>
      <c r="M19" s="307"/>
      <c r="N19" s="307"/>
      <c r="O19" s="307"/>
      <c r="P19" s="307"/>
      <c r="Q19" s="307"/>
      <c r="R19" s="307"/>
      <c r="S19" s="307"/>
      <c r="T19" s="307"/>
    </row>
  </sheetData>
  <sheetProtection algorithmName="SHA-512" hashValue="jkrqWeWN0xApnLzhtdec+Rvx7eovGbA8njSNqxrJLpBgDLNlAn+F1TsS2EQohl1aq/4Xg4y/sG9czibJH+3/zg==" saltValue="/CSUQEm3lKt7xHQLh739H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paperSize="1"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b12159e-fb4a-4949-94a5-15b87e2d1409}">
  <sheetPr codeName="modUpdTemplLogger">
    <tabColor indexed="24"/>
  </sheetPr>
  <dimension ref="A1:D33"/>
  <sheetViews>
    <sheetView showGridLines="0" workbookViewId="0" topLeftCell="A1">
      <selection pane="topLeft" activeCell="A1" sqref="A1"/>
    </sheetView>
  </sheetViews>
  <sheetFormatPr defaultColWidth="9.14285714285714" defaultRowHeight="11.25"/>
  <cols>
    <col min="1" max="1" width="30.7142857142857" style="12" customWidth="1"/>
    <col min="2" max="2" width="80.7142857142857" style="12" customWidth="1"/>
    <col min="3" max="3" width="30.7142857142857" style="12" customWidth="1"/>
    <col min="4" max="16384" width="9.14285714285714" style="11"/>
  </cols>
  <sheetData>
    <row r="1" spans="1:4" ht="24" customHeight="1">
      <c r="A1" s="110" t="s">
        <v>69</v>
      </c>
      <c r="B1" s="110" t="s">
        <v>70</v>
      </c>
      <c r="C1" s="110" t="s">
        <v>71</v>
      </c>
      <c r="D1" s="10"/>
    </row>
    <row r="2" spans="1:3" ht="11.25">
      <c r="A2" s="1180">
        <v>44181.382951388892</v>
      </c>
      <c r="B2" s="12" t="s">
        <v>757</v>
      </c>
      <c r="C2" s="12" t="s">
        <v>439</v>
      </c>
    </row>
    <row r="3" spans="1:3" ht="11.25">
      <c r="A3" s="1180">
        <v>44181.382974537039</v>
      </c>
      <c r="B3" s="12" t="s">
        <v>758</v>
      </c>
      <c r="C3" s="12" t="s">
        <v>439</v>
      </c>
    </row>
    <row r="4" spans="1:3" ht="67.5">
      <c r="A4" s="1180">
        <v>44181.382974537039</v>
      </c>
      <c r="B4" s="12" t="s">
        <v>759</v>
      </c>
      <c r="C4" s="12" t="s">
        <v>439</v>
      </c>
    </row>
    <row r="5" spans="1:3" ht="11.25">
      <c r="A5" s="1180">
        <v>44181.382974537039</v>
      </c>
      <c r="B5" s="12" t="s">
        <v>760</v>
      </c>
      <c r="C5" s="12" t="s">
        <v>439</v>
      </c>
    </row>
    <row r="6" spans="1:3" ht="11.25">
      <c r="A6" s="1180">
        <v>44181.383379629631</v>
      </c>
      <c r="B6" s="12" t="s">
        <v>761</v>
      </c>
      <c r="C6" s="12" t="s">
        <v>439</v>
      </c>
    </row>
    <row r="7" spans="1:3" ht="11.25">
      <c r="A7" s="1180">
        <v>44181.384687500002</v>
      </c>
      <c r="B7" s="12" t="s">
        <v>762</v>
      </c>
      <c r="C7" s="12" t="s">
        <v>763</v>
      </c>
    </row>
    <row r="8" spans="1:3" ht="11.25">
      <c r="A8" s="1180">
        <v>44181.384699074071</v>
      </c>
      <c r="B8" s="12" t="s">
        <v>757</v>
      </c>
      <c r="C8" s="12" t="s">
        <v>439</v>
      </c>
    </row>
    <row r="9" spans="1:3" ht="11.25">
      <c r="A9" s="1180">
        <v>44181.384710648148</v>
      </c>
      <c r="B9" s="12" t="s">
        <v>758</v>
      </c>
      <c r="C9" s="12" t="s">
        <v>439</v>
      </c>
    </row>
    <row r="10" spans="1:3" ht="67.5">
      <c r="A10" s="1180">
        <v>44181.384710648148</v>
      </c>
      <c r="B10" s="12" t="s">
        <v>759</v>
      </c>
      <c r="C10" s="12" t="s">
        <v>439</v>
      </c>
    </row>
    <row r="11" spans="1:3" ht="11.25">
      <c r="A11" s="1180">
        <v>44181.384710648148</v>
      </c>
      <c r="B11" s="12" t="s">
        <v>760</v>
      </c>
      <c r="C11" s="12" t="s">
        <v>439</v>
      </c>
    </row>
    <row r="12" spans="1:3" ht="11.25">
      <c r="A12" s="1180">
        <v>44181.384733796294</v>
      </c>
      <c r="B12" s="12" t="s">
        <v>761</v>
      </c>
      <c r="C12" s="12" t="s">
        <v>439</v>
      </c>
    </row>
    <row r="13" spans="1:3" ht="22.5">
      <c r="A13" s="1180">
        <v>44181.38653935185</v>
      </c>
      <c r="B13" s="12" t="s">
        <v>764</v>
      </c>
      <c r="C13" s="12" t="s">
        <v>439</v>
      </c>
    </row>
    <row r="14" spans="1:3" ht="11.25">
      <c r="A14" s="1180">
        <v>44442.346145833333</v>
      </c>
      <c r="B14" s="12" t="s">
        <v>757</v>
      </c>
      <c r="C14" s="12" t="s">
        <v>439</v>
      </c>
    </row>
    <row r="15" spans="1:3" ht="11.25">
      <c r="A15" s="1180">
        <v>44442.34615740741</v>
      </c>
      <c r="B15" s="12" t="s">
        <v>758</v>
      </c>
      <c r="C15" s="12" t="s">
        <v>439</v>
      </c>
    </row>
    <row r="16" spans="1:3" ht="67.5">
      <c r="A16" s="1180">
        <v>44442.346168981479</v>
      </c>
      <c r="B16" s="12" t="s">
        <v>759</v>
      </c>
      <c r="C16" s="12" t="s">
        <v>439</v>
      </c>
    </row>
    <row r="17" spans="1:3" ht="11.25">
      <c r="A17" s="1180">
        <v>44442.346168981479</v>
      </c>
      <c r="B17" s="12" t="s">
        <v>760</v>
      </c>
      <c r="C17" s="12" t="s">
        <v>439</v>
      </c>
    </row>
    <row r="18" spans="1:3" ht="11.25">
      <c r="A18" s="1180">
        <v>44442.346192129633</v>
      </c>
      <c r="B18" s="12" t="s">
        <v>761</v>
      </c>
      <c r="C18" s="12" t="s">
        <v>439</v>
      </c>
    </row>
    <row r="19" spans="1:3" ht="22.5">
      <c r="A19" s="1180">
        <v>44442.346574074072</v>
      </c>
      <c r="B19" s="12" t="s">
        <v>765</v>
      </c>
      <c r="C19" s="12" t="s">
        <v>439</v>
      </c>
    </row>
    <row r="20" spans="1:3" ht="11.25">
      <c r="A20" s="1180">
        <v>44442.346597222226</v>
      </c>
      <c r="B20" s="12" t="s">
        <v>766</v>
      </c>
      <c r="C20" s="12" t="s">
        <v>439</v>
      </c>
    </row>
    <row r="21" spans="1:3" ht="11.25">
      <c r="A21" s="1180">
        <v>44442.346597222226</v>
      </c>
      <c r="B21" s="12" t="s">
        <v>767</v>
      </c>
      <c r="C21" s="12" t="s">
        <v>439</v>
      </c>
    </row>
    <row r="22" spans="1:3" ht="22.5">
      <c r="A22" s="1180">
        <v>44442.346620370372</v>
      </c>
      <c r="B22" s="12" t="s">
        <v>768</v>
      </c>
      <c r="C22" s="12" t="s">
        <v>439</v>
      </c>
    </row>
    <row r="23" spans="1:3" ht="22.5">
      <c r="A23" s="1180">
        <v>44442.346655092595</v>
      </c>
      <c r="B23" s="12" t="s">
        <v>772</v>
      </c>
      <c r="C23" s="12" t="s">
        <v>439</v>
      </c>
    </row>
    <row r="24" spans="1:3" ht="11.25">
      <c r="A24" s="1180">
        <v>44449.389050925929</v>
      </c>
      <c r="B24" s="12" t="s">
        <v>757</v>
      </c>
      <c r="C24" s="12" t="s">
        <v>439</v>
      </c>
    </row>
    <row r="25" spans="1:3" ht="11.25">
      <c r="A25" s="1180">
        <v>44449.389062499999</v>
      </c>
      <c r="B25" s="12" t="s">
        <v>773</v>
      </c>
      <c r="C25" s="12" t="s">
        <v>439</v>
      </c>
    </row>
    <row r="26" spans="1:3" ht="11.25">
      <c r="A26" s="1180">
        <v>44449.389293981483</v>
      </c>
      <c r="B26" s="12" t="s">
        <v>757</v>
      </c>
      <c r="C26" s="12" t="s">
        <v>439</v>
      </c>
    </row>
    <row r="27" spans="1:3" ht="11.25">
      <c r="A27" s="1180">
        <v>44449.389305555553</v>
      </c>
      <c r="B27" s="12" t="s">
        <v>773</v>
      </c>
      <c r="C27" s="12" t="s">
        <v>439</v>
      </c>
    </row>
    <row r="28" spans="1:3" ht="11.25">
      <c r="A28" s="1180">
        <v>44449.391145833331</v>
      </c>
      <c r="B28" s="12" t="s">
        <v>757</v>
      </c>
      <c r="C28" s="12" t="s">
        <v>439</v>
      </c>
    </row>
    <row r="29" spans="1:3" ht="11.25">
      <c r="A29" s="1180">
        <v>44449.391168981485</v>
      </c>
      <c r="B29" s="12" t="s">
        <v>773</v>
      </c>
      <c r="C29" s="12" t="s">
        <v>439</v>
      </c>
    </row>
    <row r="30" spans="1:3" ht="11.25">
      <c r="A30" s="1180">
        <v>44449.434120370373</v>
      </c>
      <c r="B30" s="12" t="s">
        <v>757</v>
      </c>
      <c r="C30" s="12" t="s">
        <v>439</v>
      </c>
    </row>
    <row r="31" spans="1:3" ht="11.25">
      <c r="A31" s="1180">
        <v>44449.434166666666</v>
      </c>
      <c r="B31" s="12" t="s">
        <v>773</v>
      </c>
      <c r="C31" s="12" t="s">
        <v>439</v>
      </c>
    </row>
    <row r="32" spans="1:3" ht="11.25">
      <c r="A32" s="1180">
        <v>44725.435995370368</v>
      </c>
      <c r="B32" s="12" t="s">
        <v>757</v>
      </c>
      <c r="C32" s="12" t="s">
        <v>439</v>
      </c>
    </row>
    <row r="33" spans="1:3" ht="11.25">
      <c r="A33" s="1180">
        <v>44725.436006944445</v>
      </c>
      <c r="B33" s="12" t="s">
        <v>773</v>
      </c>
      <c r="C33" s="12" t="s">
        <v>439</v>
      </c>
    </row>
  </sheetData>
  <sheetProtection password="FA9C" sheet="1" objects="1" scenarios="1" formatColumns="0" formatRows="0" autoFilter="0"/>
  <pageMargins left="0.75" right="0.75" top="1" bottom="1" header="0.5" footer="0.5"/>
  <pageSetup orientation="portrait" paperSize="9" r:id="rId2"/>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f963088-e5b4-445b-8878-76569b87cd06}">
  <sheetPr codeName="List06_9">
    <tabColor rgb="FFEAEBEE"/>
    <pageSetUpPr fitToPage="1"/>
  </sheetPr>
  <dimension ref="A4:AC32"/>
  <sheetViews>
    <sheetView showGridLines="0" workbookViewId="0" topLeftCell="I4">
      <selection pane="topLeft" activeCell="A1" sqref="A1"/>
    </sheetView>
  </sheetViews>
  <sheetFormatPr defaultColWidth="10.5736607142857" defaultRowHeight="14.25"/>
  <cols>
    <col min="1" max="6" width="10.5714285714286" style="470" hidden="1" customWidth="1"/>
    <col min="7" max="8" width="9.14285714285714" style="476" hidden="1" customWidth="1"/>
    <col min="9" max="9" width="3.71428571428571" style="453" customWidth="1"/>
    <col min="10" max="11" width="3.71428571428571" style="452" customWidth="1"/>
    <col min="12" max="12" width="12.7142857142857" style="446" customWidth="1"/>
    <col min="13" max="13" width="47.4285714285714" style="446" customWidth="1"/>
    <col min="14" max="14" width="2.71428571428571" style="446" hidden="1" customWidth="1"/>
    <col min="15" max="18" width="23.7142857142857" style="446" customWidth="1"/>
    <col min="19" max="19" width="11.7142857142857" style="446" customWidth="1"/>
    <col min="20" max="20" width="3.71428571428571" style="446" customWidth="1"/>
    <col min="21" max="21" width="11.7142857142857" style="446" customWidth="1"/>
    <col min="22" max="22" width="8.57142857142857" style="446" hidden="1" customWidth="1"/>
    <col min="23" max="23" width="4.71428571428571" style="446" customWidth="1"/>
    <col min="24" max="24" width="115.714285714286" style="446" customWidth="1"/>
    <col min="25" max="25" width="10.5714285714286" style="956"/>
    <col min="26" max="29" width="10.5714285714286" style="470"/>
    <col min="30" max="246" width="10.5714285714286" style="446"/>
    <col min="247" max="254" width="0" style="446" hidden="1" customWidth="1"/>
    <col min="255" max="257" width="3.71428571428571" style="446" customWidth="1"/>
    <col min="258" max="258" width="12.7142857142857" style="446" customWidth="1"/>
    <col min="259" max="259" width="47.4285714285714" style="446" customWidth="1"/>
    <col min="260" max="260" width="0" style="446" hidden="1" customWidth="1"/>
    <col min="261" max="261" width="24.7142857142857" style="446" customWidth="1"/>
    <col min="262" max="262" width="14.7142857142857" style="446" customWidth="1"/>
    <col min="263" max="264" width="15.7142857142857" style="446" customWidth="1"/>
    <col min="265" max="265" width="11.7142857142857" style="446" customWidth="1"/>
    <col min="266" max="266" width="6.42857142857143" style="446" customWidth="1"/>
    <col min="267" max="267" width="11.7142857142857" style="446" customWidth="1"/>
    <col min="268" max="268" width="0" style="446" hidden="1" customWidth="1"/>
    <col min="269" max="269" width="3.71428571428571" style="446" customWidth="1"/>
    <col min="270" max="270" width="11.1428571428571" style="446" customWidth="1"/>
    <col min="271" max="502" width="10.5714285714286" style="446"/>
    <col min="503" max="510" width="0" style="446" hidden="1" customWidth="1"/>
    <col min="511" max="513" width="3.71428571428571" style="446" customWidth="1"/>
    <col min="514" max="514" width="12.7142857142857" style="446" customWidth="1"/>
    <col min="515" max="515" width="47.4285714285714" style="446" customWidth="1"/>
    <col min="516" max="516" width="0" style="446" hidden="1" customWidth="1"/>
    <col min="517" max="517" width="24.7142857142857" style="446" customWidth="1"/>
    <col min="518" max="518" width="14.7142857142857" style="446" customWidth="1"/>
    <col min="519" max="520" width="15.7142857142857" style="446" customWidth="1"/>
    <col min="521" max="521" width="11.7142857142857" style="446" customWidth="1"/>
    <col min="522" max="522" width="6.42857142857143" style="446" customWidth="1"/>
    <col min="523" max="523" width="11.7142857142857" style="446" customWidth="1"/>
    <col min="524" max="524" width="0" style="446" hidden="1" customWidth="1"/>
    <col min="525" max="525" width="3.71428571428571" style="446" customWidth="1"/>
    <col min="526" max="526" width="11.1428571428571" style="446" customWidth="1"/>
    <col min="527" max="758" width="10.5714285714286" style="446"/>
    <col min="759" max="766" width="0" style="446" hidden="1" customWidth="1"/>
    <col min="767" max="769" width="3.71428571428571" style="446" customWidth="1"/>
    <col min="770" max="770" width="12.7142857142857" style="446" customWidth="1"/>
    <col min="771" max="771" width="47.4285714285714" style="446" customWidth="1"/>
    <col min="772" max="772" width="0" style="446" hidden="1" customWidth="1"/>
    <col min="773" max="773" width="24.7142857142857" style="446" customWidth="1"/>
    <col min="774" max="774" width="14.7142857142857" style="446" customWidth="1"/>
    <col min="775" max="776" width="15.7142857142857" style="446" customWidth="1"/>
    <col min="777" max="777" width="11.7142857142857" style="446" customWidth="1"/>
    <col min="778" max="778" width="6.42857142857143" style="446" customWidth="1"/>
    <col min="779" max="779" width="11.7142857142857" style="446" customWidth="1"/>
    <col min="780" max="780" width="0" style="446" hidden="1" customWidth="1"/>
    <col min="781" max="781" width="3.71428571428571" style="446" customWidth="1"/>
    <col min="782" max="782" width="11.1428571428571" style="446" customWidth="1"/>
    <col min="783" max="1014" width="10.5714285714286" style="446"/>
    <col min="1015" max="1022" width="0" style="446" hidden="1" customWidth="1"/>
    <col min="1023" max="1025" width="3.71428571428571" style="446" customWidth="1"/>
    <col min="1026" max="1026" width="12.7142857142857" style="446" customWidth="1"/>
    <col min="1027" max="1027" width="47.4285714285714" style="446" customWidth="1"/>
    <col min="1028" max="1028" width="0" style="446" hidden="1" customWidth="1"/>
    <col min="1029" max="1029" width="24.7142857142857" style="446" customWidth="1"/>
    <col min="1030" max="1030" width="14.7142857142857" style="446" customWidth="1"/>
    <col min="1031" max="1032" width="15.7142857142857" style="446" customWidth="1"/>
    <col min="1033" max="1033" width="11.7142857142857" style="446" customWidth="1"/>
    <col min="1034" max="1034" width="6.42857142857143" style="446" customWidth="1"/>
    <col min="1035" max="1035" width="11.7142857142857" style="446" customWidth="1"/>
    <col min="1036" max="1036" width="0" style="446" hidden="1" customWidth="1"/>
    <col min="1037" max="1037" width="3.71428571428571" style="446" customWidth="1"/>
    <col min="1038" max="1038" width="11.1428571428571" style="446" customWidth="1"/>
    <col min="1039" max="1270" width="10.5714285714286" style="446"/>
    <col min="1271" max="1278" width="0" style="446" hidden="1" customWidth="1"/>
    <col min="1279" max="1281" width="3.71428571428571" style="446" customWidth="1"/>
    <col min="1282" max="1282" width="12.7142857142857" style="446" customWidth="1"/>
    <col min="1283" max="1283" width="47.4285714285714" style="446" customWidth="1"/>
    <col min="1284" max="1284" width="0" style="446" hidden="1" customWidth="1"/>
    <col min="1285" max="1285" width="24.7142857142857" style="446" customWidth="1"/>
    <col min="1286" max="1286" width="14.7142857142857" style="446" customWidth="1"/>
    <col min="1287" max="1288" width="15.7142857142857" style="446" customWidth="1"/>
    <col min="1289" max="1289" width="11.7142857142857" style="446" customWidth="1"/>
    <col min="1290" max="1290" width="6.42857142857143" style="446" customWidth="1"/>
    <col min="1291" max="1291" width="11.7142857142857" style="446" customWidth="1"/>
    <col min="1292" max="1292" width="0" style="446" hidden="1" customWidth="1"/>
    <col min="1293" max="1293" width="3.71428571428571" style="446" customWidth="1"/>
    <col min="1294" max="1294" width="11.1428571428571" style="446" customWidth="1"/>
    <col min="1295" max="1526" width="10.5714285714286" style="446"/>
    <col min="1527" max="1534" width="0" style="446" hidden="1" customWidth="1"/>
    <col min="1535" max="1537" width="3.71428571428571" style="446" customWidth="1"/>
    <col min="1538" max="1538" width="12.7142857142857" style="446" customWidth="1"/>
    <col min="1539" max="1539" width="47.4285714285714" style="446" customWidth="1"/>
    <col min="1540" max="1540" width="0" style="446" hidden="1" customWidth="1"/>
    <col min="1541" max="1541" width="24.7142857142857" style="446" customWidth="1"/>
    <col min="1542" max="1542" width="14.7142857142857" style="446" customWidth="1"/>
    <col min="1543" max="1544" width="15.7142857142857" style="446" customWidth="1"/>
    <col min="1545" max="1545" width="11.7142857142857" style="446" customWidth="1"/>
    <col min="1546" max="1546" width="6.42857142857143" style="446" customWidth="1"/>
    <col min="1547" max="1547" width="11.7142857142857" style="446" customWidth="1"/>
    <col min="1548" max="1548" width="0" style="446" hidden="1" customWidth="1"/>
    <col min="1549" max="1549" width="3.71428571428571" style="446" customWidth="1"/>
    <col min="1550" max="1550" width="11.1428571428571" style="446" customWidth="1"/>
    <col min="1551" max="1782" width="10.5714285714286" style="446"/>
    <col min="1783" max="1790" width="0" style="446" hidden="1" customWidth="1"/>
    <col min="1791" max="1793" width="3.71428571428571" style="446" customWidth="1"/>
    <col min="1794" max="1794" width="12.7142857142857" style="446" customWidth="1"/>
    <col min="1795" max="1795" width="47.4285714285714" style="446" customWidth="1"/>
    <col min="1796" max="1796" width="0" style="446" hidden="1" customWidth="1"/>
    <col min="1797" max="1797" width="24.7142857142857" style="446" customWidth="1"/>
    <col min="1798" max="1798" width="14.7142857142857" style="446" customWidth="1"/>
    <col min="1799" max="1800" width="15.7142857142857" style="446" customWidth="1"/>
    <col min="1801" max="1801" width="11.7142857142857" style="446" customWidth="1"/>
    <col min="1802" max="1802" width="6.42857142857143" style="446" customWidth="1"/>
    <col min="1803" max="1803" width="11.7142857142857" style="446" customWidth="1"/>
    <col min="1804" max="1804" width="0" style="446" hidden="1" customWidth="1"/>
    <col min="1805" max="1805" width="3.71428571428571" style="446" customWidth="1"/>
    <col min="1806" max="1806" width="11.1428571428571" style="446" customWidth="1"/>
    <col min="1807" max="2038" width="10.5714285714286" style="446"/>
    <col min="2039" max="2046" width="0" style="446" hidden="1" customWidth="1"/>
    <col min="2047" max="2049" width="3.71428571428571" style="446" customWidth="1"/>
    <col min="2050" max="2050" width="12.7142857142857" style="446" customWidth="1"/>
    <col min="2051" max="2051" width="47.4285714285714" style="446" customWidth="1"/>
    <col min="2052" max="2052" width="0" style="446" hidden="1" customWidth="1"/>
    <col min="2053" max="2053" width="24.7142857142857" style="446" customWidth="1"/>
    <col min="2054" max="2054" width="14.7142857142857" style="446" customWidth="1"/>
    <col min="2055" max="2056" width="15.7142857142857" style="446" customWidth="1"/>
    <col min="2057" max="2057" width="11.7142857142857" style="446" customWidth="1"/>
    <col min="2058" max="2058" width="6.42857142857143" style="446" customWidth="1"/>
    <col min="2059" max="2059" width="11.7142857142857" style="446" customWidth="1"/>
    <col min="2060" max="2060" width="0" style="446" hidden="1" customWidth="1"/>
    <col min="2061" max="2061" width="3.71428571428571" style="446" customWidth="1"/>
    <col min="2062" max="2062" width="11.1428571428571" style="446" customWidth="1"/>
    <col min="2063" max="2294" width="10.5714285714286" style="446"/>
    <col min="2295" max="2302" width="0" style="446" hidden="1" customWidth="1"/>
    <col min="2303" max="2305" width="3.71428571428571" style="446" customWidth="1"/>
    <col min="2306" max="2306" width="12.7142857142857" style="446" customWidth="1"/>
    <col min="2307" max="2307" width="47.4285714285714" style="446" customWidth="1"/>
    <col min="2308" max="2308" width="0" style="446" hidden="1" customWidth="1"/>
    <col min="2309" max="2309" width="24.7142857142857" style="446" customWidth="1"/>
    <col min="2310" max="2310" width="14.7142857142857" style="446" customWidth="1"/>
    <col min="2311" max="2312" width="15.7142857142857" style="446" customWidth="1"/>
    <col min="2313" max="2313" width="11.7142857142857" style="446" customWidth="1"/>
    <col min="2314" max="2314" width="6.42857142857143" style="446" customWidth="1"/>
    <col min="2315" max="2315" width="11.7142857142857" style="446" customWidth="1"/>
    <col min="2316" max="2316" width="0" style="446" hidden="1" customWidth="1"/>
    <col min="2317" max="2317" width="3.71428571428571" style="446" customWidth="1"/>
    <col min="2318" max="2318" width="11.1428571428571" style="446" customWidth="1"/>
    <col min="2319" max="2550" width="10.5714285714286" style="446"/>
    <col min="2551" max="2558" width="0" style="446" hidden="1" customWidth="1"/>
    <col min="2559" max="2561" width="3.71428571428571" style="446" customWidth="1"/>
    <col min="2562" max="2562" width="12.7142857142857" style="446" customWidth="1"/>
    <col min="2563" max="2563" width="47.4285714285714" style="446" customWidth="1"/>
    <col min="2564" max="2564" width="0" style="446" hidden="1" customWidth="1"/>
    <col min="2565" max="2565" width="24.7142857142857" style="446" customWidth="1"/>
    <col min="2566" max="2566" width="14.7142857142857" style="446" customWidth="1"/>
    <col min="2567" max="2568" width="15.7142857142857" style="446" customWidth="1"/>
    <col min="2569" max="2569" width="11.7142857142857" style="446" customWidth="1"/>
    <col min="2570" max="2570" width="6.42857142857143" style="446" customWidth="1"/>
    <col min="2571" max="2571" width="11.7142857142857" style="446" customWidth="1"/>
    <col min="2572" max="2572" width="0" style="446" hidden="1" customWidth="1"/>
    <col min="2573" max="2573" width="3.71428571428571" style="446" customWidth="1"/>
    <col min="2574" max="2574" width="11.1428571428571" style="446" customWidth="1"/>
    <col min="2575" max="2806" width="10.5714285714286" style="446"/>
    <col min="2807" max="2814" width="0" style="446" hidden="1" customWidth="1"/>
    <col min="2815" max="2817" width="3.71428571428571" style="446" customWidth="1"/>
    <col min="2818" max="2818" width="12.7142857142857" style="446" customWidth="1"/>
    <col min="2819" max="2819" width="47.4285714285714" style="446" customWidth="1"/>
    <col min="2820" max="2820" width="0" style="446" hidden="1" customWidth="1"/>
    <col min="2821" max="2821" width="24.7142857142857" style="446" customWidth="1"/>
    <col min="2822" max="2822" width="14.7142857142857" style="446" customWidth="1"/>
    <col min="2823" max="2824" width="15.7142857142857" style="446" customWidth="1"/>
    <col min="2825" max="2825" width="11.7142857142857" style="446" customWidth="1"/>
    <col min="2826" max="2826" width="6.42857142857143" style="446" customWidth="1"/>
    <col min="2827" max="2827" width="11.7142857142857" style="446" customWidth="1"/>
    <col min="2828" max="2828" width="0" style="446" hidden="1" customWidth="1"/>
    <col min="2829" max="2829" width="3.71428571428571" style="446" customWidth="1"/>
    <col min="2830" max="2830" width="11.1428571428571" style="446" customWidth="1"/>
    <col min="2831" max="3062" width="10.5714285714286" style="446"/>
    <col min="3063" max="3070" width="0" style="446" hidden="1" customWidth="1"/>
    <col min="3071" max="3073" width="3.71428571428571" style="446" customWidth="1"/>
    <col min="3074" max="3074" width="12.7142857142857" style="446" customWidth="1"/>
    <col min="3075" max="3075" width="47.4285714285714" style="446" customWidth="1"/>
    <col min="3076" max="3076" width="0" style="446" hidden="1" customWidth="1"/>
    <col min="3077" max="3077" width="24.7142857142857" style="446" customWidth="1"/>
    <col min="3078" max="3078" width="14.7142857142857" style="446" customWidth="1"/>
    <col min="3079" max="3080" width="15.7142857142857" style="446" customWidth="1"/>
    <col min="3081" max="3081" width="11.7142857142857" style="446" customWidth="1"/>
    <col min="3082" max="3082" width="6.42857142857143" style="446" customWidth="1"/>
    <col min="3083" max="3083" width="11.7142857142857" style="446" customWidth="1"/>
    <col min="3084" max="3084" width="0" style="446" hidden="1" customWidth="1"/>
    <col min="3085" max="3085" width="3.71428571428571" style="446" customWidth="1"/>
    <col min="3086" max="3086" width="11.1428571428571" style="446" customWidth="1"/>
    <col min="3087" max="3318" width="10.5714285714286" style="446"/>
    <col min="3319" max="3326" width="0" style="446" hidden="1" customWidth="1"/>
    <col min="3327" max="3329" width="3.71428571428571" style="446" customWidth="1"/>
    <col min="3330" max="3330" width="12.7142857142857" style="446" customWidth="1"/>
    <col min="3331" max="3331" width="47.4285714285714" style="446" customWidth="1"/>
    <col min="3332" max="3332" width="0" style="446" hidden="1" customWidth="1"/>
    <col min="3333" max="3333" width="24.7142857142857" style="446" customWidth="1"/>
    <col min="3334" max="3334" width="14.7142857142857" style="446" customWidth="1"/>
    <col min="3335" max="3336" width="15.7142857142857" style="446" customWidth="1"/>
    <col min="3337" max="3337" width="11.7142857142857" style="446" customWidth="1"/>
    <col min="3338" max="3338" width="6.42857142857143" style="446" customWidth="1"/>
    <col min="3339" max="3339" width="11.7142857142857" style="446" customWidth="1"/>
    <col min="3340" max="3340" width="0" style="446" hidden="1" customWidth="1"/>
    <col min="3341" max="3341" width="3.71428571428571" style="446" customWidth="1"/>
    <col min="3342" max="3342" width="11.1428571428571" style="446" customWidth="1"/>
    <col min="3343" max="3574" width="10.5714285714286" style="446"/>
    <col min="3575" max="3582" width="0" style="446" hidden="1" customWidth="1"/>
    <col min="3583" max="3585" width="3.71428571428571" style="446" customWidth="1"/>
    <col min="3586" max="3586" width="12.7142857142857" style="446" customWidth="1"/>
    <col min="3587" max="3587" width="47.4285714285714" style="446" customWidth="1"/>
    <col min="3588" max="3588" width="0" style="446" hidden="1" customWidth="1"/>
    <col min="3589" max="3589" width="24.7142857142857" style="446" customWidth="1"/>
    <col min="3590" max="3590" width="14.7142857142857" style="446" customWidth="1"/>
    <col min="3591" max="3592" width="15.7142857142857" style="446" customWidth="1"/>
    <col min="3593" max="3593" width="11.7142857142857" style="446" customWidth="1"/>
    <col min="3594" max="3594" width="6.42857142857143" style="446" customWidth="1"/>
    <col min="3595" max="3595" width="11.7142857142857" style="446" customWidth="1"/>
    <col min="3596" max="3596" width="0" style="446" hidden="1" customWidth="1"/>
    <col min="3597" max="3597" width="3.71428571428571" style="446" customWidth="1"/>
    <col min="3598" max="3598" width="11.1428571428571" style="446" customWidth="1"/>
    <col min="3599" max="3830" width="10.5714285714286" style="446"/>
    <col min="3831" max="3838" width="0" style="446" hidden="1" customWidth="1"/>
    <col min="3839" max="3841" width="3.71428571428571" style="446" customWidth="1"/>
    <col min="3842" max="3842" width="12.7142857142857" style="446" customWidth="1"/>
    <col min="3843" max="3843" width="47.4285714285714" style="446" customWidth="1"/>
    <col min="3844" max="3844" width="0" style="446" hidden="1" customWidth="1"/>
    <col min="3845" max="3845" width="24.7142857142857" style="446" customWidth="1"/>
    <col min="3846" max="3846" width="14.7142857142857" style="446" customWidth="1"/>
    <col min="3847" max="3848" width="15.7142857142857" style="446" customWidth="1"/>
    <col min="3849" max="3849" width="11.7142857142857" style="446" customWidth="1"/>
    <col min="3850" max="3850" width="6.42857142857143" style="446" customWidth="1"/>
    <col min="3851" max="3851" width="11.7142857142857" style="446" customWidth="1"/>
    <col min="3852" max="3852" width="0" style="446" hidden="1" customWidth="1"/>
    <col min="3853" max="3853" width="3.71428571428571" style="446" customWidth="1"/>
    <col min="3854" max="3854" width="11.1428571428571" style="446" customWidth="1"/>
    <col min="3855" max="4086" width="10.5714285714286" style="446"/>
    <col min="4087" max="4094" width="0" style="446" hidden="1" customWidth="1"/>
    <col min="4095" max="4097" width="3.71428571428571" style="446" customWidth="1"/>
    <col min="4098" max="4098" width="12.7142857142857" style="446" customWidth="1"/>
    <col min="4099" max="4099" width="47.4285714285714" style="446" customWidth="1"/>
    <col min="4100" max="4100" width="0" style="446" hidden="1" customWidth="1"/>
    <col min="4101" max="4101" width="24.7142857142857" style="446" customWidth="1"/>
    <col min="4102" max="4102" width="14.7142857142857" style="446" customWidth="1"/>
    <col min="4103" max="4104" width="15.7142857142857" style="446" customWidth="1"/>
    <col min="4105" max="4105" width="11.7142857142857" style="446" customWidth="1"/>
    <col min="4106" max="4106" width="6.42857142857143" style="446" customWidth="1"/>
    <col min="4107" max="4107" width="11.7142857142857" style="446" customWidth="1"/>
    <col min="4108" max="4108" width="0" style="446" hidden="1" customWidth="1"/>
    <col min="4109" max="4109" width="3.71428571428571" style="446" customWidth="1"/>
    <col min="4110" max="4110" width="11.1428571428571" style="446" customWidth="1"/>
    <col min="4111" max="4342" width="10.5714285714286" style="446"/>
    <col min="4343" max="4350" width="0" style="446" hidden="1" customWidth="1"/>
    <col min="4351" max="4353" width="3.71428571428571" style="446" customWidth="1"/>
    <col min="4354" max="4354" width="12.7142857142857" style="446" customWidth="1"/>
    <col min="4355" max="4355" width="47.4285714285714" style="446" customWidth="1"/>
    <col min="4356" max="4356" width="0" style="446" hidden="1" customWidth="1"/>
    <col min="4357" max="4357" width="24.7142857142857" style="446" customWidth="1"/>
    <col min="4358" max="4358" width="14.7142857142857" style="446" customWidth="1"/>
    <col min="4359" max="4360" width="15.7142857142857" style="446" customWidth="1"/>
    <col min="4361" max="4361" width="11.7142857142857" style="446" customWidth="1"/>
    <col min="4362" max="4362" width="6.42857142857143" style="446" customWidth="1"/>
    <col min="4363" max="4363" width="11.7142857142857" style="446" customWidth="1"/>
    <col min="4364" max="4364" width="0" style="446" hidden="1" customWidth="1"/>
    <col min="4365" max="4365" width="3.71428571428571" style="446" customWidth="1"/>
    <col min="4366" max="4366" width="11.1428571428571" style="446" customWidth="1"/>
    <col min="4367" max="4598" width="10.5714285714286" style="446"/>
    <col min="4599" max="4606" width="0" style="446" hidden="1" customWidth="1"/>
    <col min="4607" max="4609" width="3.71428571428571" style="446" customWidth="1"/>
    <col min="4610" max="4610" width="12.7142857142857" style="446" customWidth="1"/>
    <col min="4611" max="4611" width="47.4285714285714" style="446" customWidth="1"/>
    <col min="4612" max="4612" width="0" style="446" hidden="1" customWidth="1"/>
    <col min="4613" max="4613" width="24.7142857142857" style="446" customWidth="1"/>
    <col min="4614" max="4614" width="14.7142857142857" style="446" customWidth="1"/>
    <col min="4615" max="4616" width="15.7142857142857" style="446" customWidth="1"/>
    <col min="4617" max="4617" width="11.7142857142857" style="446" customWidth="1"/>
    <col min="4618" max="4618" width="6.42857142857143" style="446" customWidth="1"/>
    <col min="4619" max="4619" width="11.7142857142857" style="446" customWidth="1"/>
    <col min="4620" max="4620" width="0" style="446" hidden="1" customWidth="1"/>
    <col min="4621" max="4621" width="3.71428571428571" style="446" customWidth="1"/>
    <col min="4622" max="4622" width="11.1428571428571" style="446" customWidth="1"/>
    <col min="4623" max="4854" width="10.5714285714286" style="446"/>
    <col min="4855" max="4862" width="0" style="446" hidden="1" customWidth="1"/>
    <col min="4863" max="4865" width="3.71428571428571" style="446" customWidth="1"/>
    <col min="4866" max="4866" width="12.7142857142857" style="446" customWidth="1"/>
    <col min="4867" max="4867" width="47.4285714285714" style="446" customWidth="1"/>
    <col min="4868" max="4868" width="0" style="446" hidden="1" customWidth="1"/>
    <col min="4869" max="4869" width="24.7142857142857" style="446" customWidth="1"/>
    <col min="4870" max="4870" width="14.7142857142857" style="446" customWidth="1"/>
    <col min="4871" max="4872" width="15.7142857142857" style="446" customWidth="1"/>
    <col min="4873" max="4873" width="11.7142857142857" style="446" customWidth="1"/>
    <col min="4874" max="4874" width="6.42857142857143" style="446" customWidth="1"/>
    <col min="4875" max="4875" width="11.7142857142857" style="446" customWidth="1"/>
    <col min="4876" max="4876" width="0" style="446" hidden="1" customWidth="1"/>
    <col min="4877" max="4877" width="3.71428571428571" style="446" customWidth="1"/>
    <col min="4878" max="4878" width="11.1428571428571" style="446" customWidth="1"/>
    <col min="4879" max="5110" width="10.5714285714286" style="446"/>
    <col min="5111" max="5118" width="0" style="446" hidden="1" customWidth="1"/>
    <col min="5119" max="5121" width="3.71428571428571" style="446" customWidth="1"/>
    <col min="5122" max="5122" width="12.7142857142857" style="446" customWidth="1"/>
    <col min="5123" max="5123" width="47.4285714285714" style="446" customWidth="1"/>
    <col min="5124" max="5124" width="0" style="446" hidden="1" customWidth="1"/>
    <col min="5125" max="5125" width="24.7142857142857" style="446" customWidth="1"/>
    <col min="5126" max="5126" width="14.7142857142857" style="446" customWidth="1"/>
    <col min="5127" max="5128" width="15.7142857142857" style="446" customWidth="1"/>
    <col min="5129" max="5129" width="11.7142857142857" style="446" customWidth="1"/>
    <col min="5130" max="5130" width="6.42857142857143" style="446" customWidth="1"/>
    <col min="5131" max="5131" width="11.7142857142857" style="446" customWidth="1"/>
    <col min="5132" max="5132" width="0" style="446" hidden="1" customWidth="1"/>
    <col min="5133" max="5133" width="3.71428571428571" style="446" customWidth="1"/>
    <col min="5134" max="5134" width="11.1428571428571" style="446" customWidth="1"/>
    <col min="5135" max="5366" width="10.5714285714286" style="446"/>
    <col min="5367" max="5374" width="0" style="446" hidden="1" customWidth="1"/>
    <col min="5375" max="5377" width="3.71428571428571" style="446" customWidth="1"/>
    <col min="5378" max="5378" width="12.7142857142857" style="446" customWidth="1"/>
    <col min="5379" max="5379" width="47.4285714285714" style="446" customWidth="1"/>
    <col min="5380" max="5380" width="0" style="446" hidden="1" customWidth="1"/>
    <col min="5381" max="5381" width="24.7142857142857" style="446" customWidth="1"/>
    <col min="5382" max="5382" width="14.7142857142857" style="446" customWidth="1"/>
    <col min="5383" max="5384" width="15.7142857142857" style="446" customWidth="1"/>
    <col min="5385" max="5385" width="11.7142857142857" style="446" customWidth="1"/>
    <col min="5386" max="5386" width="6.42857142857143" style="446" customWidth="1"/>
    <col min="5387" max="5387" width="11.7142857142857" style="446" customWidth="1"/>
    <col min="5388" max="5388" width="0" style="446" hidden="1" customWidth="1"/>
    <col min="5389" max="5389" width="3.71428571428571" style="446" customWidth="1"/>
    <col min="5390" max="5390" width="11.1428571428571" style="446" customWidth="1"/>
    <col min="5391" max="5622" width="10.5714285714286" style="446"/>
    <col min="5623" max="5630" width="0" style="446" hidden="1" customWidth="1"/>
    <col min="5631" max="5633" width="3.71428571428571" style="446" customWidth="1"/>
    <col min="5634" max="5634" width="12.7142857142857" style="446" customWidth="1"/>
    <col min="5635" max="5635" width="47.4285714285714" style="446" customWidth="1"/>
    <col min="5636" max="5636" width="0" style="446" hidden="1" customWidth="1"/>
    <col min="5637" max="5637" width="24.7142857142857" style="446" customWidth="1"/>
    <col min="5638" max="5638" width="14.7142857142857" style="446" customWidth="1"/>
    <col min="5639" max="5640" width="15.7142857142857" style="446" customWidth="1"/>
    <col min="5641" max="5641" width="11.7142857142857" style="446" customWidth="1"/>
    <col min="5642" max="5642" width="6.42857142857143" style="446" customWidth="1"/>
    <col min="5643" max="5643" width="11.7142857142857" style="446" customWidth="1"/>
    <col min="5644" max="5644" width="0" style="446" hidden="1" customWidth="1"/>
    <col min="5645" max="5645" width="3.71428571428571" style="446" customWidth="1"/>
    <col min="5646" max="5646" width="11.1428571428571" style="446" customWidth="1"/>
    <col min="5647" max="5878" width="10.5714285714286" style="446"/>
    <col min="5879" max="5886" width="0" style="446" hidden="1" customWidth="1"/>
    <col min="5887" max="5889" width="3.71428571428571" style="446" customWidth="1"/>
    <col min="5890" max="5890" width="12.7142857142857" style="446" customWidth="1"/>
    <col min="5891" max="5891" width="47.4285714285714" style="446" customWidth="1"/>
    <col min="5892" max="5892" width="0" style="446" hidden="1" customWidth="1"/>
    <col min="5893" max="5893" width="24.7142857142857" style="446" customWidth="1"/>
    <col min="5894" max="5894" width="14.7142857142857" style="446" customWidth="1"/>
    <col min="5895" max="5896" width="15.7142857142857" style="446" customWidth="1"/>
    <col min="5897" max="5897" width="11.7142857142857" style="446" customWidth="1"/>
    <col min="5898" max="5898" width="6.42857142857143" style="446" customWidth="1"/>
    <col min="5899" max="5899" width="11.7142857142857" style="446" customWidth="1"/>
    <col min="5900" max="5900" width="0" style="446" hidden="1" customWidth="1"/>
    <col min="5901" max="5901" width="3.71428571428571" style="446" customWidth="1"/>
    <col min="5902" max="5902" width="11.1428571428571" style="446" customWidth="1"/>
    <col min="5903" max="6134" width="10.5714285714286" style="446"/>
    <col min="6135" max="6142" width="0" style="446" hidden="1" customWidth="1"/>
    <col min="6143" max="6145" width="3.71428571428571" style="446" customWidth="1"/>
    <col min="6146" max="6146" width="12.7142857142857" style="446" customWidth="1"/>
    <col min="6147" max="6147" width="47.4285714285714" style="446" customWidth="1"/>
    <col min="6148" max="6148" width="0" style="446" hidden="1" customWidth="1"/>
    <col min="6149" max="6149" width="24.7142857142857" style="446" customWidth="1"/>
    <col min="6150" max="6150" width="14.7142857142857" style="446" customWidth="1"/>
    <col min="6151" max="6152" width="15.7142857142857" style="446" customWidth="1"/>
    <col min="6153" max="6153" width="11.7142857142857" style="446" customWidth="1"/>
    <col min="6154" max="6154" width="6.42857142857143" style="446" customWidth="1"/>
    <col min="6155" max="6155" width="11.7142857142857" style="446" customWidth="1"/>
    <col min="6156" max="6156" width="0" style="446" hidden="1" customWidth="1"/>
    <col min="6157" max="6157" width="3.71428571428571" style="446" customWidth="1"/>
    <col min="6158" max="6158" width="11.1428571428571" style="446" customWidth="1"/>
    <col min="6159" max="6390" width="10.5714285714286" style="446"/>
    <col min="6391" max="6398" width="0" style="446" hidden="1" customWidth="1"/>
    <col min="6399" max="6401" width="3.71428571428571" style="446" customWidth="1"/>
    <col min="6402" max="6402" width="12.7142857142857" style="446" customWidth="1"/>
    <col min="6403" max="6403" width="47.4285714285714" style="446" customWidth="1"/>
    <col min="6404" max="6404" width="0" style="446" hidden="1" customWidth="1"/>
    <col min="6405" max="6405" width="24.7142857142857" style="446" customWidth="1"/>
    <col min="6406" max="6406" width="14.7142857142857" style="446" customWidth="1"/>
    <col min="6407" max="6408" width="15.7142857142857" style="446" customWidth="1"/>
    <col min="6409" max="6409" width="11.7142857142857" style="446" customWidth="1"/>
    <col min="6410" max="6410" width="6.42857142857143" style="446" customWidth="1"/>
    <col min="6411" max="6411" width="11.7142857142857" style="446" customWidth="1"/>
    <col min="6412" max="6412" width="0" style="446" hidden="1" customWidth="1"/>
    <col min="6413" max="6413" width="3.71428571428571" style="446" customWidth="1"/>
    <col min="6414" max="6414" width="11.1428571428571" style="446" customWidth="1"/>
    <col min="6415" max="6646" width="10.5714285714286" style="446"/>
    <col min="6647" max="6654" width="0" style="446" hidden="1" customWidth="1"/>
    <col min="6655" max="6657" width="3.71428571428571" style="446" customWidth="1"/>
    <col min="6658" max="6658" width="12.7142857142857" style="446" customWidth="1"/>
    <col min="6659" max="6659" width="47.4285714285714" style="446" customWidth="1"/>
    <col min="6660" max="6660" width="0" style="446" hidden="1" customWidth="1"/>
    <col min="6661" max="6661" width="24.7142857142857" style="446" customWidth="1"/>
    <col min="6662" max="6662" width="14.7142857142857" style="446" customWidth="1"/>
    <col min="6663" max="6664" width="15.7142857142857" style="446" customWidth="1"/>
    <col min="6665" max="6665" width="11.7142857142857" style="446" customWidth="1"/>
    <col min="6666" max="6666" width="6.42857142857143" style="446" customWidth="1"/>
    <col min="6667" max="6667" width="11.7142857142857" style="446" customWidth="1"/>
    <col min="6668" max="6668" width="0" style="446" hidden="1" customWidth="1"/>
    <col min="6669" max="6669" width="3.71428571428571" style="446" customWidth="1"/>
    <col min="6670" max="6670" width="11.1428571428571" style="446" customWidth="1"/>
    <col min="6671" max="6902" width="10.5714285714286" style="446"/>
    <col min="6903" max="6910" width="0" style="446" hidden="1" customWidth="1"/>
    <col min="6911" max="6913" width="3.71428571428571" style="446" customWidth="1"/>
    <col min="6914" max="6914" width="12.7142857142857" style="446" customWidth="1"/>
    <col min="6915" max="6915" width="47.4285714285714" style="446" customWidth="1"/>
    <col min="6916" max="6916" width="0" style="446" hidden="1" customWidth="1"/>
    <col min="6917" max="6917" width="24.7142857142857" style="446" customWidth="1"/>
    <col min="6918" max="6918" width="14.7142857142857" style="446" customWidth="1"/>
    <col min="6919" max="6920" width="15.7142857142857" style="446" customWidth="1"/>
    <col min="6921" max="6921" width="11.7142857142857" style="446" customWidth="1"/>
    <col min="6922" max="6922" width="6.42857142857143" style="446" customWidth="1"/>
    <col min="6923" max="6923" width="11.7142857142857" style="446" customWidth="1"/>
    <col min="6924" max="6924" width="0" style="446" hidden="1" customWidth="1"/>
    <col min="6925" max="6925" width="3.71428571428571" style="446" customWidth="1"/>
    <col min="6926" max="6926" width="11.1428571428571" style="446" customWidth="1"/>
    <col min="6927" max="7158" width="10.5714285714286" style="446"/>
    <col min="7159" max="7166" width="0" style="446" hidden="1" customWidth="1"/>
    <col min="7167" max="7169" width="3.71428571428571" style="446" customWidth="1"/>
    <col min="7170" max="7170" width="12.7142857142857" style="446" customWidth="1"/>
    <col min="7171" max="7171" width="47.4285714285714" style="446" customWidth="1"/>
    <col min="7172" max="7172" width="0" style="446" hidden="1" customWidth="1"/>
    <col min="7173" max="7173" width="24.7142857142857" style="446" customWidth="1"/>
    <col min="7174" max="7174" width="14.7142857142857" style="446" customWidth="1"/>
    <col min="7175" max="7176" width="15.7142857142857" style="446" customWidth="1"/>
    <col min="7177" max="7177" width="11.7142857142857" style="446" customWidth="1"/>
    <col min="7178" max="7178" width="6.42857142857143" style="446" customWidth="1"/>
    <col min="7179" max="7179" width="11.7142857142857" style="446" customWidth="1"/>
    <col min="7180" max="7180" width="0" style="446" hidden="1" customWidth="1"/>
    <col min="7181" max="7181" width="3.71428571428571" style="446" customWidth="1"/>
    <col min="7182" max="7182" width="11.1428571428571" style="446" customWidth="1"/>
    <col min="7183" max="7414" width="10.5714285714286" style="446"/>
    <col min="7415" max="7422" width="0" style="446" hidden="1" customWidth="1"/>
    <col min="7423" max="7425" width="3.71428571428571" style="446" customWidth="1"/>
    <col min="7426" max="7426" width="12.7142857142857" style="446" customWidth="1"/>
    <col min="7427" max="7427" width="47.4285714285714" style="446" customWidth="1"/>
    <col min="7428" max="7428" width="0" style="446" hidden="1" customWidth="1"/>
    <col min="7429" max="7429" width="24.7142857142857" style="446" customWidth="1"/>
    <col min="7430" max="7430" width="14.7142857142857" style="446" customWidth="1"/>
    <col min="7431" max="7432" width="15.7142857142857" style="446" customWidth="1"/>
    <col min="7433" max="7433" width="11.7142857142857" style="446" customWidth="1"/>
    <col min="7434" max="7434" width="6.42857142857143" style="446" customWidth="1"/>
    <col min="7435" max="7435" width="11.7142857142857" style="446" customWidth="1"/>
    <col min="7436" max="7436" width="0" style="446" hidden="1" customWidth="1"/>
    <col min="7437" max="7437" width="3.71428571428571" style="446" customWidth="1"/>
    <col min="7438" max="7438" width="11.1428571428571" style="446" customWidth="1"/>
    <col min="7439" max="7670" width="10.5714285714286" style="446"/>
    <col min="7671" max="7678" width="0" style="446" hidden="1" customWidth="1"/>
    <col min="7679" max="7681" width="3.71428571428571" style="446" customWidth="1"/>
    <col min="7682" max="7682" width="12.7142857142857" style="446" customWidth="1"/>
    <col min="7683" max="7683" width="47.4285714285714" style="446" customWidth="1"/>
    <col min="7684" max="7684" width="0" style="446" hidden="1" customWidth="1"/>
    <col min="7685" max="7685" width="24.7142857142857" style="446" customWidth="1"/>
    <col min="7686" max="7686" width="14.7142857142857" style="446" customWidth="1"/>
    <col min="7687" max="7688" width="15.7142857142857" style="446" customWidth="1"/>
    <col min="7689" max="7689" width="11.7142857142857" style="446" customWidth="1"/>
    <col min="7690" max="7690" width="6.42857142857143" style="446" customWidth="1"/>
    <col min="7691" max="7691" width="11.7142857142857" style="446" customWidth="1"/>
    <col min="7692" max="7692" width="0" style="446" hidden="1" customWidth="1"/>
    <col min="7693" max="7693" width="3.71428571428571" style="446" customWidth="1"/>
    <col min="7694" max="7694" width="11.1428571428571" style="446" customWidth="1"/>
    <col min="7695" max="7926" width="10.5714285714286" style="446"/>
    <col min="7927" max="7934" width="0" style="446" hidden="1" customWidth="1"/>
    <col min="7935" max="7937" width="3.71428571428571" style="446" customWidth="1"/>
    <col min="7938" max="7938" width="12.7142857142857" style="446" customWidth="1"/>
    <col min="7939" max="7939" width="47.4285714285714" style="446" customWidth="1"/>
    <col min="7940" max="7940" width="0" style="446" hidden="1" customWidth="1"/>
    <col min="7941" max="7941" width="24.7142857142857" style="446" customWidth="1"/>
    <col min="7942" max="7942" width="14.7142857142857" style="446" customWidth="1"/>
    <col min="7943" max="7944" width="15.7142857142857" style="446" customWidth="1"/>
    <col min="7945" max="7945" width="11.7142857142857" style="446" customWidth="1"/>
    <col min="7946" max="7946" width="6.42857142857143" style="446" customWidth="1"/>
    <col min="7947" max="7947" width="11.7142857142857" style="446" customWidth="1"/>
    <col min="7948" max="7948" width="0" style="446" hidden="1" customWidth="1"/>
    <col min="7949" max="7949" width="3.71428571428571" style="446" customWidth="1"/>
    <col min="7950" max="7950" width="11.1428571428571" style="446" customWidth="1"/>
    <col min="7951" max="8182" width="10.5714285714286" style="446"/>
    <col min="8183" max="8190" width="0" style="446" hidden="1" customWidth="1"/>
    <col min="8191" max="8193" width="3.71428571428571" style="446" customWidth="1"/>
    <col min="8194" max="8194" width="12.7142857142857" style="446" customWidth="1"/>
    <col min="8195" max="8195" width="47.4285714285714" style="446" customWidth="1"/>
    <col min="8196" max="8196" width="0" style="446" hidden="1" customWidth="1"/>
    <col min="8197" max="8197" width="24.7142857142857" style="446" customWidth="1"/>
    <col min="8198" max="8198" width="14.7142857142857" style="446" customWidth="1"/>
    <col min="8199" max="8200" width="15.7142857142857" style="446" customWidth="1"/>
    <col min="8201" max="8201" width="11.7142857142857" style="446" customWidth="1"/>
    <col min="8202" max="8202" width="6.42857142857143" style="446" customWidth="1"/>
    <col min="8203" max="8203" width="11.7142857142857" style="446" customWidth="1"/>
    <col min="8204" max="8204" width="0" style="446" hidden="1" customWidth="1"/>
    <col min="8205" max="8205" width="3.71428571428571" style="446" customWidth="1"/>
    <col min="8206" max="8206" width="11.1428571428571" style="446" customWidth="1"/>
    <col min="8207" max="8438" width="10.5714285714286" style="446"/>
    <col min="8439" max="8446" width="0" style="446" hidden="1" customWidth="1"/>
    <col min="8447" max="8449" width="3.71428571428571" style="446" customWidth="1"/>
    <col min="8450" max="8450" width="12.7142857142857" style="446" customWidth="1"/>
    <col min="8451" max="8451" width="47.4285714285714" style="446" customWidth="1"/>
    <col min="8452" max="8452" width="0" style="446" hidden="1" customWidth="1"/>
    <col min="8453" max="8453" width="24.7142857142857" style="446" customWidth="1"/>
    <col min="8454" max="8454" width="14.7142857142857" style="446" customWidth="1"/>
    <col min="8455" max="8456" width="15.7142857142857" style="446" customWidth="1"/>
    <col min="8457" max="8457" width="11.7142857142857" style="446" customWidth="1"/>
    <col min="8458" max="8458" width="6.42857142857143" style="446" customWidth="1"/>
    <col min="8459" max="8459" width="11.7142857142857" style="446" customWidth="1"/>
    <col min="8460" max="8460" width="0" style="446" hidden="1" customWidth="1"/>
    <col min="8461" max="8461" width="3.71428571428571" style="446" customWidth="1"/>
    <col min="8462" max="8462" width="11.1428571428571" style="446" customWidth="1"/>
    <col min="8463" max="8694" width="10.5714285714286" style="446"/>
    <col min="8695" max="8702" width="0" style="446" hidden="1" customWidth="1"/>
    <col min="8703" max="8705" width="3.71428571428571" style="446" customWidth="1"/>
    <col min="8706" max="8706" width="12.7142857142857" style="446" customWidth="1"/>
    <col min="8707" max="8707" width="47.4285714285714" style="446" customWidth="1"/>
    <col min="8708" max="8708" width="0" style="446" hidden="1" customWidth="1"/>
    <col min="8709" max="8709" width="24.7142857142857" style="446" customWidth="1"/>
    <col min="8710" max="8710" width="14.7142857142857" style="446" customWidth="1"/>
    <col min="8711" max="8712" width="15.7142857142857" style="446" customWidth="1"/>
    <col min="8713" max="8713" width="11.7142857142857" style="446" customWidth="1"/>
    <col min="8714" max="8714" width="6.42857142857143" style="446" customWidth="1"/>
    <col min="8715" max="8715" width="11.7142857142857" style="446" customWidth="1"/>
    <col min="8716" max="8716" width="0" style="446" hidden="1" customWidth="1"/>
    <col min="8717" max="8717" width="3.71428571428571" style="446" customWidth="1"/>
    <col min="8718" max="8718" width="11.1428571428571" style="446" customWidth="1"/>
    <col min="8719" max="8950" width="10.5714285714286" style="446"/>
    <col min="8951" max="8958" width="0" style="446" hidden="1" customWidth="1"/>
    <col min="8959" max="8961" width="3.71428571428571" style="446" customWidth="1"/>
    <col min="8962" max="8962" width="12.7142857142857" style="446" customWidth="1"/>
    <col min="8963" max="8963" width="47.4285714285714" style="446" customWidth="1"/>
    <col min="8964" max="8964" width="0" style="446" hidden="1" customWidth="1"/>
    <col min="8965" max="8965" width="24.7142857142857" style="446" customWidth="1"/>
    <col min="8966" max="8966" width="14.7142857142857" style="446" customWidth="1"/>
    <col min="8967" max="8968" width="15.7142857142857" style="446" customWidth="1"/>
    <col min="8969" max="8969" width="11.7142857142857" style="446" customWidth="1"/>
    <col min="8970" max="8970" width="6.42857142857143" style="446" customWidth="1"/>
    <col min="8971" max="8971" width="11.7142857142857" style="446" customWidth="1"/>
    <col min="8972" max="8972" width="0" style="446" hidden="1" customWidth="1"/>
    <col min="8973" max="8973" width="3.71428571428571" style="446" customWidth="1"/>
    <col min="8974" max="8974" width="11.1428571428571" style="446" customWidth="1"/>
    <col min="8975" max="9206" width="10.5714285714286" style="446"/>
    <col min="9207" max="9214" width="0" style="446" hidden="1" customWidth="1"/>
    <col min="9215" max="9217" width="3.71428571428571" style="446" customWidth="1"/>
    <col min="9218" max="9218" width="12.7142857142857" style="446" customWidth="1"/>
    <col min="9219" max="9219" width="47.4285714285714" style="446" customWidth="1"/>
    <col min="9220" max="9220" width="0" style="446" hidden="1" customWidth="1"/>
    <col min="9221" max="9221" width="24.7142857142857" style="446" customWidth="1"/>
    <col min="9222" max="9222" width="14.7142857142857" style="446" customWidth="1"/>
    <col min="9223" max="9224" width="15.7142857142857" style="446" customWidth="1"/>
    <col min="9225" max="9225" width="11.7142857142857" style="446" customWidth="1"/>
    <col min="9226" max="9226" width="6.42857142857143" style="446" customWidth="1"/>
    <col min="9227" max="9227" width="11.7142857142857" style="446" customWidth="1"/>
    <col min="9228" max="9228" width="0" style="446" hidden="1" customWidth="1"/>
    <col min="9229" max="9229" width="3.71428571428571" style="446" customWidth="1"/>
    <col min="9230" max="9230" width="11.1428571428571" style="446" customWidth="1"/>
    <col min="9231" max="9462" width="10.5714285714286" style="446"/>
    <col min="9463" max="9470" width="0" style="446" hidden="1" customWidth="1"/>
    <col min="9471" max="9473" width="3.71428571428571" style="446" customWidth="1"/>
    <col min="9474" max="9474" width="12.7142857142857" style="446" customWidth="1"/>
    <col min="9475" max="9475" width="47.4285714285714" style="446" customWidth="1"/>
    <col min="9476" max="9476" width="0" style="446" hidden="1" customWidth="1"/>
    <col min="9477" max="9477" width="24.7142857142857" style="446" customWidth="1"/>
    <col min="9478" max="9478" width="14.7142857142857" style="446" customWidth="1"/>
    <col min="9479" max="9480" width="15.7142857142857" style="446" customWidth="1"/>
    <col min="9481" max="9481" width="11.7142857142857" style="446" customWidth="1"/>
    <col min="9482" max="9482" width="6.42857142857143" style="446" customWidth="1"/>
    <col min="9483" max="9483" width="11.7142857142857" style="446" customWidth="1"/>
    <col min="9484" max="9484" width="0" style="446" hidden="1" customWidth="1"/>
    <col min="9485" max="9485" width="3.71428571428571" style="446" customWidth="1"/>
    <col min="9486" max="9486" width="11.1428571428571" style="446" customWidth="1"/>
    <col min="9487" max="9718" width="10.5714285714286" style="446"/>
    <col min="9719" max="9726" width="0" style="446" hidden="1" customWidth="1"/>
    <col min="9727" max="9729" width="3.71428571428571" style="446" customWidth="1"/>
    <col min="9730" max="9730" width="12.7142857142857" style="446" customWidth="1"/>
    <col min="9731" max="9731" width="47.4285714285714" style="446" customWidth="1"/>
    <col min="9732" max="9732" width="0" style="446" hidden="1" customWidth="1"/>
    <col min="9733" max="9733" width="24.7142857142857" style="446" customWidth="1"/>
    <col min="9734" max="9734" width="14.7142857142857" style="446" customWidth="1"/>
    <col min="9735" max="9736" width="15.7142857142857" style="446" customWidth="1"/>
    <col min="9737" max="9737" width="11.7142857142857" style="446" customWidth="1"/>
    <col min="9738" max="9738" width="6.42857142857143" style="446" customWidth="1"/>
    <col min="9739" max="9739" width="11.7142857142857" style="446" customWidth="1"/>
    <col min="9740" max="9740" width="0" style="446" hidden="1" customWidth="1"/>
    <col min="9741" max="9741" width="3.71428571428571" style="446" customWidth="1"/>
    <col min="9742" max="9742" width="11.1428571428571" style="446" customWidth="1"/>
    <col min="9743" max="9974" width="10.5714285714286" style="446"/>
    <col min="9975" max="9982" width="0" style="446" hidden="1" customWidth="1"/>
    <col min="9983" max="9985" width="3.71428571428571" style="446" customWidth="1"/>
    <col min="9986" max="9986" width="12.7142857142857" style="446" customWidth="1"/>
    <col min="9987" max="9987" width="47.4285714285714" style="446" customWidth="1"/>
    <col min="9988" max="9988" width="0" style="446" hidden="1" customWidth="1"/>
    <col min="9989" max="9989" width="24.7142857142857" style="446" customWidth="1"/>
    <col min="9990" max="9990" width="14.7142857142857" style="446" customWidth="1"/>
    <col min="9991" max="9992" width="15.7142857142857" style="446" customWidth="1"/>
    <col min="9993" max="9993" width="11.7142857142857" style="446" customWidth="1"/>
    <col min="9994" max="9994" width="6.42857142857143" style="446" customWidth="1"/>
    <col min="9995" max="9995" width="11.7142857142857" style="446" customWidth="1"/>
    <col min="9996" max="9996" width="0" style="446" hidden="1" customWidth="1"/>
    <col min="9997" max="9997" width="3.71428571428571" style="446" customWidth="1"/>
    <col min="9998" max="9998" width="11.1428571428571" style="446" customWidth="1"/>
    <col min="9999" max="10230" width="10.5714285714286" style="446"/>
    <col min="10231" max="10238" width="0" style="446" hidden="1" customWidth="1"/>
    <col min="10239" max="10241" width="3.71428571428571" style="446" customWidth="1"/>
    <col min="10242" max="10242" width="12.7142857142857" style="446" customWidth="1"/>
    <col min="10243" max="10243" width="47.4285714285714" style="446" customWidth="1"/>
    <col min="10244" max="10244" width="0" style="446" hidden="1" customWidth="1"/>
    <col min="10245" max="10245" width="24.7142857142857" style="446" customWidth="1"/>
    <col min="10246" max="10246" width="14.7142857142857" style="446" customWidth="1"/>
    <col min="10247" max="10248" width="15.7142857142857" style="446" customWidth="1"/>
    <col min="10249" max="10249" width="11.7142857142857" style="446" customWidth="1"/>
    <col min="10250" max="10250" width="6.42857142857143" style="446" customWidth="1"/>
    <col min="10251" max="10251" width="11.7142857142857" style="446" customWidth="1"/>
    <col min="10252" max="10252" width="0" style="446" hidden="1" customWidth="1"/>
    <col min="10253" max="10253" width="3.71428571428571" style="446" customWidth="1"/>
    <col min="10254" max="10254" width="11.1428571428571" style="446" customWidth="1"/>
    <col min="10255" max="10486" width="10.5714285714286" style="446"/>
    <col min="10487" max="10494" width="0" style="446" hidden="1" customWidth="1"/>
    <col min="10495" max="10497" width="3.71428571428571" style="446" customWidth="1"/>
    <col min="10498" max="10498" width="12.7142857142857" style="446" customWidth="1"/>
    <col min="10499" max="10499" width="47.4285714285714" style="446" customWidth="1"/>
    <col min="10500" max="10500" width="0" style="446" hidden="1" customWidth="1"/>
    <col min="10501" max="10501" width="24.7142857142857" style="446" customWidth="1"/>
    <col min="10502" max="10502" width="14.7142857142857" style="446" customWidth="1"/>
    <col min="10503" max="10504" width="15.7142857142857" style="446" customWidth="1"/>
    <col min="10505" max="10505" width="11.7142857142857" style="446" customWidth="1"/>
    <col min="10506" max="10506" width="6.42857142857143" style="446" customWidth="1"/>
    <col min="10507" max="10507" width="11.7142857142857" style="446" customWidth="1"/>
    <col min="10508" max="10508" width="0" style="446" hidden="1" customWidth="1"/>
    <col min="10509" max="10509" width="3.71428571428571" style="446" customWidth="1"/>
    <col min="10510" max="10510" width="11.1428571428571" style="446" customWidth="1"/>
    <col min="10511" max="10742" width="10.5714285714286" style="446"/>
    <col min="10743" max="10750" width="0" style="446" hidden="1" customWidth="1"/>
    <col min="10751" max="10753" width="3.71428571428571" style="446" customWidth="1"/>
    <col min="10754" max="10754" width="12.7142857142857" style="446" customWidth="1"/>
    <col min="10755" max="10755" width="47.4285714285714" style="446" customWidth="1"/>
    <col min="10756" max="10756" width="0" style="446" hidden="1" customWidth="1"/>
    <col min="10757" max="10757" width="24.7142857142857" style="446" customWidth="1"/>
    <col min="10758" max="10758" width="14.7142857142857" style="446" customWidth="1"/>
    <col min="10759" max="10760" width="15.7142857142857" style="446" customWidth="1"/>
    <col min="10761" max="10761" width="11.7142857142857" style="446" customWidth="1"/>
    <col min="10762" max="10762" width="6.42857142857143" style="446" customWidth="1"/>
    <col min="10763" max="10763" width="11.7142857142857" style="446" customWidth="1"/>
    <col min="10764" max="10764" width="0" style="446" hidden="1" customWidth="1"/>
    <col min="10765" max="10765" width="3.71428571428571" style="446" customWidth="1"/>
    <col min="10766" max="10766" width="11.1428571428571" style="446" customWidth="1"/>
    <col min="10767" max="10998" width="10.5714285714286" style="446"/>
    <col min="10999" max="11006" width="0" style="446" hidden="1" customWidth="1"/>
    <col min="11007" max="11009" width="3.71428571428571" style="446" customWidth="1"/>
    <col min="11010" max="11010" width="12.7142857142857" style="446" customWidth="1"/>
    <col min="11011" max="11011" width="47.4285714285714" style="446" customWidth="1"/>
    <col min="11012" max="11012" width="0" style="446" hidden="1" customWidth="1"/>
    <col min="11013" max="11013" width="24.7142857142857" style="446" customWidth="1"/>
    <col min="11014" max="11014" width="14.7142857142857" style="446" customWidth="1"/>
    <col min="11015" max="11016" width="15.7142857142857" style="446" customWidth="1"/>
    <col min="11017" max="11017" width="11.7142857142857" style="446" customWidth="1"/>
    <col min="11018" max="11018" width="6.42857142857143" style="446" customWidth="1"/>
    <col min="11019" max="11019" width="11.7142857142857" style="446" customWidth="1"/>
    <col min="11020" max="11020" width="0" style="446" hidden="1" customWidth="1"/>
    <col min="11021" max="11021" width="3.71428571428571" style="446" customWidth="1"/>
    <col min="11022" max="11022" width="11.1428571428571" style="446" customWidth="1"/>
    <col min="11023" max="11254" width="10.5714285714286" style="446"/>
    <col min="11255" max="11262" width="0" style="446" hidden="1" customWidth="1"/>
    <col min="11263" max="11265" width="3.71428571428571" style="446" customWidth="1"/>
    <col min="11266" max="11266" width="12.7142857142857" style="446" customWidth="1"/>
    <col min="11267" max="11267" width="47.4285714285714" style="446" customWidth="1"/>
    <col min="11268" max="11268" width="0" style="446" hidden="1" customWidth="1"/>
    <col min="11269" max="11269" width="24.7142857142857" style="446" customWidth="1"/>
    <col min="11270" max="11270" width="14.7142857142857" style="446" customWidth="1"/>
    <col min="11271" max="11272" width="15.7142857142857" style="446" customWidth="1"/>
    <col min="11273" max="11273" width="11.7142857142857" style="446" customWidth="1"/>
    <col min="11274" max="11274" width="6.42857142857143" style="446" customWidth="1"/>
    <col min="11275" max="11275" width="11.7142857142857" style="446" customWidth="1"/>
    <col min="11276" max="11276" width="0" style="446" hidden="1" customWidth="1"/>
    <col min="11277" max="11277" width="3.71428571428571" style="446" customWidth="1"/>
    <col min="11278" max="11278" width="11.1428571428571" style="446" customWidth="1"/>
    <col min="11279" max="11510" width="10.5714285714286" style="446"/>
    <col min="11511" max="11518" width="0" style="446" hidden="1" customWidth="1"/>
    <col min="11519" max="11521" width="3.71428571428571" style="446" customWidth="1"/>
    <col min="11522" max="11522" width="12.7142857142857" style="446" customWidth="1"/>
    <col min="11523" max="11523" width="47.4285714285714" style="446" customWidth="1"/>
    <col min="11524" max="11524" width="0" style="446" hidden="1" customWidth="1"/>
    <col min="11525" max="11525" width="24.7142857142857" style="446" customWidth="1"/>
    <col min="11526" max="11526" width="14.7142857142857" style="446" customWidth="1"/>
    <col min="11527" max="11528" width="15.7142857142857" style="446" customWidth="1"/>
    <col min="11529" max="11529" width="11.7142857142857" style="446" customWidth="1"/>
    <col min="11530" max="11530" width="6.42857142857143" style="446" customWidth="1"/>
    <col min="11531" max="11531" width="11.7142857142857" style="446" customWidth="1"/>
    <col min="11532" max="11532" width="0" style="446" hidden="1" customWidth="1"/>
    <col min="11533" max="11533" width="3.71428571428571" style="446" customWidth="1"/>
    <col min="11534" max="11534" width="11.1428571428571" style="446" customWidth="1"/>
    <col min="11535" max="11766" width="10.5714285714286" style="446"/>
    <col min="11767" max="11774" width="0" style="446" hidden="1" customWidth="1"/>
    <col min="11775" max="11777" width="3.71428571428571" style="446" customWidth="1"/>
    <col min="11778" max="11778" width="12.7142857142857" style="446" customWidth="1"/>
    <col min="11779" max="11779" width="47.4285714285714" style="446" customWidth="1"/>
    <col min="11780" max="11780" width="0" style="446" hidden="1" customWidth="1"/>
    <col min="11781" max="11781" width="24.7142857142857" style="446" customWidth="1"/>
    <col min="11782" max="11782" width="14.7142857142857" style="446" customWidth="1"/>
    <col min="11783" max="11784" width="15.7142857142857" style="446" customWidth="1"/>
    <col min="11785" max="11785" width="11.7142857142857" style="446" customWidth="1"/>
    <col min="11786" max="11786" width="6.42857142857143" style="446" customWidth="1"/>
    <col min="11787" max="11787" width="11.7142857142857" style="446" customWidth="1"/>
    <col min="11788" max="11788" width="0" style="446" hidden="1" customWidth="1"/>
    <col min="11789" max="11789" width="3.71428571428571" style="446" customWidth="1"/>
    <col min="11790" max="11790" width="11.1428571428571" style="446" customWidth="1"/>
    <col min="11791" max="12022" width="10.5714285714286" style="446"/>
    <col min="12023" max="12030" width="0" style="446" hidden="1" customWidth="1"/>
    <col min="12031" max="12033" width="3.71428571428571" style="446" customWidth="1"/>
    <col min="12034" max="12034" width="12.7142857142857" style="446" customWidth="1"/>
    <col min="12035" max="12035" width="47.4285714285714" style="446" customWidth="1"/>
    <col min="12036" max="12036" width="0" style="446" hidden="1" customWidth="1"/>
    <col min="12037" max="12037" width="24.7142857142857" style="446" customWidth="1"/>
    <col min="12038" max="12038" width="14.7142857142857" style="446" customWidth="1"/>
    <col min="12039" max="12040" width="15.7142857142857" style="446" customWidth="1"/>
    <col min="12041" max="12041" width="11.7142857142857" style="446" customWidth="1"/>
    <col min="12042" max="12042" width="6.42857142857143" style="446" customWidth="1"/>
    <col min="12043" max="12043" width="11.7142857142857" style="446" customWidth="1"/>
    <col min="12044" max="12044" width="0" style="446" hidden="1" customWidth="1"/>
    <col min="12045" max="12045" width="3.71428571428571" style="446" customWidth="1"/>
    <col min="12046" max="12046" width="11.1428571428571" style="446" customWidth="1"/>
    <col min="12047" max="12278" width="10.5714285714286" style="446"/>
    <col min="12279" max="12286" width="0" style="446" hidden="1" customWidth="1"/>
    <col min="12287" max="12289" width="3.71428571428571" style="446" customWidth="1"/>
    <col min="12290" max="12290" width="12.7142857142857" style="446" customWidth="1"/>
    <col min="12291" max="12291" width="47.4285714285714" style="446" customWidth="1"/>
    <col min="12292" max="12292" width="0" style="446" hidden="1" customWidth="1"/>
    <col min="12293" max="12293" width="24.7142857142857" style="446" customWidth="1"/>
    <col min="12294" max="12294" width="14.7142857142857" style="446" customWidth="1"/>
    <col min="12295" max="12296" width="15.7142857142857" style="446" customWidth="1"/>
    <col min="12297" max="12297" width="11.7142857142857" style="446" customWidth="1"/>
    <col min="12298" max="12298" width="6.42857142857143" style="446" customWidth="1"/>
    <col min="12299" max="12299" width="11.7142857142857" style="446" customWidth="1"/>
    <col min="12300" max="12300" width="0" style="446" hidden="1" customWidth="1"/>
    <col min="12301" max="12301" width="3.71428571428571" style="446" customWidth="1"/>
    <col min="12302" max="12302" width="11.1428571428571" style="446" customWidth="1"/>
    <col min="12303" max="12534" width="10.5714285714286" style="446"/>
    <col min="12535" max="12542" width="0" style="446" hidden="1" customWidth="1"/>
    <col min="12543" max="12545" width="3.71428571428571" style="446" customWidth="1"/>
    <col min="12546" max="12546" width="12.7142857142857" style="446" customWidth="1"/>
    <col min="12547" max="12547" width="47.4285714285714" style="446" customWidth="1"/>
    <col min="12548" max="12548" width="0" style="446" hidden="1" customWidth="1"/>
    <col min="12549" max="12549" width="24.7142857142857" style="446" customWidth="1"/>
    <col min="12550" max="12550" width="14.7142857142857" style="446" customWidth="1"/>
    <col min="12551" max="12552" width="15.7142857142857" style="446" customWidth="1"/>
    <col min="12553" max="12553" width="11.7142857142857" style="446" customWidth="1"/>
    <col min="12554" max="12554" width="6.42857142857143" style="446" customWidth="1"/>
    <col min="12555" max="12555" width="11.7142857142857" style="446" customWidth="1"/>
    <col min="12556" max="12556" width="0" style="446" hidden="1" customWidth="1"/>
    <col min="12557" max="12557" width="3.71428571428571" style="446" customWidth="1"/>
    <col min="12558" max="12558" width="11.1428571428571" style="446" customWidth="1"/>
    <col min="12559" max="12790" width="10.5714285714286" style="446"/>
    <col min="12791" max="12798" width="0" style="446" hidden="1" customWidth="1"/>
    <col min="12799" max="12801" width="3.71428571428571" style="446" customWidth="1"/>
    <col min="12802" max="12802" width="12.7142857142857" style="446" customWidth="1"/>
    <col min="12803" max="12803" width="47.4285714285714" style="446" customWidth="1"/>
    <col min="12804" max="12804" width="0" style="446" hidden="1" customWidth="1"/>
    <col min="12805" max="12805" width="24.7142857142857" style="446" customWidth="1"/>
    <col min="12806" max="12806" width="14.7142857142857" style="446" customWidth="1"/>
    <col min="12807" max="12808" width="15.7142857142857" style="446" customWidth="1"/>
    <col min="12809" max="12809" width="11.7142857142857" style="446" customWidth="1"/>
    <col min="12810" max="12810" width="6.42857142857143" style="446" customWidth="1"/>
    <col min="12811" max="12811" width="11.7142857142857" style="446" customWidth="1"/>
    <col min="12812" max="12812" width="0" style="446" hidden="1" customWidth="1"/>
    <col min="12813" max="12813" width="3.71428571428571" style="446" customWidth="1"/>
    <col min="12814" max="12814" width="11.1428571428571" style="446" customWidth="1"/>
    <col min="12815" max="13046" width="10.5714285714286" style="446"/>
    <col min="13047" max="13054" width="0" style="446" hidden="1" customWidth="1"/>
    <col min="13055" max="13057" width="3.71428571428571" style="446" customWidth="1"/>
    <col min="13058" max="13058" width="12.7142857142857" style="446" customWidth="1"/>
    <col min="13059" max="13059" width="47.4285714285714" style="446" customWidth="1"/>
    <col min="13060" max="13060" width="0" style="446" hidden="1" customWidth="1"/>
    <col min="13061" max="13061" width="24.7142857142857" style="446" customWidth="1"/>
    <col min="13062" max="13062" width="14.7142857142857" style="446" customWidth="1"/>
    <col min="13063" max="13064" width="15.7142857142857" style="446" customWidth="1"/>
    <col min="13065" max="13065" width="11.7142857142857" style="446" customWidth="1"/>
    <col min="13066" max="13066" width="6.42857142857143" style="446" customWidth="1"/>
    <col min="13067" max="13067" width="11.7142857142857" style="446" customWidth="1"/>
    <col min="13068" max="13068" width="0" style="446" hidden="1" customWidth="1"/>
    <col min="13069" max="13069" width="3.71428571428571" style="446" customWidth="1"/>
    <col min="13070" max="13070" width="11.1428571428571" style="446" customWidth="1"/>
    <col min="13071" max="13302" width="10.5714285714286" style="446"/>
    <col min="13303" max="13310" width="0" style="446" hidden="1" customWidth="1"/>
    <col min="13311" max="13313" width="3.71428571428571" style="446" customWidth="1"/>
    <col min="13314" max="13314" width="12.7142857142857" style="446" customWidth="1"/>
    <col min="13315" max="13315" width="47.4285714285714" style="446" customWidth="1"/>
    <col min="13316" max="13316" width="0" style="446" hidden="1" customWidth="1"/>
    <col min="13317" max="13317" width="24.7142857142857" style="446" customWidth="1"/>
    <col min="13318" max="13318" width="14.7142857142857" style="446" customWidth="1"/>
    <col min="13319" max="13320" width="15.7142857142857" style="446" customWidth="1"/>
    <col min="13321" max="13321" width="11.7142857142857" style="446" customWidth="1"/>
    <col min="13322" max="13322" width="6.42857142857143" style="446" customWidth="1"/>
    <col min="13323" max="13323" width="11.7142857142857" style="446" customWidth="1"/>
    <col min="13324" max="13324" width="0" style="446" hidden="1" customWidth="1"/>
    <col min="13325" max="13325" width="3.71428571428571" style="446" customWidth="1"/>
    <col min="13326" max="13326" width="11.1428571428571" style="446" customWidth="1"/>
    <col min="13327" max="13558" width="10.5714285714286" style="446"/>
    <col min="13559" max="13566" width="0" style="446" hidden="1" customWidth="1"/>
    <col min="13567" max="13569" width="3.71428571428571" style="446" customWidth="1"/>
    <col min="13570" max="13570" width="12.7142857142857" style="446" customWidth="1"/>
    <col min="13571" max="13571" width="47.4285714285714" style="446" customWidth="1"/>
    <col min="13572" max="13572" width="0" style="446" hidden="1" customWidth="1"/>
    <col min="13573" max="13573" width="24.7142857142857" style="446" customWidth="1"/>
    <col min="13574" max="13574" width="14.7142857142857" style="446" customWidth="1"/>
    <col min="13575" max="13576" width="15.7142857142857" style="446" customWidth="1"/>
    <col min="13577" max="13577" width="11.7142857142857" style="446" customWidth="1"/>
    <col min="13578" max="13578" width="6.42857142857143" style="446" customWidth="1"/>
    <col min="13579" max="13579" width="11.7142857142857" style="446" customWidth="1"/>
    <col min="13580" max="13580" width="0" style="446" hidden="1" customWidth="1"/>
    <col min="13581" max="13581" width="3.71428571428571" style="446" customWidth="1"/>
    <col min="13582" max="13582" width="11.1428571428571" style="446" customWidth="1"/>
    <col min="13583" max="13814" width="10.5714285714286" style="446"/>
    <col min="13815" max="13822" width="0" style="446" hidden="1" customWidth="1"/>
    <col min="13823" max="13825" width="3.71428571428571" style="446" customWidth="1"/>
    <col min="13826" max="13826" width="12.7142857142857" style="446" customWidth="1"/>
    <col min="13827" max="13827" width="47.4285714285714" style="446" customWidth="1"/>
    <col min="13828" max="13828" width="0" style="446" hidden="1" customWidth="1"/>
    <col min="13829" max="13829" width="24.7142857142857" style="446" customWidth="1"/>
    <col min="13830" max="13830" width="14.7142857142857" style="446" customWidth="1"/>
    <col min="13831" max="13832" width="15.7142857142857" style="446" customWidth="1"/>
    <col min="13833" max="13833" width="11.7142857142857" style="446" customWidth="1"/>
    <col min="13834" max="13834" width="6.42857142857143" style="446" customWidth="1"/>
    <col min="13835" max="13835" width="11.7142857142857" style="446" customWidth="1"/>
    <col min="13836" max="13836" width="0" style="446" hidden="1" customWidth="1"/>
    <col min="13837" max="13837" width="3.71428571428571" style="446" customWidth="1"/>
    <col min="13838" max="13838" width="11.1428571428571" style="446" customWidth="1"/>
    <col min="13839" max="14070" width="10.5714285714286" style="446"/>
    <col min="14071" max="14078" width="0" style="446" hidden="1" customWidth="1"/>
    <col min="14079" max="14081" width="3.71428571428571" style="446" customWidth="1"/>
    <col min="14082" max="14082" width="12.7142857142857" style="446" customWidth="1"/>
    <col min="14083" max="14083" width="47.4285714285714" style="446" customWidth="1"/>
    <col min="14084" max="14084" width="0" style="446" hidden="1" customWidth="1"/>
    <col min="14085" max="14085" width="24.7142857142857" style="446" customWidth="1"/>
    <col min="14086" max="14086" width="14.7142857142857" style="446" customWidth="1"/>
    <col min="14087" max="14088" width="15.7142857142857" style="446" customWidth="1"/>
    <col min="14089" max="14089" width="11.7142857142857" style="446" customWidth="1"/>
    <col min="14090" max="14090" width="6.42857142857143" style="446" customWidth="1"/>
    <col min="14091" max="14091" width="11.7142857142857" style="446" customWidth="1"/>
    <col min="14092" max="14092" width="0" style="446" hidden="1" customWidth="1"/>
    <col min="14093" max="14093" width="3.71428571428571" style="446" customWidth="1"/>
    <col min="14094" max="14094" width="11.1428571428571" style="446" customWidth="1"/>
    <col min="14095" max="14326" width="10.5714285714286" style="446"/>
    <col min="14327" max="14334" width="0" style="446" hidden="1" customWidth="1"/>
    <col min="14335" max="14337" width="3.71428571428571" style="446" customWidth="1"/>
    <col min="14338" max="14338" width="12.7142857142857" style="446" customWidth="1"/>
    <col min="14339" max="14339" width="47.4285714285714" style="446" customWidth="1"/>
    <col min="14340" max="14340" width="0" style="446" hidden="1" customWidth="1"/>
    <col min="14341" max="14341" width="24.7142857142857" style="446" customWidth="1"/>
    <col min="14342" max="14342" width="14.7142857142857" style="446" customWidth="1"/>
    <col min="14343" max="14344" width="15.7142857142857" style="446" customWidth="1"/>
    <col min="14345" max="14345" width="11.7142857142857" style="446" customWidth="1"/>
    <col min="14346" max="14346" width="6.42857142857143" style="446" customWidth="1"/>
    <col min="14347" max="14347" width="11.7142857142857" style="446" customWidth="1"/>
    <col min="14348" max="14348" width="0" style="446" hidden="1" customWidth="1"/>
    <col min="14349" max="14349" width="3.71428571428571" style="446" customWidth="1"/>
    <col min="14350" max="14350" width="11.1428571428571" style="446" customWidth="1"/>
    <col min="14351" max="14582" width="10.5714285714286" style="446"/>
    <col min="14583" max="14590" width="0" style="446" hidden="1" customWidth="1"/>
    <col min="14591" max="14593" width="3.71428571428571" style="446" customWidth="1"/>
    <col min="14594" max="14594" width="12.7142857142857" style="446" customWidth="1"/>
    <col min="14595" max="14595" width="47.4285714285714" style="446" customWidth="1"/>
    <col min="14596" max="14596" width="0" style="446" hidden="1" customWidth="1"/>
    <col min="14597" max="14597" width="24.7142857142857" style="446" customWidth="1"/>
    <col min="14598" max="14598" width="14.7142857142857" style="446" customWidth="1"/>
    <col min="14599" max="14600" width="15.7142857142857" style="446" customWidth="1"/>
    <col min="14601" max="14601" width="11.7142857142857" style="446" customWidth="1"/>
    <col min="14602" max="14602" width="6.42857142857143" style="446" customWidth="1"/>
    <col min="14603" max="14603" width="11.7142857142857" style="446" customWidth="1"/>
    <col min="14604" max="14604" width="0" style="446" hidden="1" customWidth="1"/>
    <col min="14605" max="14605" width="3.71428571428571" style="446" customWidth="1"/>
    <col min="14606" max="14606" width="11.1428571428571" style="446" customWidth="1"/>
    <col min="14607" max="14838" width="10.5714285714286" style="446"/>
    <col min="14839" max="14846" width="0" style="446" hidden="1" customWidth="1"/>
    <col min="14847" max="14849" width="3.71428571428571" style="446" customWidth="1"/>
    <col min="14850" max="14850" width="12.7142857142857" style="446" customWidth="1"/>
    <col min="14851" max="14851" width="47.4285714285714" style="446" customWidth="1"/>
    <col min="14852" max="14852" width="0" style="446" hidden="1" customWidth="1"/>
    <col min="14853" max="14853" width="24.7142857142857" style="446" customWidth="1"/>
    <col min="14854" max="14854" width="14.7142857142857" style="446" customWidth="1"/>
    <col min="14855" max="14856" width="15.7142857142857" style="446" customWidth="1"/>
    <col min="14857" max="14857" width="11.7142857142857" style="446" customWidth="1"/>
    <col min="14858" max="14858" width="6.42857142857143" style="446" customWidth="1"/>
    <col min="14859" max="14859" width="11.7142857142857" style="446" customWidth="1"/>
    <col min="14860" max="14860" width="0" style="446" hidden="1" customWidth="1"/>
    <col min="14861" max="14861" width="3.71428571428571" style="446" customWidth="1"/>
    <col min="14862" max="14862" width="11.1428571428571" style="446" customWidth="1"/>
    <col min="14863" max="15094" width="10.5714285714286" style="446"/>
    <col min="15095" max="15102" width="0" style="446" hidden="1" customWidth="1"/>
    <col min="15103" max="15105" width="3.71428571428571" style="446" customWidth="1"/>
    <col min="15106" max="15106" width="12.7142857142857" style="446" customWidth="1"/>
    <col min="15107" max="15107" width="47.4285714285714" style="446" customWidth="1"/>
    <col min="15108" max="15108" width="0" style="446" hidden="1" customWidth="1"/>
    <col min="15109" max="15109" width="24.7142857142857" style="446" customWidth="1"/>
    <col min="15110" max="15110" width="14.7142857142857" style="446" customWidth="1"/>
    <col min="15111" max="15112" width="15.7142857142857" style="446" customWidth="1"/>
    <col min="15113" max="15113" width="11.7142857142857" style="446" customWidth="1"/>
    <col min="15114" max="15114" width="6.42857142857143" style="446" customWidth="1"/>
    <col min="15115" max="15115" width="11.7142857142857" style="446" customWidth="1"/>
    <col min="15116" max="15116" width="0" style="446" hidden="1" customWidth="1"/>
    <col min="15117" max="15117" width="3.71428571428571" style="446" customWidth="1"/>
    <col min="15118" max="15118" width="11.1428571428571" style="446" customWidth="1"/>
    <col min="15119" max="15350" width="10.5714285714286" style="446"/>
    <col min="15351" max="15358" width="0" style="446" hidden="1" customWidth="1"/>
    <col min="15359" max="15361" width="3.71428571428571" style="446" customWidth="1"/>
    <col min="15362" max="15362" width="12.7142857142857" style="446" customWidth="1"/>
    <col min="15363" max="15363" width="47.4285714285714" style="446" customWidth="1"/>
    <col min="15364" max="15364" width="0" style="446" hidden="1" customWidth="1"/>
    <col min="15365" max="15365" width="24.7142857142857" style="446" customWidth="1"/>
    <col min="15366" max="15366" width="14.7142857142857" style="446" customWidth="1"/>
    <col min="15367" max="15368" width="15.7142857142857" style="446" customWidth="1"/>
    <col min="15369" max="15369" width="11.7142857142857" style="446" customWidth="1"/>
    <col min="15370" max="15370" width="6.42857142857143" style="446" customWidth="1"/>
    <col min="15371" max="15371" width="11.7142857142857" style="446" customWidth="1"/>
    <col min="15372" max="15372" width="0" style="446" hidden="1" customWidth="1"/>
    <col min="15373" max="15373" width="3.71428571428571" style="446" customWidth="1"/>
    <col min="15374" max="15374" width="11.1428571428571" style="446" customWidth="1"/>
    <col min="15375" max="15606" width="10.5714285714286" style="446"/>
    <col min="15607" max="15614" width="0" style="446" hidden="1" customWidth="1"/>
    <col min="15615" max="15617" width="3.71428571428571" style="446" customWidth="1"/>
    <col min="15618" max="15618" width="12.7142857142857" style="446" customWidth="1"/>
    <col min="15619" max="15619" width="47.4285714285714" style="446" customWidth="1"/>
    <col min="15620" max="15620" width="0" style="446" hidden="1" customWidth="1"/>
    <col min="15621" max="15621" width="24.7142857142857" style="446" customWidth="1"/>
    <col min="15622" max="15622" width="14.7142857142857" style="446" customWidth="1"/>
    <col min="15623" max="15624" width="15.7142857142857" style="446" customWidth="1"/>
    <col min="15625" max="15625" width="11.7142857142857" style="446" customWidth="1"/>
    <col min="15626" max="15626" width="6.42857142857143" style="446" customWidth="1"/>
    <col min="15627" max="15627" width="11.7142857142857" style="446" customWidth="1"/>
    <col min="15628" max="15628" width="0" style="446" hidden="1" customWidth="1"/>
    <col min="15629" max="15629" width="3.71428571428571" style="446" customWidth="1"/>
    <col min="15630" max="15630" width="11.1428571428571" style="446" customWidth="1"/>
    <col min="15631" max="15862" width="10.5714285714286" style="446"/>
    <col min="15863" max="15870" width="0" style="446" hidden="1" customWidth="1"/>
    <col min="15871" max="15873" width="3.71428571428571" style="446" customWidth="1"/>
    <col min="15874" max="15874" width="12.7142857142857" style="446" customWidth="1"/>
    <col min="15875" max="15875" width="47.4285714285714" style="446" customWidth="1"/>
    <col min="15876" max="15876" width="0" style="446" hidden="1" customWidth="1"/>
    <col min="15877" max="15877" width="24.7142857142857" style="446" customWidth="1"/>
    <col min="15878" max="15878" width="14.7142857142857" style="446" customWidth="1"/>
    <col min="15879" max="15880" width="15.7142857142857" style="446" customWidth="1"/>
    <col min="15881" max="15881" width="11.7142857142857" style="446" customWidth="1"/>
    <col min="15882" max="15882" width="6.42857142857143" style="446" customWidth="1"/>
    <col min="15883" max="15883" width="11.7142857142857" style="446" customWidth="1"/>
    <col min="15884" max="15884" width="0" style="446" hidden="1" customWidth="1"/>
    <col min="15885" max="15885" width="3.71428571428571" style="446" customWidth="1"/>
    <col min="15886" max="15886" width="11.1428571428571" style="446" customWidth="1"/>
    <col min="15887" max="16118" width="10.5714285714286" style="446"/>
    <col min="16119" max="16126" width="0" style="446" hidden="1" customWidth="1"/>
    <col min="16127" max="16129" width="3.71428571428571" style="446" customWidth="1"/>
    <col min="16130" max="16130" width="12.7142857142857" style="446" customWidth="1"/>
    <col min="16131" max="16131" width="47.4285714285714" style="446" customWidth="1"/>
    <col min="16132" max="16132" width="0" style="446" hidden="1" customWidth="1"/>
    <col min="16133" max="16133" width="24.7142857142857" style="446" customWidth="1"/>
    <col min="16134" max="16134" width="14.7142857142857" style="446" customWidth="1"/>
    <col min="16135" max="16136" width="15.7142857142857" style="446" customWidth="1"/>
    <col min="16137" max="16137" width="11.7142857142857" style="446" customWidth="1"/>
    <col min="16138" max="16138" width="6.42857142857143" style="446" customWidth="1"/>
    <col min="16139" max="16139" width="11.7142857142857" style="446" customWidth="1"/>
    <col min="16140" max="16140" width="0" style="446" hidden="1" customWidth="1"/>
    <col min="16141" max="16141" width="3.71428571428571" style="446" customWidth="1"/>
    <col min="16142" max="16142" width="11.1428571428571" style="446" customWidth="1"/>
    <col min="16143" max="16384" width="10.5714285714286" style="446"/>
  </cols>
  <sheetData>
    <row r="1" ht="14.25" hidden="1"/>
    <row r="2" ht="14.25" hidden="1"/>
    <row r="3" ht="14.25" hidden="1"/>
    <row r="4" spans="10:22" ht="3" customHeight="1">
      <c r="J4" s="451"/>
      <c r="K4" s="451"/>
      <c r="L4" s="447"/>
      <c r="M4" s="447"/>
      <c r="N4" s="447"/>
      <c r="O4" s="454"/>
      <c r="P4" s="454"/>
      <c r="Q4" s="454"/>
      <c r="R4" s="454"/>
      <c r="S4" s="454"/>
      <c r="T4" s="454"/>
      <c r="U4" s="454"/>
      <c r="V4" s="447"/>
    </row>
    <row r="5" spans="10:22" ht="22.5" customHeight="1">
      <c r="J5" s="451"/>
      <c r="K5" s="451"/>
      <c r="L5" s="1311" t="s">
        <v>744</v>
      </c>
      <c r="M5" s="1311"/>
      <c r="N5" s="1311"/>
      <c r="O5" s="1311"/>
      <c r="P5" s="1311"/>
      <c r="Q5" s="1311"/>
      <c r="R5" s="1311"/>
      <c r="S5" s="1311"/>
      <c r="T5" s="1311"/>
      <c r="U5" s="548"/>
      <c r="V5" s="467"/>
    </row>
    <row r="6" spans="10:21" ht="3" customHeight="1">
      <c r="J6" s="451"/>
      <c r="K6" s="451"/>
      <c r="L6" s="447"/>
      <c r="M6" s="447"/>
      <c r="N6" s="447"/>
      <c r="O6" s="450"/>
      <c r="P6" s="450"/>
      <c r="Q6" s="450"/>
      <c r="R6" s="450"/>
      <c r="S6" s="450"/>
      <c r="T6" s="450"/>
      <c r="U6" s="447"/>
    </row>
    <row r="7" spans="1:28" s="746" customFormat="1" ht="5.25" hidden="1">
      <c r="A7" s="1123"/>
      <c r="B7" s="1123"/>
      <c r="C7" s="1123"/>
      <c r="D7" s="1123"/>
      <c r="E7" s="1123"/>
      <c r="F7" s="1123"/>
      <c r="G7" s="1123"/>
      <c r="H7" s="1123"/>
      <c r="L7" s="1173"/>
      <c r="M7" s="1046"/>
      <c r="O7" s="1287"/>
      <c r="P7" s="1287"/>
      <c r="Q7" s="1287"/>
      <c r="R7" s="1287"/>
      <c r="S7" s="1287"/>
      <c r="T7" s="1287"/>
      <c r="U7" s="780"/>
      <c r="V7" s="780"/>
      <c r="X7" s="1123"/>
      <c r="Y7" s="1123"/>
      <c r="Z7" s="1123"/>
      <c r="AA7" s="1123"/>
      <c r="AB7" s="1123"/>
    </row>
    <row r="8" spans="1:29"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7"/>
      <c r="O8" s="1288" t="str">
        <f>IF(datePr_ch="",IF(datePr="","",datePr),datePr_ch)</f>
        <v>20.04.2021</v>
      </c>
      <c r="P8" s="1288"/>
      <c r="Q8" s="1288"/>
      <c r="R8" s="1288"/>
      <c r="S8" s="1288"/>
      <c r="T8" s="1288"/>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"&amp;IF(numberPr_ch="","утверждении","изменении")&amp;" тарифов"</f>
        <v>Номер подачи заявления об утверждении тарифов</v>
      </c>
      <c r="N9" s="1127"/>
      <c r="O9" s="1288" t="str">
        <f>IF(numberPr_ch="",IF(numberPr="","",numberPr),numberPr_ch)</f>
        <v>01-03/15</v>
      </c>
      <c r="P9" s="1288"/>
      <c r="Q9" s="1288"/>
      <c r="R9" s="1288"/>
      <c r="S9" s="1288"/>
      <c r="T9" s="1288"/>
      <c r="U9" s="635"/>
      <c r="Y9" s="961"/>
      <c r="Z9" s="475"/>
      <c r="AA9" s="475"/>
      <c r="AB9" s="475"/>
      <c r="AC9" s="475"/>
    </row>
    <row r="10" spans="1:28" s="746" customFormat="1" ht="5.25" hidden="1">
      <c r="A10" s="1123"/>
      <c r="B10" s="1123"/>
      <c r="C10" s="1123"/>
      <c r="D10" s="1123"/>
      <c r="E10" s="1123"/>
      <c r="F10" s="1123"/>
      <c r="G10" s="1123"/>
      <c r="H10" s="1123"/>
      <c r="L10" s="1173"/>
      <c r="M10" s="1046"/>
      <c r="O10" s="1287"/>
      <c r="P10" s="1287"/>
      <c r="Q10" s="1287"/>
      <c r="R10" s="1287"/>
      <c r="S10" s="1287"/>
      <c r="T10" s="1287"/>
      <c r="U10" s="780"/>
      <c r="V10" s="780"/>
      <c r="X10" s="1123"/>
      <c r="Y10" s="1123"/>
      <c r="Z10" s="1123"/>
      <c r="AA10" s="1123"/>
      <c r="AB10" s="1123"/>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12"/>
      <c r="M12" s="1312"/>
      <c r="N12" s="458"/>
      <c r="O12" s="730"/>
      <c r="P12" s="730"/>
      <c r="Q12" s="730"/>
      <c r="R12" s="730"/>
      <c r="S12" s="730"/>
      <c r="T12" s="730"/>
      <c r="U12" s="456"/>
      <c r="V12" s="473" t="s">
        <v>371</v>
      </c>
      <c r="Y12" s="961"/>
      <c r="Z12" s="475"/>
      <c r="AA12" s="475"/>
      <c r="AB12" s="475"/>
      <c r="AC12" s="475"/>
    </row>
    <row r="13" spans="10:22" ht="15" customHeight="1">
      <c r="J13" s="451"/>
      <c r="K13" s="451"/>
      <c r="L13" s="447"/>
      <c r="M13" s="447"/>
      <c r="N13" s="447"/>
      <c r="O13" s="568"/>
      <c r="P13" s="568"/>
      <c r="Q13" s="1328"/>
      <c r="R13" s="1328"/>
      <c r="S13" s="1328"/>
      <c r="T13" s="1328"/>
      <c r="U13" s="1328"/>
      <c r="V13" s="1328"/>
    </row>
    <row r="14" spans="10:24" ht="14.25">
      <c r="J14" s="451"/>
      <c r="K14" s="451"/>
      <c r="L14" s="1239" t="s">
        <v>445</v>
      </c>
      <c r="M14" s="1239"/>
      <c r="N14" s="1239"/>
      <c r="O14" s="1239"/>
      <c r="P14" s="1239"/>
      <c r="Q14" s="1239"/>
      <c r="R14" s="1239"/>
      <c r="S14" s="1239"/>
      <c r="T14" s="1239"/>
      <c r="U14" s="1239"/>
      <c r="V14" s="1239"/>
      <c r="W14" s="1239"/>
      <c r="X14" s="1239" t="s">
        <v>446</v>
      </c>
    </row>
    <row r="15" spans="10:24" ht="14.25" customHeight="1">
      <c r="J15" s="451"/>
      <c r="K15" s="451"/>
      <c r="L15" s="1295" t="s">
        <v>91</v>
      </c>
      <c r="M15" s="1295" t="s">
        <v>595</v>
      </c>
      <c r="N15" s="504"/>
      <c r="O15" s="1295" t="s">
        <v>596</v>
      </c>
      <c r="P15" s="1346" t="s">
        <v>597</v>
      </c>
      <c r="Q15" s="1346" t="s">
        <v>604</v>
      </c>
      <c r="R15" s="1346"/>
      <c r="S15" s="1346"/>
      <c r="T15" s="1346"/>
      <c r="U15" s="1346"/>
      <c r="V15" s="1295" t="s">
        <v>339</v>
      </c>
      <c r="W15" s="1327" t="s">
        <v>274</v>
      </c>
      <c r="X15" s="1239"/>
    </row>
    <row r="16" spans="1:29" s="493" customFormat="1" ht="25.5" customHeight="1">
      <c r="A16" s="554"/>
      <c r="B16" s="554"/>
      <c r="C16" s="554"/>
      <c r="D16" s="554"/>
      <c r="E16" s="554"/>
      <c r="F16" s="554"/>
      <c r="G16" s="560"/>
      <c r="H16" s="560"/>
      <c r="I16" s="501"/>
      <c r="J16" s="499"/>
      <c r="K16" s="499"/>
      <c r="L16" s="1295"/>
      <c r="M16" s="1295"/>
      <c r="N16" s="504"/>
      <c r="O16" s="1295"/>
      <c r="P16" s="1346"/>
      <c r="Q16" s="1346" t="s">
        <v>621</v>
      </c>
      <c r="R16" s="1346"/>
      <c r="S16" s="1335" t="s">
        <v>615</v>
      </c>
      <c r="T16" s="1335"/>
      <c r="U16" s="1335"/>
      <c r="V16" s="1295"/>
      <c r="W16" s="1327"/>
      <c r="X16" s="1239"/>
      <c r="Y16" s="956"/>
      <c r="Z16" s="554"/>
      <c r="AA16" s="554"/>
      <c r="AB16" s="554"/>
      <c r="AC16" s="554"/>
    </row>
    <row r="17" spans="10:24" ht="14.25" customHeight="1">
      <c r="J17" s="451"/>
      <c r="K17" s="451"/>
      <c r="L17" s="1295"/>
      <c r="M17" s="1295"/>
      <c r="N17" s="504"/>
      <c r="O17" s="1295"/>
      <c r="P17" s="1346"/>
      <c r="Q17" s="504" t="s">
        <v>619</v>
      </c>
      <c r="R17" s="504" t="s">
        <v>620</v>
      </c>
      <c r="S17" s="506" t="s">
        <v>273</v>
      </c>
      <c r="T17" s="1337" t="s">
        <v>272</v>
      </c>
      <c r="U17" s="1337"/>
      <c r="V17" s="1295"/>
      <c r="W17" s="1327"/>
      <c r="X17" s="1239"/>
    </row>
    <row r="18" spans="10:24" ht="14.25">
      <c r="J18" s="451"/>
      <c r="K18" s="459">
        <v>1</v>
      </c>
      <c r="L18" s="448" t="s">
        <v>92</v>
      </c>
      <c r="M18" s="448" t="s">
        <v>48</v>
      </c>
      <c r="N18" s="466" t="s">
        <v>48</v>
      </c>
      <c r="O18" s="457">
        <f t="shared" si="0" ref="O18:T18">OFFSET(O18,0,-1)+1</f>
        <v>3</v>
      </c>
      <c r="P18" s="457">
        <f t="shared" ca="1" si="0"/>
        <v>4</v>
      </c>
      <c r="Q18" s="457">
        <f t="shared" ca="1" si="0"/>
        <v>5</v>
      </c>
      <c r="R18" s="457">
        <f t="shared" ca="1" si="0"/>
        <v>6</v>
      </c>
      <c r="S18" s="457">
        <f t="shared" ca="1" si="0"/>
        <v>7</v>
      </c>
      <c r="T18" s="1347">
        <f t="shared" ca="1" si="0"/>
        <v>8</v>
      </c>
      <c r="U18" s="1347"/>
      <c r="V18" s="457">
        <f ca="1">OFFSET(V18,0,-2)+1</f>
        <v>9</v>
      </c>
      <c r="W18" s="493"/>
      <c r="X18" s="457">
        <f ca="1">OFFSET(X18,0,-2)+1</f>
        <v>10</v>
      </c>
    </row>
    <row r="19" spans="1:24" ht="22.5">
      <c r="A19" s="1314">
        <v>1</v>
      </c>
      <c r="B19" s="928"/>
      <c r="C19" s="928"/>
      <c r="D19" s="928"/>
      <c r="E19" s="928"/>
      <c r="F19" s="928"/>
      <c r="G19" s="929"/>
      <c r="H19" s="929"/>
      <c r="I19" s="931"/>
      <c r="J19" s="923"/>
      <c r="K19" s="923"/>
      <c r="L19" s="562">
        <f>mergeValue(A19)</f>
        <v>1</v>
      </c>
      <c r="M19" s="610" t="s">
        <v>19</v>
      </c>
      <c r="N19" s="549"/>
      <c r="O19" s="1326"/>
      <c r="P19" s="1326"/>
      <c r="Q19" s="1326"/>
      <c r="R19" s="1326"/>
      <c r="S19" s="1326"/>
      <c r="T19" s="1326"/>
      <c r="U19" s="1326"/>
      <c r="V19" s="1326"/>
      <c r="W19" s="1326"/>
      <c r="X19" s="550" t="s">
        <v>718</v>
      </c>
    </row>
    <row r="20" spans="1:24" ht="22.5">
      <c r="A20" s="1314"/>
      <c r="B20" s="1314">
        <v>1</v>
      </c>
      <c r="C20" s="928"/>
      <c r="D20" s="928"/>
      <c r="E20" s="928"/>
      <c r="F20" s="928"/>
      <c r="G20" s="933"/>
      <c r="H20" s="930"/>
      <c r="I20" s="935"/>
      <c r="J20" s="920"/>
      <c r="K20" s="919"/>
      <c r="L20" s="562" t="str">
        <f>mergeValue(A20)&amp;"."&amp;mergeValue(B20)</f>
        <v>1.1</v>
      </c>
      <c r="M20" s="516" t="s">
        <v>15</v>
      </c>
      <c r="N20" s="549"/>
      <c r="O20" s="1326"/>
      <c r="P20" s="1326"/>
      <c r="Q20" s="1326"/>
      <c r="R20" s="1326"/>
      <c r="S20" s="1326"/>
      <c r="T20" s="1326"/>
      <c r="U20" s="1326"/>
      <c r="V20" s="1326"/>
      <c r="W20" s="1326"/>
      <c r="X20" s="550" t="s">
        <v>459</v>
      </c>
    </row>
    <row r="21" spans="1:24" ht="22.5">
      <c r="A21" s="1314"/>
      <c r="B21" s="1314"/>
      <c r="C21" s="1314">
        <v>1</v>
      </c>
      <c r="D21" s="928"/>
      <c r="E21" s="928"/>
      <c r="F21" s="928"/>
      <c r="G21" s="933"/>
      <c r="H21" s="930"/>
      <c r="I21" s="936"/>
      <c r="J21" s="920"/>
      <c r="K21" s="919"/>
      <c r="L21" s="562" t="str">
        <f>mergeValue(A21)&amp;"."&amp;mergeValue(B21)&amp;"."&amp;mergeValue(C21)</f>
        <v>1.1.1</v>
      </c>
      <c r="M21" s="517" t="s">
        <v>7</v>
      </c>
      <c r="N21" s="549"/>
      <c r="O21" s="1326"/>
      <c r="P21" s="1326"/>
      <c r="Q21" s="1326"/>
      <c r="R21" s="1326"/>
      <c r="S21" s="1326"/>
      <c r="T21" s="1326"/>
      <c r="U21" s="1326"/>
      <c r="V21" s="1326"/>
      <c r="W21" s="1326"/>
      <c r="X21" s="550" t="s">
        <v>600</v>
      </c>
    </row>
    <row r="22" spans="1:24" ht="14.25">
      <c r="A22" s="1314"/>
      <c r="B22" s="1314"/>
      <c r="C22" s="1314"/>
      <c r="D22" s="1314">
        <v>1</v>
      </c>
      <c r="E22" s="928"/>
      <c r="F22" s="928"/>
      <c r="G22" s="933"/>
      <c r="H22" s="930"/>
      <c r="I22" s="936"/>
      <c r="J22" s="934"/>
      <c r="K22" s="919"/>
      <c r="L22" s="562" t="str">
        <f>mergeValue(A22)&amp;"."&amp;mergeValue(B22)&amp;"."&amp;mergeValue(C22)&amp;"."&amp;mergeValue(D22)</f>
        <v>1.1.1.1</v>
      </c>
      <c r="M22" s="518" t="s">
        <v>21</v>
      </c>
      <c r="N22" s="549"/>
      <c r="O22" s="1326"/>
      <c r="P22" s="1326"/>
      <c r="Q22" s="1326"/>
      <c r="R22" s="1326"/>
      <c r="S22" s="1326"/>
      <c r="T22" s="1326"/>
      <c r="U22" s="1326"/>
      <c r="V22" s="1326"/>
      <c r="W22" s="1326"/>
      <c r="X22" s="968" t="s">
        <v>623</v>
      </c>
    </row>
    <row r="23" spans="1:25" ht="42.95" customHeight="1">
      <c r="A23" s="1314"/>
      <c r="B23" s="1314"/>
      <c r="C23" s="1314"/>
      <c r="D23" s="1314"/>
      <c r="E23" s="928">
        <v>1</v>
      </c>
      <c r="F23" s="928"/>
      <c r="G23" s="933"/>
      <c r="H23" s="930"/>
      <c r="I23" s="936"/>
      <c r="J23" s="934"/>
      <c r="K23" s="924"/>
      <c r="L23" s="562" t="str">
        <f>mergeValue(A23)&amp;"."&amp;mergeValue(B23)&amp;"."&amp;mergeValue(C23)&amp;"."&amp;mergeValue(D23)&amp;"."&amp;mergeValue(E23)</f>
        <v>1.1.1.1.1</v>
      </c>
      <c r="M23" s="1019"/>
      <c r="N23" s="512"/>
      <c r="O23" s="1021"/>
      <c r="P23" s="1022"/>
      <c r="Q23" s="1179"/>
      <c r="R23" s="1179"/>
      <c r="S23" s="1177"/>
      <c r="T23" s="619" t="s">
        <v>83</v>
      </c>
      <c r="U23" s="1177"/>
      <c r="V23" s="737" t="s">
        <v>84</v>
      </c>
      <c r="W23" s="787"/>
      <c r="X23" s="1284" t="s">
        <v>748</v>
      </c>
      <c r="Y23" s="956" t="str">
        <f>strCheckDateTwo(N23:W23)</f>
        <v/>
      </c>
    </row>
    <row r="24" spans="1:24" ht="14.25" hidden="1">
      <c r="A24" s="1314"/>
      <c r="B24" s="1314"/>
      <c r="C24" s="1314"/>
      <c r="D24" s="1314"/>
      <c r="E24" s="928"/>
      <c r="F24" s="928"/>
      <c r="G24" s="933"/>
      <c r="H24" s="930"/>
      <c r="I24" s="936"/>
      <c r="J24" s="934"/>
      <c r="K24" s="924"/>
      <c r="L24" s="600"/>
      <c r="M24" s="531"/>
      <c r="N24" s="615"/>
      <c r="O24" s="615"/>
      <c r="P24" s="615"/>
      <c r="Q24" s="615"/>
      <c r="R24" s="553" t="str">
        <f>S23&amp;"-"&amp;U23</f>
        <v>-</v>
      </c>
      <c r="S24" s="482"/>
      <c r="T24" s="555"/>
      <c r="U24" s="482"/>
      <c r="V24" s="615"/>
      <c r="W24" s="786"/>
      <c r="X24" s="1285"/>
    </row>
    <row r="25" spans="1:24" ht="15" customHeight="1">
      <c r="A25" s="1314"/>
      <c r="B25" s="1314"/>
      <c r="C25" s="1314"/>
      <c r="D25" s="1314"/>
      <c r="E25" s="928"/>
      <c r="F25" s="928"/>
      <c r="G25" s="933"/>
      <c r="H25" s="930"/>
      <c r="I25" s="936"/>
      <c r="J25" s="934"/>
      <c r="K25" s="924"/>
      <c r="L25" s="508"/>
      <c r="M25" s="521" t="s">
        <v>5</v>
      </c>
      <c r="N25" s="519"/>
      <c r="O25" s="515"/>
      <c r="P25" s="515"/>
      <c r="Q25" s="515"/>
      <c r="R25" s="515"/>
      <c r="S25" s="542"/>
      <c r="T25" s="534"/>
      <c r="U25" s="533"/>
      <c r="V25" s="519"/>
      <c r="W25" s="519"/>
      <c r="X25" s="1286"/>
    </row>
    <row r="26" spans="1:29" s="445" customFormat="1" ht="15" customHeight="1">
      <c r="A26" s="1314"/>
      <c r="B26" s="1314"/>
      <c r="C26" s="1314"/>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14"/>
      <c r="B27" s="1314"/>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14"/>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ht="3" customHeight="1"/>
    <row r="31" spans="12:29" ht="96" customHeight="1">
      <c r="L31" s="1">
        <v>1</v>
      </c>
      <c r="M31" s="1277" t="s">
        <v>749</v>
      </c>
      <c r="N31" s="1277"/>
      <c r="O31" s="1277"/>
      <c r="P31" s="1277"/>
      <c r="Q31" s="1277"/>
      <c r="R31" s="1277"/>
      <c r="S31" s="1277"/>
      <c r="T31" s="1277"/>
      <c r="U31" s="1277"/>
      <c r="V31" s="1277"/>
      <c r="W31" s="1277"/>
      <c r="X31" s="1277"/>
      <c r="Y31" s="1044"/>
      <c r="Z31" s="486"/>
      <c r="AA31" s="486"/>
      <c r="AB31" s="486"/>
      <c r="AC31" s="486"/>
    </row>
    <row r="32" spans="13:29" ht="14.25">
      <c r="M32" s="485"/>
      <c r="N32" s="485"/>
      <c r="O32" s="485"/>
      <c r="P32" s="485"/>
      <c r="Q32" s="485"/>
      <c r="R32" s="485"/>
      <c r="S32" s="485"/>
      <c r="T32" s="485"/>
      <c r="U32" s="485"/>
      <c r="V32" s="485"/>
      <c r="W32" s="485"/>
      <c r="X32" s="485"/>
      <c r="Y32" s="962"/>
      <c r="Z32" s="476"/>
      <c r="AA32" s="476"/>
      <c r="AB32" s="476"/>
      <c r="AC32" s="476"/>
    </row>
  </sheetData>
  <sheetProtection algorithmName="SHA-512" hashValue="iqwmQD1DrMNLRQjNK0LNeiCFUhDeTrgVFG/9YFtRq9KCV7O+NCMX6mEgc4yLWooBXadqDFVKTXXRbwe8HfNyaw==" saltValue="tHkM68O00zdPqdF3pqRtPQ==" spinCount="100000" sheet="1" objects="1" scenarios="1" formatColumns="0" formatRows="0"/>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13">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L65561:X65565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L131097:X131101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L196633:X196637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L262169:X262173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L327705:X327709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L393241:X393245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L458777:X458781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L524313:X524317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L589849:X589853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L655385:X655389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L720921:X720925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L786457:X786461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L851993:X851997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L917529:X917533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L983065:X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WVJ983065:WVV983069"/>
    <dataValidation type="textLength" operator="lessThanOrEqual" allowBlank="1" showInputMessage="1" showErrorMessage="1" prompt="Укажите заявителя"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type="decimal" allowBlank="1" showErrorMessage="1" errorTitle="Ошибка" error="Допускается ввод только неотрицательных чисел!" sqref="P23 JB23 SX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23 JE23 JG23 TA23 TC23 ACW23 ACY23 AMS23 AMU23 AWO23 AWQ23 BGK23 BGM23 BQG23 BQI23 CAC23 CAE23 CJY23 CKA23 CTU23 CTW23 DDQ23 DDS23 DNM23 DNO23 DXI23 DXK23 EHE23 EHG23 ERA23 ERC23 FAW23 FAY23 FKS23 FKU23 FUO23 FUQ23 GEK23 GEM23 GOG23 GOI23 GYC23 GYE23 HHY23 HIA23 HRU23 HRW23 IBQ23 IBS23 ILM23 ILO23 IVI23 IVK23 JFE23 JFG23 JPA23 JPC23 JYW23 JYY23 KIS23 KIU23 KSO23 KSQ23 LCK23 LCM23 LMG23 LMI23 LWC23 LWE23 MFY23 MGA23 MPU23 MPW23 MZQ23 MZS23 NJM23 NJO23 NTI23 NTK23 ODE23 ODG23 ONA23 ONC23 OWW23 OWY23 PGS23 PGU23 PQO23 PQQ23 QAK23 QAM23 QKG23 QKI23 QUC23 QUE23 RDY23 REA23 RNU23 RNW23 RXQ23 RXS23 SHM23 SHO23 SRI23 SRK23 TBE23 TBG23 TLA23 TLC23 TUW23 TUY23 UES23 UEU23 UOO23 UOQ23 UYK23 UYM23 VIG23 VII23 VSC23 VSE23 WBY23 WCA23 WLU23 WLW23 WVQ23 WVS23 S65559 U65559 JE65559 JG65559 TA65559 TC65559 ACW65559 ACY65559 AMS65559 AMU65559 AWO65559 AWQ65559 BGK65559 BGM65559 BQG65559 BQI65559 CAC65559 CAE65559 CJY65559 CKA65559 CTU65559 CTW65559 DDQ65559 DDS65559 DNM65559 DNO65559 DXI65559 DXK65559 EHE65559 EHG65559 ERA65559 ERC65559 FAW65559 FAY65559 FKS65559 FKU65559 FUO65559 FUQ65559 GEK65559 GEM65559 GOG65559 GOI65559 GYC65559 GYE65559 HHY65559 HIA65559 HRU65559 HRW65559 IBQ65559 IBS65559 ILM65559 ILO65559 IVI65559 IVK65559 JFE65559 JFG65559 JPA65559 JPC65559 JYW65559 JYY65559 KIS65559 KIU65559 KSO65559 KSQ65559 LCK65559 LCM65559 LMG65559 LMI65559 LWC65559 LWE65559 MFY65559 MGA65559 MPU65559 MPW65559 MZQ65559 MZS65559 NJM65559 NJO65559 NTI65559 NTK65559 ODE65559 ODG65559 ONA65559 ONC65559 OWW65559 OWY65559 PGS65559 PGU65559 PQO65559 PQQ65559 QAK65559 QAM65559 QKG65559 QKI65559 QUC65559 QUE65559 RDY65559 REA65559 RNU65559 RNW65559 RXQ65559 RXS65559 SHM65559 SHO65559 SRI65559 SRK65559 TBE65559 TBG65559 TLA65559 TLC65559 TUW65559 TUY65559 UES65559 UEU65559 UOO65559 UOQ65559 UYK65559 UYM65559 VIG65559 VII65559 VSC65559 VSE65559 WBY65559 WCA65559 WLU65559 WLW65559 WVQ65559 WVS65559 S131095 U131095 JE131095 JG131095 TA131095 TC131095 ACW131095 ACY131095 AMS131095 AMU131095 AWO131095 AWQ131095 BGK131095 BGM131095 BQG131095 BQI131095 CAC131095 CAE131095 CJY131095 CKA131095 CTU131095 CTW131095 DDQ131095 DDS131095 DNM131095 DNO131095 DXI131095 DXK131095 EHE131095 EHG131095 ERA131095 ERC131095 FAW131095 FAY131095 FKS131095 FKU131095 FUO131095 FUQ131095 GEK131095 GEM131095 GOG131095 GOI131095 GYC131095 GYE131095 HHY131095 HIA131095 HRU131095 HRW131095 IBQ131095 IBS131095 ILM131095 ILO131095 IVI131095 IVK131095 JFE131095 JFG131095 JPA131095 JPC131095 JYW131095 JYY131095 KIS131095 KIU131095 KSO131095 KSQ131095 LCK131095 LCM131095 LMG131095 LMI131095 LWC131095 LWE131095 MFY131095 MGA131095 MPU131095 MPW131095 MZQ131095 MZS131095 NJM131095 NJO131095 NTI131095 NTK131095 ODE131095 ODG131095 ONA131095 ONC131095 OWW131095 OWY131095 PGS131095 PGU131095 PQO131095 PQQ131095 QAK131095 QAM131095 QKG131095 QKI131095 QUC131095 QUE131095 RDY131095 REA131095 RNU131095 RNW131095 RXQ131095 RXS131095 SHM131095 SHO131095 SRI131095 SRK131095 TBE131095 TBG131095 TLA131095 TLC131095 TUW131095 TUY131095 UES131095 UEU131095 UOO131095 UOQ131095 UYK131095 UYM131095 VIG131095 VII131095 VSC131095 VSE131095 WBY131095 WCA131095 WLU131095 WLW131095 WVQ131095 WVS131095 S196631 U196631 JE196631 JG196631 TA196631 TC196631 ACW196631 ACY196631 AMS196631 AMU196631 AWO196631 AWQ196631 BGK196631 BGM196631 BQG196631 BQI196631 CAC196631 CAE196631 CJY196631 CKA196631 CTU196631 CTW196631 DDQ196631 DDS196631 DNM196631 DNO196631 DXI196631 DXK196631 EHE196631 EHG196631 ERA196631 ERC196631 FAW196631 FAY196631 FKS196631 FKU196631 FUO196631 FUQ196631 GEK196631 GEM196631 GOG196631 GOI196631 GYC196631 GYE196631 HHY196631 HIA196631 HRU196631 HRW196631 IBQ196631 IBS196631 ILM196631 ILO196631 IVI196631 IVK196631 JFE196631 JFG196631 JPA196631 JPC196631 JYW196631 JYY196631 KIS196631 KIU196631 KSO196631 KSQ196631 LCK196631 LCM196631 LMG196631 LMI196631 LWC196631 LWE196631 MFY196631 MGA196631 MPU196631 MPW196631 MZQ196631 MZS196631 NJM196631 NJO196631 NTI196631 NTK196631 ODE196631 ODG196631 ONA196631 ONC196631 OWW196631 OWY196631 PGS196631 PGU196631 PQO196631 PQQ196631 QAK196631 QAM196631 QKG196631 QKI196631 QUC196631 QUE196631 RDY196631 REA196631 RNU196631 RNW196631 RXQ196631 RXS196631 SHM196631 SHO196631 SRI196631 SRK196631 TBE196631 TBG196631 TLA196631 TLC196631 TUW196631 TUY196631 UES196631 UEU196631 UOO196631 UOQ196631 UYK196631 UYM196631 VIG196631 VII196631 VSC196631 VSE196631 WBY196631 WCA196631 WLU196631 WLW196631 WVQ196631 WVS196631 S262167 U262167 JE262167 JG262167 TA262167 TC262167 ACW262167 ACY262167 AMS262167 AMU262167 AWO262167 AWQ262167 BGK262167 BGM262167 BQG262167 BQI262167 CAC262167 CAE262167 CJY262167 CKA262167 CTU262167 CTW262167 DDQ262167 DDS262167 DNM262167 DNO262167 DXI262167 DXK262167 EHE262167 EHG262167 ERA262167 ERC262167 FAW262167 FAY262167 FKS262167 FKU262167 FUO262167 FUQ262167 GEK262167 GEM262167 GOG262167 GOI262167 GYC262167 GYE262167 HHY262167 HIA262167 HRU262167 HRW262167 IBQ262167 IBS262167 ILM262167 ILO262167 IVI262167 IVK262167 JFE262167 JFG262167 JPA262167 JPC262167 JYW262167 JYY262167 KIS262167 KIU262167 KSO262167 KSQ262167 LCK262167 LCM262167 LMG262167 LMI262167 LWC262167 LWE262167 MFY262167 MGA262167 MPU262167 MPW262167 MZQ262167 MZS262167 NJM262167 NJO262167 NTI262167 NTK262167 ODE262167 ODG262167 ONA262167 ONC262167 OWW262167 OWY262167 PGS262167 PGU262167 PQO262167 PQQ262167 QAK262167 QAM262167 QKG262167 QKI262167 QUC262167 QUE262167 RDY262167 REA262167 RNU262167 RNW262167 RXQ262167 RXS262167 SHM262167 SHO262167 SRI262167 SRK262167 TBE262167 TBG262167 TLA262167 TLC262167 TUW262167 TUY262167 UES262167 UEU262167 UOO262167 UOQ262167 UYK262167 UYM262167 VIG262167 VII262167 VSC262167 VSE262167 WBY262167 WCA262167 WLU262167 WLW262167 WVQ262167 WVS262167 S327703 U327703 JE327703 JG327703 TA327703 TC327703 ACW327703 ACY327703 AMS327703 AMU327703 AWO327703 AWQ327703 BGK327703 BGM327703 BQG327703 BQI327703 CAC327703 CAE327703 CJY327703 CKA327703 CTU327703 CTW327703 DDQ327703 DDS327703 DNM327703 DNO327703 DXI327703 DXK327703 EHE327703 EHG327703 ERA327703 ERC327703 FAW327703 FAY327703 FKS327703 FKU327703 FUO327703 FUQ327703 GEK327703 GEM327703 GOG327703 GOI327703 GYC327703 GYE327703 HHY327703 HIA327703 HRU327703 HRW327703 IBQ327703 IBS327703 ILM327703 ILO327703 IVI327703 IVK327703 JFE327703 JFG327703 JPA327703 JPC327703 JYW327703 JYY327703 KIS327703 KIU327703 KSO327703 KSQ327703 LCK327703 LCM327703 LMG327703 LMI327703 LWC327703 LWE327703 MFY327703 MGA327703 MPU327703 MPW327703 MZQ327703 MZS327703 NJM327703 NJO327703 NTI327703 NTK327703 ODE327703 ODG327703 ONA327703 ONC327703 OWW327703 OWY327703 PGS327703 PGU327703 PQO327703 PQQ327703 QAK327703 QAM327703 QKG327703 QKI327703 QUC327703 QUE327703 RDY327703 REA327703 RNU327703 RNW327703 RXQ327703 RXS327703 SHM327703 SHO327703 SRI327703 SRK327703 TBE327703 TBG327703 TLA327703 TLC327703 TUW327703 TUY327703 UES327703 UEU327703 UOO327703 UOQ327703 UYK327703 UYM327703 VIG327703 VII327703 VSC327703 VSE327703 WBY327703 WCA327703 WLU327703 WLW327703 WVQ327703 WVS327703 S393239 U393239 JE393239 JG393239 TA393239 TC393239 ACW393239 ACY393239 AMS393239 AMU393239 AWO393239 AWQ393239 BGK393239 BGM393239 BQG393239 BQI393239 CAC393239 CAE393239 CJY393239 CKA393239 CTU393239 CTW393239 DDQ393239 DDS393239 DNM393239 DNO393239 DXI393239 DXK393239 EHE393239 EHG393239 ERA393239 ERC393239 FAW393239 FAY393239 FKS393239 FKU393239 FUO393239 FUQ393239 GEK393239 GEM393239 GOG393239 GOI393239 GYC393239 GYE393239 HHY393239 HIA393239 HRU393239 HRW393239 IBQ393239 IBS393239 ILM393239 ILO393239 IVI393239 IVK393239 JFE393239 JFG393239 JPA393239 JPC393239 JYW393239 JYY393239 KIS393239 KIU393239 KSO393239 KSQ393239 LCK393239 LCM393239 LMG393239 LMI393239 LWC393239 LWE393239 MFY393239 MGA393239 MPU393239 MPW393239 MZQ393239 MZS393239 NJM393239 NJO393239 NTI393239 NTK393239 ODE393239 ODG393239 ONA393239 ONC393239 OWW393239 OWY393239 PGS393239 PGU393239 PQO393239 PQQ393239 QAK393239 QAM393239 QKG393239 QKI393239 QUC393239 QUE393239 RDY393239 REA393239 RNU393239 RNW393239 RXQ393239 RXS393239 SHM393239 SHO393239 SRI393239 SRK393239 TBE393239 TBG393239 TLA393239 TLC393239 TUW393239 TUY393239 UES393239 UEU393239 UOO393239 UOQ393239 UYK393239 UYM393239 VIG393239 VII393239 VSC393239 VSE393239 WBY393239 WCA393239 WLU393239 WLW393239 WVQ393239 WVS393239 S458775 U458775 JE458775 JG458775 TA458775 TC458775 ACW458775 ACY458775 AMS458775 AMU458775 AWO458775 AWQ458775 BGK458775 BGM458775 BQG458775 BQI458775 CAC458775 CAE458775 CJY458775 CKA458775 CTU458775 CTW458775 DDQ458775 DDS458775 DNM458775 DNO458775 DXI458775 DXK458775 EHE458775 EHG458775 ERA458775 ERC458775 FAW458775 FAY458775 FKS458775 FKU458775 FUO458775 FUQ458775 GEK458775 GEM458775 GOG458775 GOI458775 GYC458775 GYE458775 HHY458775 HIA458775 HRU458775 HRW458775 IBQ458775 IBS458775 ILM458775 ILO458775 IVI458775 IVK458775 JFE458775 JFG458775 JPA458775 JPC458775 JYW458775 JYY458775 KIS458775 KIU458775 KSO458775 KSQ458775 LCK458775 LCM458775 LMG458775 LMI458775 LWC458775 LWE458775 MFY458775 MGA458775 MPU458775 MPW458775 MZQ458775 MZS458775 NJM458775 NJO458775 NTI458775 NTK458775 ODE458775 ODG458775 ONA458775 ONC458775 OWW458775 OWY458775 PGS458775 PGU458775 PQO458775 PQQ458775 QAK458775 QAM458775 QKG458775 QKI458775 QUC458775 QUE458775 RDY458775 REA458775 RNU458775 RNW458775 RXQ458775 RXS458775 SHM458775 SHO458775 SRI458775 SRK458775 TBE458775 TBG458775 TLA458775 TLC458775 TUW458775 TUY458775 UES458775 UEU458775 UOO458775 UOQ458775 UYK458775 UYM458775 VIG458775 VII458775 VSC458775 VSE458775 WBY458775 WCA458775 WLU458775 WLW458775 WVQ458775 WVS458775 S5243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524311 JE524311 JG524311 TA524311 TC524311 ACW524311 ACY524311 AMS524311 AMU524311 AWO524311 AWQ524311 BGK524311 BGM524311 BQG524311 BQI524311 CAC524311 CAE524311 CJY524311 CKA524311 CTU524311 CTW524311 DDQ524311 DDS524311 DNM524311 DNO524311 DXI524311 DXK524311 EHE524311 EHG524311 ERA524311 ERC524311 FAW524311 FAY524311 FKS524311 FKU524311 FUO524311 FUQ524311 GEK524311 GEM524311 GOG524311 GOI524311 GYC524311 GYE524311 HHY524311 HIA524311 HRU524311 HRW524311 IBQ524311 IBS524311 ILM524311 ILO524311 IVI524311 IVK524311 JFE524311 JFG524311 JPA524311 JPC524311 JYW524311 JYY524311 KIS524311 KIU524311 KSO524311 KSQ524311 LCK524311 LCM524311 LMG524311 LMI524311 LWC524311 LWE524311 MFY524311 MGA524311 MPU524311 MPW524311 MZQ524311 MZS524311 NJM524311 NJO524311 NTI524311 NTK524311 ODE524311 ODG524311 ONA524311 ONC524311 OWW524311 OWY524311 PGS524311 PGU524311 PQO524311 PQQ524311 QAK524311 QAM524311 QKG524311 QKI524311 QUC524311 QUE524311 RDY524311 REA524311 RNU524311 RNW524311 RXQ524311 RXS524311 SHM524311 SHO524311 SRI524311 SRK524311 TBE524311 TBG524311 TLA524311 TLC524311 TUW524311 TUY524311 UES524311 UEU524311 UOO524311 UOQ524311 UYK524311 UYM524311 VIG524311 VII524311 VSC524311 VSE524311 WBY524311 WCA524311 WLU524311 WLW524311 WVQ524311 WVS524311 S589847 U589847 JE589847 JG589847 TA589847 TC589847 ACW589847 ACY589847 AMS589847 AMU589847 AWO589847 AWQ589847 BGK589847 BGM589847 BQG589847 BQI589847 CAC589847 CAE589847 CJY589847 CKA589847 CTU589847 CTW589847 DDQ589847 DDS589847 DNM589847 DNO589847 DXI589847 DXK589847 EHE589847 EHG589847 ERA589847 ERC589847 FAW589847 FAY589847 FKS589847 FKU589847 FUO589847 FUQ589847 GEK589847 GEM589847 GOG589847 GOI589847 GYC589847 GYE589847 HHY589847 HIA589847 HRU589847 HRW589847 IBQ589847 IBS589847 ILM589847 ILO589847 IVI589847 IVK589847 JFE589847 JFG589847 JPA589847 JPC589847 JYW589847 JYY589847 KIS589847 KIU589847 KSO589847 KSQ589847 LCK589847 LCM589847 LMG589847 LMI589847 LWC589847 LWE589847 MFY589847 MGA589847 MPU589847 MPW589847 MZQ589847 MZS589847 NJM589847 NJO589847 NTI589847 NTK589847 ODE589847 ODG589847 ONA589847 ONC589847 OWW589847 OWY589847 PGS589847 PGU589847 PQO589847 PQQ589847 QAK589847 QAM589847 QKG589847 QKI589847 QUC589847 QUE589847 RDY589847 REA589847 RNU589847 RNW589847 RXQ589847 RXS589847 SHM589847 SHO589847 SRI589847 SRK589847 TBE589847 TBG589847 TLA589847 TLC589847 TUW589847 TUY589847 UES589847 UEU589847 UOO589847 UOQ589847 UYK589847 UYM589847 VIG589847 VII589847 VSC589847 VSE589847 WBY589847 WCA589847 WLU589847 WLW589847 WVQ589847 WVS589847 S655383 U655383 JE655383 JG655383 TA655383 TC655383 ACW655383 ACY655383 AMS655383 AMU655383 AWO655383 AWQ655383 BGK655383 BGM655383 BQG655383 BQI655383 CAC655383 CAE655383 CJY655383 CKA655383 CTU655383 CTW655383 DDQ655383 DDS655383 DNM655383 DNO655383 DXI655383 DXK655383 EHE655383 EHG655383 ERA655383 ERC655383 FAW655383 FAY655383 FKS655383 FKU655383 FUO655383 FUQ655383 GEK655383 GEM655383 GOG655383 GOI655383 GYC655383 GYE655383 HHY655383 HIA655383 HRU655383 HRW655383 IBQ655383 IBS655383 ILM655383 ILO655383 IVI655383 IVK655383 JFE655383 JFG655383 JPA655383 JPC655383 JYW655383 JYY655383 KIS655383 KIU655383 KSO655383 KSQ655383 LCK655383 LCM655383 LMG655383 LMI655383 LWC655383 LWE655383 MFY655383 MGA655383 MPU655383 MPW655383 MZQ655383 MZS655383 NJM655383 NJO655383 NTI655383 NTK655383 ODE655383 ODG655383 ONA655383 ONC655383 OWW655383 OWY655383 PGS655383 PGU655383 PQO655383 PQQ655383 QAK655383 QAM655383 QKG655383 QKI655383 QUC655383 QUE655383 RDY655383 REA655383 RNU655383 RNW655383 RXQ655383 RXS655383 SHM655383 SHO655383 SRI655383 SRK655383 TBE655383 TBG655383 TLA655383 TLC655383 TUW655383 TUY655383 UES655383 UEU655383 UOO655383 UOQ655383 UYK655383 UYM655383 VIG655383 VII655383 VSC655383 VSE655383 WBY655383 WCA655383 WLU655383 WLW655383 WVQ655383 WVS655383 S720919 U720919 JE720919 JG720919 TA720919 TC720919 ACW720919 ACY720919 AMS720919 AMU720919 AWO720919 AWQ720919 BGK720919 BGM720919 BQG720919 BQI720919 CAC720919 CAE720919 CJY720919 CKA720919 CTU720919 CTW720919 DDQ720919 DDS720919 DNM720919 DNO720919 DXI720919 DXK720919 EHE720919 EHG720919 ERA720919 ERC720919 FAW720919 FAY720919 FKS720919 FKU720919 FUO720919 FUQ720919 GEK720919 GEM720919 GOG720919 GOI720919 GYC720919 GYE720919 HHY720919 HIA720919 HRU720919 HRW720919 IBQ720919 IBS720919 ILM720919 ILO720919 IVI720919 IVK720919 JFE720919 JFG720919 JPA720919 JPC720919 JYW720919 JYY720919 KIS720919 KIU720919 KSO720919 KSQ720919 LCK720919 LCM720919 LMG720919 LMI720919 LWC720919 LWE720919 MFY720919 MGA720919 MPU720919 MPW720919 MZQ720919 MZS720919 NJM720919 NJO720919 NTI720919 NTK720919 ODE720919 ODG720919 ONA720919 ONC720919 OWW720919 OWY720919 PGS720919 PGU720919 PQO720919 PQQ720919 QAK720919 QAM720919 QKG720919 QKI720919 QUC720919 QUE720919 RDY720919 REA720919 RNU720919 RNW720919 RXQ720919 RXS720919 SHM720919 SHO720919 SRI720919 SRK720919 TBE720919 TBG720919 TLA720919 TLC720919 TUW720919 TUY720919 UES720919 UEU720919 UOO720919 UOQ720919 UYK720919 UYM720919 VIG720919 VII720919 VSC720919 VSE720919 WBY720919 WCA720919 WLU720919 WLW720919 WVQ720919 WVS720919 S786455 U786455 JE786455 JG786455 TA786455 TC786455 ACW786455 ACY786455 AMS786455 AMU786455 AWO786455 AWQ786455 BGK786455 BGM786455 BQG786455 BQI786455 CAC786455 CAE786455 CJY786455 CKA786455 CTU786455 CTW786455 DDQ786455 DDS786455 DNM786455 DNO786455 DXI786455 DXK786455 EHE786455 EHG786455 ERA786455 ERC786455 FAW786455 FAY786455 FKS786455 FKU786455 FUO786455 FUQ786455 GEK786455 GEM786455 GOG786455 GOI786455 GYC786455 GYE786455 HHY786455 HIA786455 HRU786455 HRW786455 IBQ786455 IBS786455 ILM786455 ILO786455 IVI786455 IVK786455 JFE786455 JFG786455 JPA786455 JPC786455 JYW786455 JYY786455 KIS786455 KIU786455 KSO786455 KSQ786455 LCK786455 LCM786455 LMG786455 LMI786455 LWC786455 LWE786455 MFY786455 MGA786455 MPU786455 MPW786455 MZQ786455 MZS786455 NJM786455 NJO786455 NTI786455 NTK786455 ODE786455 ODG786455 ONA786455 ONC786455 OWW786455 OWY786455 PGS786455 PGU786455 PQO786455 PQQ786455 QAK786455 QAM786455 QKG786455 QKI786455 QUC786455 QUE786455 RDY786455 REA786455 RNU786455 RNW786455 RXQ786455 RXS786455 SHM786455 SHO786455 SRI786455 SRK786455 TBE786455 TBG786455 TLA786455 TLC786455 TUW786455 TUY786455 UES786455 UEU786455 UOO786455 UOQ786455 UYK786455 UYM786455 VIG786455 VII786455 VSC786455 VSE786455 WBY786455 WCA786455 WLU786455 WLW786455 WVQ786455 WVS786455 S851991 U851991 JE851991 JG851991 TA851991 TC851991 ACW851991 ACY851991 AMS851991 AMU851991 AWO851991 AWQ851991 BGK851991 BGM851991 BQG851991 BQI851991 CAC851991 CAE851991 CJY851991 CKA851991 CTU851991 CTW851991 DDQ851991 DDS851991 DNM851991 DNO851991 DXI851991 DXK851991 EHE851991 EHG851991 ERA851991 ERC851991 FAW851991 FAY851991 FKS851991 FKU851991 FUO851991 FUQ851991 GEK851991 GEM851991 GOG851991 GOI851991 GYC851991 GYE851991 HHY851991 HIA851991 HRU851991 HRW851991 IBQ851991 IBS851991 ILM851991 ILO851991 IVI851991 IVK851991 JFE851991 JFG851991 JPA851991 JPC851991 JYW851991 JYY851991 KIS851991 KIU851991 KSO851991 KSQ851991 LCK851991 LCM851991 LMG851991 LMI851991 LWC851991 LWE851991 MFY851991 MGA851991 MPU851991 MPW851991 MZQ851991 MZS851991 NJM851991 NJO851991 NTI851991 NTK851991 ODE851991 ODG851991 ONA851991 ONC851991 OWW851991 OWY851991 PGS851991 PGU851991 PQO851991 PQQ851991 QAK851991 QAM851991 QKG851991 QKI851991 QUC851991 QUE851991 RDY851991 REA851991 RNU851991 RNW851991 RXQ851991 RXS851991 SHM851991 SHO851991 SRI851991 SRK851991 TBE851991 TBG851991 TLA851991 TLC851991 TUW851991 TUY851991 UES851991 UEU851991 UOO851991 UOQ851991 UYK851991 UYM851991 VIG851991 VII851991 VSC851991 VSE851991 WBY851991 WCA851991 WLU851991 WLW851991 WVQ851991 WVS851991 S917527 U917527 JE917527 JG917527 TA917527 TC917527 ACW917527 ACY917527 AMS917527 AMU917527 AWO917527 AWQ917527 BGK917527 BGM917527 BQG917527 BQI917527 CAC917527 CAE917527 CJY917527 CKA917527 CTU917527 CTW917527 DDQ917527 DDS917527 DNM917527 DNO917527 DXI917527 DXK917527 EHE917527 EHG917527 ERA917527 ERC917527 FAW917527 FAY917527 FKS917527 FKU917527 FUO917527 FUQ917527 GEK917527 GEM917527 GOG917527 GOI917527 GYC917527 GYE917527 HHY917527 HIA917527 HRU917527 HRW917527 IBQ917527 IBS917527 ILM917527 ILO917527 IVI917527 IVK917527 JFE917527 JFG917527 JPA917527 JPC917527 JYW917527 JYY917527 KIS917527 KIU917527 KSO917527 KSQ917527 LCK917527 LCM917527 LMG917527 LMI917527 LWC917527 LWE917527 MFY917527 MGA917527 MPU917527 MPW917527 MZQ917527 MZS917527 NJM917527 NJO917527 NTI917527 NTK917527 ODE917527 ODG917527 ONA917527 ONC917527 OWW917527 OWY917527 PGS917527 PGU917527 PQO917527 PQQ917527 QAK917527 QAM917527 QKG917527 QKI917527 QUC917527 QUE917527 RDY917527 REA917527 RNU917527 RNW917527 RXQ917527 RXS917527 SHM917527 SHO917527 SRI917527 SRK917527 TBE917527 TBG917527 TLA917527 TLC917527 TUW917527 TUY917527 UES917527 UEU917527 UOO917527 UOQ917527 UYK917527 UYM917527 VIG917527 VII917527 VSC917527 VSE917527 WBY917527 WCA917527 WLU917527 WLW917527 WVQ917527 WVS917527 S983063 U983063 JE983063 JG983063 TA983063 TC983063 ACW983063 ACY983063 AMS983063 AMU983063 AWO983063 AWQ983063 BGK983063 BGM983063 BQG983063 BQI983063 CAC983063 CAE983063 CJY983063 CKA983063 CTU983063 CTW983063 DDQ983063 DDS983063 DNM983063 DNO983063 DXI983063 DXK983063 EHE983063 EHG983063 ERA983063 ERC983063 FAW983063 FAY983063 FKS983063 FKU983063 FUO983063 FUQ983063 GEK983063 GEM983063 GOG983063 GOI983063 GYC983063 GYE983063 HHY983063 HIA983063 HRU983063 HRW983063 IBQ983063 IBS983063 ILM983063 ILO983063 IVI983063 IVK983063 JFE983063 JFG983063 JPA983063 JPC983063 JYW983063 JYY983063 KIS983063 KIU983063 KSO983063 KSQ983063 LCK983063 LCM983063 LMG983063 LMI983063 LWC983063 LWE983063 MFY983063 MGA983063 MPU983063 MPW983063 MZQ983063 MZS983063 NJM983063 NJO983063 NTI983063 NTK983063 ODE983063 ODG983063 ONA983063 ONC983063 OWW983063 OWY983063 PGS983063 PGU983063 PQO983063 PQQ983063 QAK983063 QAM983063 QKG983063 QKI983063 QUC983063 QUE983063 RDY983063 REA983063 RNU983063 RNW983063 RXQ983063 RXS983063 SHM983063 SHO983063 SRI983063 SRK983063 TBE983063 TBG983063 TLA983063 TLC983063 TUW983063 TUY983063 UES983063 UEU983063 UOO983063 UOQ983063 UYK983063 UYM983063 VIG983063 VII983063 VSC983063 VSE983063 WBY983063 WCA983063 WLU983063 WLW983063 WVQ983063 WVS983063"/>
    <dataValidation type="decimal" allowBlank="1" showErrorMessage="1" errorTitle="Ошибка" error="Допускается ввод только действительных чисел!" sqref="Q23:R23 JC23:JD23 SY23:SZ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T23 V23 JF23 JH23 TB23 TD23 ACX23 ACZ23 AMT23 AMV23 AWP23 AWR23 BGL23 BGN23 BQH23 BQJ23 CAD23 CAF23 CJZ23 CKB23 CTV23 CTX23 DDR23 DDT23 DNN23 DNP23 DXJ23 DXL23 EHF23 EHH23 ERB23 ERD23 FAX23 FAZ23 FKT23 FKV23 FUP23 FUR23 GEL23 GEN23 GOH23 GOJ23 GYD23 GYF23 HHZ23 HIB23 HRV23 HRX23 IBR23 IBT23 ILN23 ILP23 IVJ23 IVL23 JFF23 JFH23 JPB23 JPD23 JYX23 JYZ23 KIT23 KIV23 KSP23 KSR23 LCL23 LCN23 LMH23 LMJ23 LWD23 LWF23 MFZ23 MGB23 MPV23 MPX23 MZR23 MZT23 NJN23 NJP23 NTJ23 NTL23 ODF23 ODH23 ONB23 OND23 OWX23 OWZ23 PGT23 PGV23 PQP23 PQR23 QAL23 QAN23 QKH23 QKJ23 QUD23 QUF23 RDZ23 REB23 RNV23 RNX23 RXR23 RXT23 SHN23 SHP23 SRJ23 SRL23 TBF23 TBH23 TLB23 TLD23 TUX23 TUZ23 UET23 UEV23 UOP23 UOR23 UYL23 UYN23 VIH23 VIJ23 VSD23 VSF23 WBZ23 WCB23 WLV23 WLX23 WVR23 WVT23 T65559 V65559 JF65559 JH65559 TB65559 TD65559 ACX65559 ACZ65559 AMT65559 AMV65559 AWP65559 AWR65559 BGL65559 BGN65559 BQH65559 BQJ65559 CAD65559 CAF65559 CJZ65559 CKB65559 CTV65559 CTX65559 DDR65559 DDT65559 DNN65559 DNP65559 DXJ65559 DXL65559 EHF65559 EHH65559 ERB65559 ERD65559 FAX65559 FAZ65559 FKT65559 FKV65559 FUP65559 FUR65559 GEL65559 GEN65559 GOH65559 GOJ65559 GYD65559 GYF65559 HHZ65559 HIB65559 HRV65559 HRX65559 IBR65559 IBT65559 ILN65559 ILP65559 IVJ65559 IVL65559 JFF65559 JFH65559 JPB65559 JPD65559 JYX65559 JYZ65559 KIT65559 KIV65559 KSP65559 KSR65559 LCL65559 LCN65559 LMH65559 LMJ65559 LWD65559 LWF65559 MFZ65559 MGB65559 MPV65559 MPX65559 MZR65559 MZT65559 NJN65559 NJP65559 NTJ65559 NTL65559 ODF65559 ODH65559 ONB65559 OND65559 OWX65559 OWZ65559 PGT65559 PGV65559 PQP65559 PQR65559 QAL65559 QAN65559 QKH65559 QKJ65559 QUD65559 QUF65559 RDZ65559 REB65559 RNV65559 RNX65559 RXR65559 RXT65559 SHN65559 SHP65559 SRJ65559 SRL65559 TBF65559 TBH65559 TLB65559 TLD65559 TUX65559 TUZ65559 UET65559 UEV65559 UOP65559 UOR65559 UYL65559 UYN65559 VIH65559 VIJ65559 VSD65559 VSF65559 WBZ65559 WCB65559 WLV65559 WLX65559 WVR65559 WVT65559 T131095 V131095 JF131095 JH131095 TB131095 TD131095 ACX131095 ACZ131095 AMT131095 AMV131095 AWP131095 AWR131095 BGL131095 BGN131095 BQH131095 BQJ131095 CAD131095 CAF131095 CJZ131095 CKB131095 CTV131095 CTX131095 DDR131095 DDT131095 DNN131095 DNP131095 DXJ131095 DXL131095 EHF131095 EHH131095 ERB131095 ERD131095 FAX131095 FAZ131095 FKT131095 FKV131095 FUP131095 FUR131095 GEL131095 GEN131095 GOH131095 GOJ131095 GYD131095 GYF131095 HHZ131095 HIB131095 HRV131095 HRX131095 IBR131095 IBT131095 ILN131095 ILP131095 IVJ131095 IVL131095 JFF131095 JFH131095 JPB131095 JPD131095 JYX131095 JYZ131095 KIT131095 KIV131095 KSP131095 KSR131095 LCL131095 LCN131095 LMH131095 LMJ131095 LWD131095 LWF131095 MFZ131095 MGB131095 MPV131095 MPX131095 MZR131095 MZT131095 NJN131095 NJP131095 NTJ131095 NTL131095 ODF131095 ODH131095 ONB131095 OND131095 OWX131095 OWZ131095 PGT131095 PGV131095 PQP131095 PQR131095 QAL131095 QAN131095 QKH131095 QKJ131095 QUD131095 QUF131095 RDZ131095 REB131095 RNV131095 RNX131095 RXR131095 RXT131095 SHN131095 SHP131095 SRJ131095 SRL131095 TBF131095 TBH131095 TLB131095 TLD131095 TUX131095 TUZ131095 UET131095 UEV131095 UOP131095 UOR131095 UYL131095 UYN131095 VIH131095 VIJ131095 VSD131095 VSF131095 WBZ131095 WCB131095 WLV131095 WLX131095 WVR131095 WVT131095 T196631 V196631 JF196631 JH196631 TB196631 TD196631 ACX196631 ACZ196631 AMT196631 AMV196631 AWP196631 AWR196631 BGL196631 BGN196631 BQH196631 BQJ196631 CAD196631 CAF196631 CJZ196631 CKB196631 CTV196631 CTX196631 DDR196631 DDT196631 DNN196631 DNP196631 DXJ196631 DXL196631 EHF196631 EHH196631 ERB196631 ERD196631 FAX196631 FAZ196631 FKT196631 FKV196631 FUP196631 FUR196631 GEL196631 GEN196631 GOH196631 GOJ196631 GYD196631 GYF196631 HHZ196631 HIB196631 HRV196631 HRX196631 IBR196631 IBT196631 ILN196631 ILP196631 IVJ196631 IVL196631 JFF196631 JFH196631 JPB196631 JPD196631 JYX196631 JYZ196631 KIT196631 KIV196631 KSP196631 KSR196631 LCL196631 LCN196631 LMH196631 LMJ196631 LWD196631 LWF196631 MFZ196631 MGB196631 MPV196631 MPX196631 MZR196631 MZT196631 NJN196631 NJP196631 NTJ196631 NTL196631 ODF196631 ODH196631 ONB196631 OND196631 OWX196631 OWZ196631 PGT196631 PGV196631 PQP196631 PQR196631 QAL196631 QAN196631 QKH196631 QKJ196631 QUD196631 QUF196631 RDZ196631 REB196631 RNV196631 RNX196631 RXR196631 RXT196631 SHN196631 SHP196631 SRJ196631 SRL196631 TBF196631 TBH196631 TLB196631 TLD196631 TUX196631 TUZ196631 UET196631 UEV196631 UOP196631 UOR196631 UYL196631 UYN196631 VIH196631 VIJ196631 VSD196631 VSF196631 WBZ196631 WCB196631 WLV196631 WLX196631 WVR196631 WVT196631 T262167 V262167 JF262167 JH262167 TB262167 TD262167 ACX262167 ACZ262167 AMT262167 AMV262167 AWP262167 AWR262167 BGL262167 BGN262167 BQH262167 BQJ262167 CAD262167 CAF262167 CJZ262167 CKB262167 CTV262167 CTX262167 DDR262167 DDT262167 DNN262167 DNP262167 DXJ262167 DXL262167 EHF262167 EHH262167 ERB262167 ERD262167 FAX262167 FAZ262167 FKT262167 FKV262167 FUP262167 FUR262167 GEL262167 GEN262167 GOH262167 GOJ262167 GYD262167 GYF262167 HHZ262167 HIB262167 HRV262167 HRX262167 IBR262167 IBT262167 ILN262167 ILP262167 IVJ262167 IVL262167 JFF262167 JFH262167 JPB262167 JPD262167 JYX262167 JYZ262167 KIT262167 KIV262167 KSP262167 KSR262167 LCL262167 LCN262167 LMH262167 LMJ262167 LWD262167 LWF262167 MFZ262167 MGB262167 MPV262167 MPX262167 MZR262167 MZT262167 NJN262167 NJP262167 NTJ262167 NTL262167 ODF262167 ODH262167 ONB262167 OND262167 OWX262167 OWZ262167 PGT262167 PGV262167 PQP262167 PQR262167 QAL262167 QAN262167 QKH262167 QKJ262167 QUD262167 QUF262167 RDZ262167 REB262167 RNV262167 RNX262167 RXR262167 RXT262167 SHN262167 SHP262167 SRJ262167 SRL262167 TBF262167 TBH262167 TLB262167 TLD262167 TUX262167 TUZ262167 UET262167 UEV262167 UOP262167 UOR262167 UYL262167 UYN262167 VIH262167 VIJ262167 VSD262167 VSF262167 WBZ262167 WCB262167 WLV262167 WLX262167 WVR262167 WVT262167 T327703 V327703 JF327703 JH327703 TB327703 TD327703 ACX327703 ACZ327703 AMT327703 AMV327703 AWP327703 AWR327703 BGL327703 BGN327703 BQH327703 BQJ327703 CAD327703 CAF327703 CJZ327703 CKB327703 CTV327703 CTX327703 DDR327703 DDT327703 DNN327703 DNP327703 DXJ327703 DXL327703 EHF327703 EHH327703 ERB327703 ERD327703 FAX327703 FAZ327703 FKT327703 FKV327703 FUP327703 FUR327703 GEL327703 GEN327703 GOH327703 GOJ327703 GYD327703 GYF327703 HHZ327703 HIB327703 HRV327703 HRX327703 IBR327703 IBT327703 ILN327703 ILP327703 IVJ327703 IVL327703 JFF327703 JFH327703 JPB327703 JPD327703 JYX327703 JYZ327703 KIT327703 KIV327703 KSP327703 KSR327703 LCL327703 LCN327703 LMH327703 LMJ327703 LWD327703 LWF327703 MFZ327703 MGB327703 MPV327703 MPX327703 MZR327703 MZT327703 NJN327703 NJP327703 NTJ327703 NTL327703 ODF327703 ODH327703 ONB327703 OND327703 OWX327703 OWZ327703 PGT327703 PGV327703 PQP327703 PQR327703 QAL327703 QAN327703 QKH327703 QKJ327703 QUD327703 QUF327703 RDZ327703 REB327703 RNV327703 RNX327703 RXR327703 RXT327703 SHN327703 SHP327703 SRJ327703 SRL327703 TBF327703 TBH327703 TLB327703 TLD327703 TUX327703 TUZ327703 UET327703 UEV327703 UOP327703 UOR327703 UYL327703 UYN327703 VIH327703 VIJ327703 VSD327703 VSF327703 WBZ327703 WCB327703 WLV327703 WLX327703 WVR327703 WVT327703 T393239 V393239 JF393239 JH393239 TB393239 TD393239 ACX393239 ACZ393239 AMT393239 AMV393239 AWP393239 AWR393239 BGL393239 BGN393239 BQH393239 BQJ393239 CAD393239 CAF393239 CJZ393239 CKB393239 CTV393239 CTX393239 DDR393239 DDT393239 DNN393239 DNP393239 DXJ393239 DXL393239 EHF393239 EHH393239 ERB393239 ERD393239 FAX393239 FAZ393239 FKT393239 FKV393239 FUP393239 FUR393239 GEL393239 GEN393239 GOH393239 GOJ393239 GYD393239 GYF393239 HHZ393239 HIB393239 HRV393239 HRX393239 IBR393239 IBT393239 ILN393239 ILP393239 IVJ393239 IVL393239 JFF393239 JFH393239 JPB393239 JPD393239 JYX393239 JYZ393239 KIT393239 KIV393239 KSP393239 KSR393239 LCL393239 LCN393239 LMH393239 LMJ393239 LWD393239 LWF393239 MFZ393239 MGB393239 MPV393239 MPX393239 MZR393239 MZT393239 NJN393239 NJP393239 NTJ393239 NTL393239 ODF393239 ODH393239 ONB393239 OND393239 OWX393239 OWZ393239 PGT393239 PGV393239 PQP393239 PQR393239 QAL393239 QAN393239 QKH393239 QKJ393239 QUD393239 QUF393239 RDZ393239 REB393239 RNV393239 RNX393239 RXR393239 RXT393239 SHN393239 SHP393239 SRJ393239 SRL393239 TBF393239 TBH393239 TLB393239 TLD393239 TUX393239 TUZ393239 UET393239 UEV393239 UOP393239 UOR393239 UYL393239 UYN393239 VIH393239 VIJ393239 VSD393239 VSF393239 WBZ393239 WCB393239 WLV393239 WLX393239 WVR393239 WVT393239 T458775 V458775 JF458775 JH458775 TB458775 TD458775 ACX458775 ACZ458775 AMT458775 AMV458775 AWP458775 AWR458775 BGL458775 BGN458775 BQH458775 BQJ458775 CAD458775 CAF458775 CJZ458775 CKB458775 CTV458775 CTX458775 DDR458775 DDT458775 DNN458775 DNP458775 DXJ458775 DXL458775 EHF458775 EHH458775 ERB458775 ERD458775 FAX458775 FAZ458775 FKT458775 FKV458775 FUP458775 FUR458775 GEL458775 GEN458775 GOH458775 GOJ458775 GYD458775 GYF458775 HHZ458775 HIB458775 HRV458775 HRX458775 IBR458775 IBT458775 ILN458775 ILP458775 IVJ458775 IVL458775 JFF458775 JFH458775 JPB458775 JPD458775 JYX458775 JYZ458775 KIT458775 KIV458775 KSP458775 KSR458775 LCL458775 LCN458775 LMH458775 LMJ458775 LWD458775 LWF458775 MFZ458775 MGB458775 MPV458775 MPX458775 MZR458775 MZT458775 NJN458775 NJP458775 NTJ458775 NTL458775 ODF458775 ODH458775 ONB458775 OND458775 OWX458775 OWZ458775 PGT458775 PGV458775 PQP458775 PQR458775 QAL458775 QAN458775 QKH458775 QKJ458775 QUD458775 QUF458775 RDZ458775 REB458775 RNV458775 RNX458775 RXR458775 RXT458775 SHN458775 SHP458775 SRJ458775 SRL458775 TBF458775 TBH458775 TLB458775 TLD458775 TUX458775 TUZ458775 UET458775 UEV458775 UOP458775 UOR458775 UYL458775 UYN458775 VIH458775 VIJ458775 VSD458775 VSF458775 WBZ458775 WCB458775 WLV458775 WLX458775 WVR458775 WVT458775"/>
    <dataValidation allowBlank="1" showInputMessage="1" showErrorMessage="1" prompt="Для выбора выполните двойной щелчок левой клавиши мыши по соответствующей ячейке." sqref="T524311 V524311 JF524311 JH524311 TB524311 TD524311 ACX524311 ACZ524311 AMT524311 AMV524311 AWP524311 AWR524311 BGL524311 BGN524311 BQH524311 BQJ524311 CAD524311 CAF524311 CJZ524311 CKB524311 CTV524311 CTX524311 DDR524311 DDT524311 DNN524311 DNP524311 DXJ524311 DXL524311 EHF524311 EHH524311 ERB524311 ERD524311 FAX524311 FAZ524311 FKT524311 FKV524311 FUP524311 FUR524311 GEL524311 GEN524311 GOH524311 GOJ524311 GYD524311 GYF524311 HHZ524311 HIB524311 HRV524311 HRX524311 IBR524311 IBT524311 ILN524311 ILP524311 IVJ524311 IVL524311 JFF524311 JFH524311 JPB524311 JPD524311 JYX524311 JYZ524311 KIT524311 KIV524311 KSP524311 KSR524311 LCL524311 LCN524311 LMH524311 LMJ524311 LWD524311 LWF524311 MFZ524311 MGB524311 MPV524311 MPX524311 MZR524311 MZT524311 NJN524311 NJP524311 NTJ524311 NTL524311 ODF524311 ODH524311 ONB524311 OND524311 OWX524311 OWZ524311 PGT524311 PGV524311 PQP524311 PQR524311 QAL524311 QAN524311 QKH524311 QKJ524311 QUD524311 QUF524311 RDZ524311 REB524311 RNV524311 RNX524311 RXR524311 RXT524311 SHN524311 SHP524311 SRJ524311 SRL524311 TBF524311 TBH524311 TLB524311 TLD524311 TUX524311 TUZ524311 UET524311 UEV524311 UOP524311 UOR524311 UYL524311 UYN524311 VIH524311 VIJ524311 VSD524311 VSF524311 WBZ524311 WCB524311 WLV524311 WLX524311 WVR524311 WVT524311 T589847 V589847 JF589847 JH589847 TB589847 TD589847 ACX589847 ACZ589847 AMT589847 AMV589847 AWP589847 AWR589847 BGL589847 BGN589847 BQH589847 BQJ589847 CAD589847 CAF589847 CJZ589847 CKB589847 CTV589847 CTX589847 DDR589847 DDT589847 DNN589847 DNP589847 DXJ589847 DXL589847 EHF589847 EHH589847 ERB589847 ERD589847 FAX589847 FAZ589847 FKT589847 FKV589847 FUP589847 FUR589847 GEL589847 GEN589847 GOH589847 GOJ589847 GYD589847 GYF589847 HHZ589847 HIB589847 HRV589847 HRX589847 IBR589847 IBT589847 ILN589847 ILP589847 IVJ589847 IVL589847 JFF589847 JFH589847 JPB589847 JPD589847 JYX589847 JYZ589847 KIT589847 KIV589847 KSP589847 KSR589847 LCL589847 LCN589847 LMH589847 LMJ589847 LWD589847 LWF589847 MFZ589847 MGB589847 MPV589847 MPX589847 MZR589847 MZT589847 NJN589847 NJP589847 NTJ589847 NTL589847 ODF589847 ODH589847 ONB589847 OND589847 OWX589847 OWZ589847 PGT589847 PGV589847 PQP589847 PQR589847 QAL589847 QAN589847 QKH589847 QKJ589847 QUD589847 QUF589847 RDZ589847 REB589847 RNV589847 RNX589847 RXR589847 RXT589847 SHN589847 SHP589847 SRJ589847 SRL589847 TBF589847 TBH589847 TLB589847 TLD589847 TUX589847 TUZ589847 UET589847 UEV589847 UOP589847 UOR589847 UYL589847 UYN589847 VIH589847 VIJ589847 VSD589847 VSF589847 WBZ589847 WCB589847 WLV589847 WLX589847 WVR589847 WVT589847 T655383 V655383 JF655383 JH655383 TB655383 TD655383 ACX655383 ACZ655383 AMT655383 AMV655383 AWP655383 AWR655383 BGL655383 BGN655383 BQH655383 BQJ655383 CAD655383 CAF655383 CJZ655383 CKB655383 CTV655383 CTX655383 DDR655383 DDT655383 DNN655383 DNP655383 DXJ655383 DXL655383 EHF655383 EHH655383 ERB655383 ERD655383 FAX655383 FAZ655383 FKT655383 FKV655383 FUP655383 FUR655383 GEL655383 GEN655383 GOH655383 GOJ655383 GYD655383 GYF655383 HHZ655383 HIB655383 HRV655383 HRX655383 IBR655383 IBT655383 ILN655383 ILP655383 IVJ655383 IVL655383 JFF655383 JFH655383 JPB655383 JPD655383 JYX655383 JYZ655383 KIT655383 KIV655383 KSP655383 KSR655383 LCL655383 LCN655383 LMH655383 LMJ655383 LWD655383 LWF655383 MFZ655383 MGB655383 MPV655383 MPX655383 MZR655383 MZT655383 NJN655383 NJP655383 NTJ655383 NTL655383 ODF655383 ODH655383 ONB655383 OND655383 OWX655383 OWZ655383 PGT655383 PGV655383 PQP655383 PQR655383 QAL655383 QAN655383 QKH655383 QKJ655383 QUD655383 QUF655383 RDZ655383 REB655383 RNV655383 RNX655383 RXR655383 RXT655383 SHN655383 SHP655383 SRJ655383 SRL655383 TBF655383 TBH655383 TLB655383 TLD655383 TUX655383 TUZ655383 UET655383 UEV655383 UOP655383 UOR655383 UYL655383 UYN655383 VIH655383 VIJ655383 VSD655383 VSF655383 WBZ655383 WCB655383 WLV655383 WLX655383 WVR655383 WVT655383 T720919 V720919 JF720919 JH720919 TB720919 TD720919 ACX720919 ACZ720919 AMT720919 AMV720919 AWP720919 AWR720919 BGL720919 BGN720919 BQH720919 BQJ720919 CAD720919 CAF720919 CJZ720919 CKB720919 CTV720919 CTX720919 DDR720919 DDT720919 DNN720919 DNP720919 DXJ720919 DXL720919 EHF720919 EHH720919 ERB720919 ERD720919 FAX720919 FAZ720919 FKT720919 FKV720919 FUP720919 FUR720919 GEL720919 GEN720919 GOH720919 GOJ720919 GYD720919 GYF720919 HHZ720919 HIB720919 HRV720919 HRX720919 IBR720919 IBT720919 ILN720919 ILP720919 IVJ720919 IVL720919 JFF720919 JFH720919 JPB720919 JPD720919 JYX720919 JYZ720919 KIT720919 KIV720919 KSP720919 KSR720919 LCL720919 LCN720919 LMH720919 LMJ720919 LWD720919 LWF720919 MFZ720919 MGB720919 MPV720919 MPX720919 MZR720919 MZT720919 NJN720919 NJP720919 NTJ720919 NTL720919 ODF720919 ODH720919 ONB720919 OND720919 OWX720919 OWZ720919 PGT720919 PGV720919 PQP720919 PQR720919 QAL720919 QAN720919 QKH720919 QKJ720919 QUD720919 QUF720919 RDZ720919 REB720919 RNV720919 RNX720919 RXR720919 RXT720919 SHN720919 SHP720919 SRJ720919 SRL720919 TBF720919 TBH720919 TLB720919 TLD720919 TUX720919 TUZ720919 UET720919 UEV720919 UOP720919 UOR720919 UYL720919 UYN720919 VIH720919 VIJ720919 VSD720919 VSF720919 WBZ720919 WCB720919 WLV720919 WLX720919 WVR720919 WVT720919 T786455 V786455 JF786455 JH786455 TB786455 TD786455 ACX786455 ACZ786455 AMT786455 AMV786455 AWP786455 AWR786455 BGL786455 BGN786455 BQH786455 BQJ786455 CAD786455 CAF786455 CJZ786455 CKB786455 CTV786455 CTX786455 DDR786455 DDT786455 DNN786455 DNP786455 DXJ786455 DXL786455 EHF786455 EHH786455 ERB786455 ERD786455 FAX786455 FAZ786455 FKT786455 FKV786455 FUP786455 FUR786455 GEL786455 GEN786455 GOH786455 GOJ786455 GYD786455 GYF786455 HHZ786455 HIB786455 HRV786455 HRX786455 IBR786455 IBT786455 ILN786455 ILP786455 IVJ786455 IVL786455 JFF786455 JFH786455 JPB786455 JPD786455 JYX786455 JYZ786455 KIT786455 KIV786455 KSP786455 KSR786455 LCL786455 LCN786455 LMH786455 LMJ786455 LWD786455 LWF786455 MFZ786455 MGB786455 MPV786455 MPX786455 MZR786455 MZT786455 NJN786455 NJP786455 NTJ786455 NTL786455 ODF786455 ODH786455 ONB786455 OND786455 OWX786455 OWZ786455 PGT786455 PGV786455 PQP786455 PQR786455 QAL786455 QAN786455 QKH786455 QKJ786455 QUD786455 QUF786455 RDZ786455 REB786455 RNV786455 RNX786455 RXR786455 RXT786455 SHN786455 SHP786455 SRJ786455 SRL786455 TBF786455 TBH786455 TLB786455 TLD786455 TUX786455 TUZ786455 UET786455 UEV786455 UOP786455 UOR786455 UYL786455 UYN786455 VIH786455 VIJ786455 VSD786455 VSF786455 WBZ786455 WCB786455 WLV786455 WLX786455 WVR786455 WVT786455 T851991 V851991 JF851991 JH851991 TB851991 TD851991 ACX851991 ACZ851991 AMT851991 AMV851991 AWP851991 AWR851991 BGL851991 BGN851991 BQH851991 BQJ851991 CAD851991 CAF851991 CJZ851991 CKB851991 CTV851991 CTX851991 DDR851991 DDT851991 DNN851991 DNP851991 DXJ851991 DXL851991 EHF851991 EHH851991 ERB851991 ERD851991 FAX851991 FAZ851991 FKT851991 FKV851991 FUP851991 FUR851991 GEL851991 GEN851991 GOH851991 GOJ851991 GYD851991 GYF851991 HHZ851991 HIB851991 HRV851991 HRX851991 IBR851991 IBT851991 ILN851991 ILP851991 IVJ851991 IVL851991 JFF851991 JFH851991 JPB851991 JPD851991 JYX851991 JYZ851991 KIT851991 KIV851991 KSP851991 KSR851991 LCL851991 LCN851991 LMH851991 LMJ851991 LWD851991 LWF851991 MFZ851991 MGB851991 MPV851991 MPX851991 MZR851991 MZT851991 NJN851991 NJP851991 NTJ851991 NTL851991 ODF851991 ODH851991 ONB851991 OND851991 OWX851991 OWZ851991 PGT851991 PGV851991 PQP851991 PQR851991 QAL851991 QAN851991 QKH851991 QKJ851991 QUD851991 QUF851991 RDZ851991 REB851991 RNV851991 RNX851991 RXR851991 RXT851991 SHN851991 SHP851991 SRJ851991 SRL851991 TBF851991 TBH851991 TLB851991 TLD851991 TUX851991 TUZ851991 UET851991 UEV851991 UOP851991 UOR851991 UYL851991 UYN851991 VIH851991 VIJ851991 VSD851991 VSF851991 WBZ851991 WCB851991 WLV851991 WLX851991 WVR851991 WVT851991 T917527 V917527 JF917527 JH917527 TB917527 TD917527 ACX917527 ACZ917527 AMT917527 AMV917527 AWP917527 AWR917527 BGL917527 BGN917527 BQH917527 BQJ917527 CAD917527 CAF917527 CJZ917527 CKB917527 CTV917527 CTX917527 DDR917527 DDT917527 DNN917527 DNP917527 DXJ917527 DXL917527 EHF917527 EHH917527 ERB917527 ERD917527 FAX917527 FAZ917527 FKT917527 FKV917527 FUP917527 FUR917527 GEL917527 GEN917527 GOH917527 GOJ917527 GYD917527 GYF917527 HHZ917527 HIB917527 HRV917527 HRX917527 IBR917527 IBT917527 ILN917527 ILP917527 IVJ917527 IVL917527 JFF917527 JFH917527 JPB917527 JPD917527 JYX917527 JYZ917527 KIT917527 KIV917527 KSP917527 KSR917527 LCL917527 LCN917527 LMH917527 LMJ917527 LWD917527 LWF917527 MFZ917527 MGB917527 MPV917527 MPX917527 MZR917527 MZT917527 NJN917527 NJP917527 NTJ917527 NTL917527 ODF917527 ODH917527 ONB917527 OND917527 OWX917527 OWZ917527 PGT917527 PGV917527 PQP917527 PQR917527 QAL917527 QAN917527 QKH917527 QKJ917527 QUD917527 QUF917527 RDZ917527 REB917527 RNV917527 RNX917527 RXR917527 RXT917527 SHN917527 SHP917527 SRJ917527 SRL917527 TBF917527 TBH917527 TLB917527 TLD917527 TUX917527 TUZ917527 UET917527 UEV917527 UOP917527 UOR917527 UYL917527 UYN917527 VIH917527 VIJ917527 VSD917527 VSF917527 WBZ917527 WCB917527 WLV917527 WLX917527 WVR917527 WVT917527 T983063 V983063 JF983063 JH983063 TB983063 TD983063 ACX983063 ACZ983063 AMT983063 AMV983063 AWP983063 AWR983063 BGL983063 BGN983063 BQH983063 BQJ983063 CAD983063 CAF983063 CJZ983063 CKB983063 CTV983063 CTX983063 DDR983063 DDT983063 DNN983063 DNP983063 DXJ983063 DXL983063 EHF983063 EHH983063 ERB983063 ERD983063 FAX983063 FAZ983063 FKT983063 FKV983063 FUP983063 FUR983063 GEL983063 GEN983063 GOH983063 GOJ983063 GYD983063 GYF983063 HHZ983063 HIB983063 HRV983063 HRX983063 IBR983063 IBT983063 ILN983063 ILP983063 IVJ983063 IVL983063 JFF983063 JFH983063 JPB983063 JPD983063 JYX983063 JYZ983063 KIT983063 KIV983063 KSP983063 KSR983063 LCL983063 LCN983063 LMH983063 LMJ983063 LWD983063 LWF983063 MFZ983063 MGB983063 MPV983063 MPX983063 MZR983063 MZT983063 NJN983063 NJP983063 NTJ983063 NTL983063 ODF983063 ODH983063 ONB983063 OND983063 OWX983063 OWZ983063 PGT983063 PGV983063 PQP983063 PQR983063 QAL983063 QAN983063 QKH983063 QKJ983063 QUD983063 QUF983063 RDZ983063 REB983063 RNV983063 RNX983063 RXR983063 RXT983063 SHN983063 SHP983063 SRJ983063 SRL983063 TBF983063 TBH983063 TLB983063 TLD983063 TUX983063 TUZ983063 UET983063 UEV983063 UOP983063 UOR983063 UYL983063 UYN983063 VIH983063 VIJ983063 VSD983063 VSF983063 WBZ983063 WCB983063 WLV983063 WLX983063 WVR983063 WVT98306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WVV19:WVV24 O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X524307:X524312">
      <formula1>900</formula1>
    </dataValidation>
    <dataValidation type="textLength" operator="lessThanOrEqual" allowBlank="1" showInputMessage="1" showErrorMessage="1" errorTitle="Ошибка" error="Допускается ввод не более 900 символов!" sqref="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983059:WVV983064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8a78fb1-8cb2-4ccd-8080-8dec11bf2b4d}">
  <sheetPr codeName="List05_11">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1104" hidden="1" customWidth="1"/>
    <col min="2" max="4" width="3.71428571428571" style="1101" hidden="1" customWidth="1"/>
    <col min="5" max="5" width="3.71428571428571" style="1081" customWidth="1"/>
    <col min="6" max="6" width="9.71428571428571" style="1074" customWidth="1"/>
    <col min="7" max="7" width="37.7142857142857" style="1074" customWidth="1"/>
    <col min="8" max="8" width="66.8571428571429" style="1074" customWidth="1"/>
    <col min="9" max="9" width="115.714285714286" style="1074" customWidth="1"/>
    <col min="10" max="11" width="10.5714285714286" style="1101"/>
    <col min="12" max="12" width="11.1428571428571" style="1101" customWidth="1"/>
    <col min="13" max="20" width="10.5714285714286" style="1101"/>
    <col min="21" max="16384" width="10.5714285714286" style="1074"/>
  </cols>
  <sheetData>
    <row r="1" spans="1:1" ht="3" customHeight="1">
      <c r="A1" s="1104" t="s">
        <v>209</v>
      </c>
    </row>
    <row r="2" spans="6:9" ht="22.5">
      <c r="F2" s="1278" t="s">
        <v>470</v>
      </c>
      <c r="G2" s="1279"/>
      <c r="H2" s="1280"/>
      <c r="I2" s="1138"/>
    </row>
    <row r="3" ht="3" customHeight="1"/>
    <row r="4" spans="1:20" s="1098" customFormat="1" ht="11.25">
      <c r="A4" s="1103"/>
      <c r="B4" s="1103"/>
      <c r="C4" s="1103"/>
      <c r="D4" s="1103"/>
      <c r="F4" s="1239" t="s">
        <v>445</v>
      </c>
      <c r="G4" s="1239"/>
      <c r="H4" s="1239"/>
      <c r="I4" s="1281" t="s">
        <v>446</v>
      </c>
      <c r="J4" s="1103"/>
      <c r="K4" s="1103"/>
      <c r="L4" s="1103"/>
      <c r="M4" s="1103"/>
      <c r="N4" s="1103"/>
      <c r="O4" s="1103"/>
      <c r="P4" s="1103"/>
      <c r="Q4" s="1103"/>
      <c r="R4" s="1103"/>
      <c r="S4" s="1103"/>
      <c r="T4" s="1103"/>
    </row>
    <row r="5" spans="1:20" s="1098" customFormat="1" ht="11.25" customHeight="1">
      <c r="A5" s="1103"/>
      <c r="B5" s="1103"/>
      <c r="C5" s="1103"/>
      <c r="D5" s="1103"/>
      <c r="F5" s="1115" t="s">
        <v>91</v>
      </c>
      <c r="G5" s="1128" t="s">
        <v>448</v>
      </c>
      <c r="H5" s="1114" t="s">
        <v>439</v>
      </c>
      <c r="I5" s="1281"/>
      <c r="J5" s="1103"/>
      <c r="K5" s="1103"/>
      <c r="L5" s="1103"/>
      <c r="M5" s="1103"/>
      <c r="N5" s="1103"/>
      <c r="O5" s="1103"/>
      <c r="P5" s="1103"/>
      <c r="Q5" s="1103"/>
      <c r="R5" s="1103"/>
      <c r="S5" s="1103"/>
      <c r="T5" s="1103"/>
    </row>
    <row r="6" spans="1:20" s="1098" customFormat="1" ht="12" customHeight="1">
      <c r="A6" s="1103"/>
      <c r="B6" s="1103"/>
      <c r="C6" s="1103"/>
      <c r="D6" s="1103"/>
      <c r="F6" s="1116" t="s">
        <v>92</v>
      </c>
      <c r="G6" s="1118">
        <v>2</v>
      </c>
      <c r="H6" s="1119">
        <v>3</v>
      </c>
      <c r="I6" s="1117">
        <v>4</v>
      </c>
      <c r="J6" s="1103">
        <v>4</v>
      </c>
      <c r="K6" s="1103"/>
      <c r="L6" s="1103"/>
      <c r="M6" s="1103"/>
      <c r="N6" s="1103"/>
      <c r="O6" s="1103"/>
      <c r="P6" s="1103"/>
      <c r="Q6" s="1103"/>
      <c r="R6" s="1103"/>
      <c r="S6" s="1103"/>
      <c r="T6" s="1103"/>
    </row>
    <row r="7" spans="1:20" s="1098" customFormat="1" ht="18.75">
      <c r="A7" s="1103"/>
      <c r="B7" s="1103"/>
      <c r="C7" s="1103"/>
      <c r="D7" s="1103"/>
      <c r="F7" s="1125">
        <v>1</v>
      </c>
      <c r="G7" s="1134" t="s">
        <v>471</v>
      </c>
      <c r="H7" s="1113" t="str">
        <f>IF(dateCh="","",dateCh)</f>
        <v>10.09.2021</v>
      </c>
      <c r="I7" s="1099" t="s">
        <v>472</v>
      </c>
      <c r="J7" s="1124"/>
      <c r="K7" s="1103"/>
      <c r="L7" s="1103"/>
      <c r="M7" s="1103"/>
      <c r="N7" s="1103"/>
      <c r="O7" s="1103"/>
      <c r="P7" s="1103"/>
      <c r="Q7" s="1103"/>
      <c r="R7" s="1103"/>
      <c r="S7" s="1103"/>
      <c r="T7" s="1103"/>
    </row>
    <row r="8" spans="1:20" s="1098" customFormat="1" ht="45">
      <c r="A8" s="1282">
        <v>1</v>
      </c>
      <c r="B8" s="1103"/>
      <c r="C8" s="1103"/>
      <c r="D8" s="1103"/>
      <c r="F8" s="1125" t="str">
        <f>"2."&amp;mergeValue(A8)</f>
        <v>2.1</v>
      </c>
      <c r="G8" s="1134" t="s">
        <v>473</v>
      </c>
      <c r="H8" s="1113" t="str">
        <f>IF('Перечень тарифов'!R21="","наименование отсутствует",""&amp;'Перечень тарифов'!R21&amp;"")</f>
        <v>наименование отсутствует</v>
      </c>
      <c r="I8" s="1099" t="s">
        <v>568</v>
      </c>
      <c r="J8" s="1124"/>
      <c r="K8" s="1103"/>
      <c r="L8" s="1103"/>
      <c r="M8" s="1103"/>
      <c r="N8" s="1103"/>
      <c r="O8" s="1103"/>
      <c r="P8" s="1103"/>
      <c r="Q8" s="1103"/>
      <c r="R8" s="1103"/>
      <c r="S8" s="1103"/>
      <c r="T8" s="1103"/>
    </row>
    <row r="9" spans="1:20" s="1098" customFormat="1" ht="22.5">
      <c r="A9" s="1282"/>
      <c r="B9" s="1103"/>
      <c r="C9" s="1103"/>
      <c r="D9" s="1103"/>
      <c r="F9" s="1125" t="str">
        <f>"3."&amp;mergeValue(A9)</f>
        <v>3.1</v>
      </c>
      <c r="G9" s="1134" t="s">
        <v>474</v>
      </c>
      <c r="H9" s="1113" t="str">
        <f>IF('Перечень тарифов'!F21="","наименование отсутствует",""&amp;'Перечень тарифов'!F21&amp;"")</f>
        <v>Передача. Тепловая энергия; Сбыт. Тепловая энергия</v>
      </c>
      <c r="I9" s="1099" t="s">
        <v>566</v>
      </c>
      <c r="J9" s="1124"/>
      <c r="K9" s="1103"/>
      <c r="L9" s="1103"/>
      <c r="M9" s="1103"/>
      <c r="N9" s="1103"/>
      <c r="O9" s="1103"/>
      <c r="P9" s="1103"/>
      <c r="Q9" s="1103"/>
      <c r="R9" s="1103"/>
      <c r="S9" s="1103"/>
      <c r="T9" s="1103"/>
    </row>
    <row r="10" spans="1:20" s="1098" customFormat="1" ht="22.5">
      <c r="A10" s="1282"/>
      <c r="B10" s="1103"/>
      <c r="C10" s="1103"/>
      <c r="D10" s="1103"/>
      <c r="F10" s="1125" t="str">
        <f>"4."&amp;mergeValue(A10)</f>
        <v>4.1</v>
      </c>
      <c r="G10" s="1134" t="s">
        <v>475</v>
      </c>
      <c r="H10" s="1114" t="s">
        <v>449</v>
      </c>
      <c r="I10" s="1099"/>
      <c r="J10" s="1124"/>
      <c r="K10" s="1103"/>
      <c r="L10" s="1103"/>
      <c r="M10" s="1103"/>
      <c r="N10" s="1103"/>
      <c r="O10" s="1103"/>
      <c r="P10" s="1103"/>
      <c r="Q10" s="1103"/>
      <c r="R10" s="1103"/>
      <c r="S10" s="1103"/>
      <c r="T10" s="1103"/>
    </row>
    <row r="11" spans="1:20" s="1098" customFormat="1" ht="18.75">
      <c r="A11" s="1282"/>
      <c r="B11" s="1282">
        <v>1</v>
      </c>
      <c r="C11" s="1130"/>
      <c r="D11" s="1130"/>
      <c r="F11" s="1125" t="str">
        <f>"4."&amp;mergeValue(A11)&amp;"."&amp;mergeValue(B11)</f>
        <v>4.1.1</v>
      </c>
      <c r="G11" s="1120" t="s">
        <v>570</v>
      </c>
      <c r="H11" s="1113" t="str">
        <f>IF(region_name="","",region_name)</f>
        <v>Свердловская область</v>
      </c>
      <c r="I11" s="1099" t="s">
        <v>478</v>
      </c>
      <c r="J11" s="1124"/>
      <c r="K11" s="1103"/>
      <c r="L11" s="1103"/>
      <c r="M11" s="1103"/>
      <c r="N11" s="1103"/>
      <c r="O11" s="1103"/>
      <c r="P11" s="1103"/>
      <c r="Q11" s="1103"/>
      <c r="R11" s="1103"/>
      <c r="S11" s="1103"/>
      <c r="T11" s="1103"/>
    </row>
    <row r="12" spans="1:20" s="1098" customFormat="1" ht="22.5">
      <c r="A12" s="1282"/>
      <c r="B12" s="1282"/>
      <c r="C12" s="1282">
        <v>1</v>
      </c>
      <c r="D12" s="1130"/>
      <c r="F12" s="1125" t="str">
        <f>"4."&amp;mergeValue(A12)&amp;"."&amp;mergeValue(B12)&amp;"."&amp;mergeValue(C12)</f>
        <v>4.1.1.1</v>
      </c>
      <c r="G12" s="1129" t="s">
        <v>476</v>
      </c>
      <c r="H12" s="1113" t="str">
        <f>IF(Территории!H13="","",""&amp;Территории!H13&amp;"")</f>
        <v>городской округ Верхняя Пышма</v>
      </c>
      <c r="I12" s="1099" t="s">
        <v>479</v>
      </c>
      <c r="J12" s="1124"/>
      <c r="K12" s="1103"/>
      <c r="L12" s="1103"/>
      <c r="M12" s="1103"/>
      <c r="N12" s="1103"/>
      <c r="O12" s="1103"/>
      <c r="P12" s="1103"/>
      <c r="Q12" s="1103"/>
      <c r="R12" s="1103"/>
      <c r="S12" s="1103"/>
      <c r="T12" s="1103"/>
    </row>
    <row r="13" spans="1:20" s="1098" customFormat="1" ht="56.25">
      <c r="A13" s="1282"/>
      <c r="B13" s="1282"/>
      <c r="C13" s="1282"/>
      <c r="D13" s="1130">
        <v>1</v>
      </c>
      <c r="F13" s="1125" t="str">
        <f>"4."&amp;mergeValue(A13)&amp;"."&amp;mergeValue(B13)&amp;"."&amp;mergeValue(C13)&amp;"."&amp;mergeValue(D13)</f>
        <v>4.1.1.1.1</v>
      </c>
      <c r="G13" s="1137" t="s">
        <v>477</v>
      </c>
      <c r="H13" s="1113" t="str">
        <f>IF(Территории!R14="","",""&amp;Территории!R14&amp;"")</f>
        <v>городской округ Верхняя Пышма (65732000)</v>
      </c>
      <c r="I13" s="1186" t="s">
        <v>569</v>
      </c>
      <c r="J13" s="1124"/>
      <c r="K13" s="1103"/>
      <c r="L13" s="1103"/>
      <c r="M13" s="1103"/>
      <c r="N13" s="1103"/>
      <c r="O13" s="1103"/>
      <c r="P13" s="1103"/>
      <c r="Q13" s="1103"/>
      <c r="R13" s="1103"/>
      <c r="S13" s="1103"/>
      <c r="T13" s="1103"/>
    </row>
    <row r="14" spans="1:20" s="1122" customFormat="1" ht="3" customHeight="1">
      <c r="A14" s="1123"/>
      <c r="B14" s="1123"/>
      <c r="C14" s="1123"/>
      <c r="D14" s="1123"/>
      <c r="F14" s="1121"/>
      <c r="G14" s="1135"/>
      <c r="H14" s="1136"/>
      <c r="I14" s="1106"/>
      <c r="J14" s="1123"/>
      <c r="K14" s="1123"/>
      <c r="L14" s="1123"/>
      <c r="M14" s="1123"/>
      <c r="N14" s="1123"/>
      <c r="O14" s="1123"/>
      <c r="P14" s="1123"/>
      <c r="Q14" s="1123"/>
      <c r="R14" s="1123"/>
      <c r="S14" s="1123"/>
      <c r="T14" s="1123"/>
    </row>
    <row r="15" spans="1:20" s="1122" customFormat="1" ht="15" customHeight="1">
      <c r="A15" s="1123"/>
      <c r="B15" s="1123"/>
      <c r="C15" s="1123"/>
      <c r="D15" s="1123"/>
      <c r="F15" s="1121"/>
      <c r="G15" s="1277" t="s">
        <v>571</v>
      </c>
      <c r="H15" s="1277"/>
      <c r="I15" s="1106"/>
      <c r="J15" s="1123"/>
      <c r="K15" s="1123"/>
      <c r="L15" s="1123"/>
      <c r="M15" s="1123"/>
      <c r="N15" s="1123"/>
      <c r="O15" s="1123"/>
      <c r="P15" s="1123"/>
      <c r="Q15" s="1123"/>
      <c r="R15" s="1123"/>
      <c r="S15" s="1123"/>
      <c r="T15" s="1123"/>
    </row>
  </sheetData>
  <sheetProtection algorithmName="SHA-512" hashValue="CJlVzbVPIAylBl6E5XVZVGyXLgpgjjXL9f8B49d6YicJpKkcGhoehVqSyWjf1LlI15Z/rnG3HpspI29yfmRXCQ==" saltValue="JyC8JXGHzTRNYXl4ApUzP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52476f6-27a6-42bc-875d-873a4b64a0cf}">
  <sheetPr codeName="List13">
    <tabColor rgb="FFEAEBEE"/>
    <pageSetUpPr fitToPage="1"/>
  </sheetPr>
  <dimension ref="A1:Q15"/>
  <sheetViews>
    <sheetView showGridLines="0" workbookViewId="0" topLeftCell="C4">
      <selection pane="topLeft" activeCell="A1" sqref="A1"/>
    </sheetView>
  </sheetViews>
  <sheetFormatPr defaultColWidth="10.5736607142857" defaultRowHeight="14.25"/>
  <cols>
    <col min="1" max="1" width="9.14285714285714" style="1082" hidden="1" customWidth="1"/>
    <col min="2" max="2" width="9.14285714285714" style="1096" hidden="1" customWidth="1"/>
    <col min="3" max="3" width="3.71428571428571" style="1081" customWidth="1"/>
    <col min="4" max="4" width="6.28571428571429" style="1074" customWidth="1"/>
    <col min="5" max="5" width="64.1428571428571" style="1074" customWidth="1"/>
    <col min="6" max="7" width="35.7142857142857" style="1074" customWidth="1"/>
    <col min="8" max="8" width="115.714285714286" style="1074" customWidth="1"/>
    <col min="9" max="9" width="10.5714285714286" style="1074"/>
    <col min="10" max="11" width="10.5714285714286" style="1102"/>
    <col min="12" max="16384" width="10.5714285714286" style="1074"/>
  </cols>
  <sheetData>
    <row r="1" spans="14:17" ht="14.25" hidden="1">
      <c r="N1" s="1151"/>
      <c r="O1" s="1151"/>
      <c r="Q1" s="1151"/>
    </row>
    <row r="2" ht="14.25" hidden="1"/>
    <row r="3" ht="14.25" hidden="1"/>
    <row r="4" spans="3:8" ht="3" customHeight="1">
      <c r="C4" s="1080"/>
      <c r="D4" s="1075"/>
      <c r="E4" s="1075"/>
      <c r="F4" s="1075"/>
      <c r="G4" s="1142"/>
      <c r="H4" s="1142"/>
    </row>
    <row r="5" spans="3:8" ht="26.1" customHeight="1">
      <c r="C5" s="1080"/>
      <c r="D5" s="1311" t="s">
        <v>695</v>
      </c>
      <c r="E5" s="1311"/>
      <c r="F5" s="1311"/>
      <c r="G5" s="1311"/>
      <c r="H5" s="1139"/>
    </row>
    <row r="6" spans="3:8" ht="3" customHeight="1">
      <c r="C6" s="1080"/>
      <c r="D6" s="1075"/>
      <c r="E6" s="1143"/>
      <c r="F6" s="1143"/>
      <c r="G6" s="1079"/>
      <c r="H6" s="1144"/>
    </row>
    <row r="7" spans="3:8" ht="14.25">
      <c r="C7" s="1080"/>
      <c r="D7" s="1295" t="s">
        <v>445</v>
      </c>
      <c r="E7" s="1295"/>
      <c r="F7" s="1295"/>
      <c r="G7" s="1295"/>
      <c r="H7" s="1352" t="s">
        <v>446</v>
      </c>
    </row>
    <row r="8" spans="3:8" ht="14.25">
      <c r="C8" s="1080"/>
      <c r="D8" s="1084" t="s">
        <v>91</v>
      </c>
      <c r="E8" s="1085" t="s">
        <v>448</v>
      </c>
      <c r="F8" s="1085" t="s">
        <v>439</v>
      </c>
      <c r="G8" s="1085" t="s">
        <v>447</v>
      </c>
      <c r="H8" s="1352"/>
    </row>
    <row r="9" spans="3:8" ht="12" customHeight="1">
      <c r="C9" s="1080"/>
      <c r="D9" s="1076" t="s">
        <v>92</v>
      </c>
      <c r="E9" s="1076" t="s">
        <v>48</v>
      </c>
      <c r="F9" s="1076" t="s">
        <v>49</v>
      </c>
      <c r="G9" s="1076" t="s">
        <v>50</v>
      </c>
      <c r="H9" s="1076" t="s">
        <v>67</v>
      </c>
    </row>
    <row r="10" spans="1:8" ht="21" customHeight="1">
      <c r="A10" s="1107"/>
      <c r="C10" s="1080"/>
      <c r="D10" s="1097" t="s">
        <v>92</v>
      </c>
      <c r="E10" s="1152" t="s">
        <v>698</v>
      </c>
      <c r="F10" s="1132"/>
      <c r="G10" s="1112"/>
      <c r="H10" s="1284" t="s">
        <v>700</v>
      </c>
    </row>
    <row r="11" spans="1:8" ht="21" customHeight="1">
      <c r="A11" s="1107"/>
      <c r="C11" s="1080"/>
      <c r="D11" s="1097" t="s">
        <v>48</v>
      </c>
      <c r="E11" s="1152" t="s">
        <v>699</v>
      </c>
      <c r="F11" s="1132"/>
      <c r="G11" s="1112"/>
      <c r="H11" s="1285"/>
    </row>
    <row r="12" spans="1:11" ht="21" customHeight="1">
      <c r="A12" s="1083"/>
      <c r="C12" s="1078"/>
      <c r="D12" s="1097" t="s">
        <v>49</v>
      </c>
      <c r="E12" s="1152" t="s">
        <v>682</v>
      </c>
      <c r="F12" s="1132"/>
      <c r="G12" s="1112"/>
      <c r="H12" s="1285"/>
      <c r="I12" s="1102"/>
      <c r="K12" s="1074"/>
    </row>
    <row r="13" spans="1:11" ht="21" customHeight="1">
      <c r="A13" s="1083"/>
      <c r="C13" s="1078"/>
      <c r="D13" s="1097" t="s">
        <v>50</v>
      </c>
      <c r="E13" s="1152" t="s">
        <v>683</v>
      </c>
      <c r="F13" s="1132"/>
      <c r="G13" s="1112"/>
      <c r="H13" s="1285"/>
      <c r="I13" s="1102"/>
      <c r="K13" s="1074"/>
    </row>
    <row r="14" spans="1:8" ht="15" customHeight="1">
      <c r="A14" s="1107"/>
      <c r="C14" s="1080"/>
      <c r="D14" s="1086"/>
      <c r="E14" s="1154" t="s">
        <v>327</v>
      </c>
      <c r="F14" s="1149"/>
      <c r="G14" s="1147"/>
      <c r="H14" s="1286"/>
    </row>
    <row r="15" spans="4:8" ht="14.25">
      <c r="D15" s="1156"/>
      <c r="E15" s="1156"/>
      <c r="F15" s="1156"/>
      <c r="G15" s="1156"/>
      <c r="H15" s="1156"/>
    </row>
  </sheetData>
  <sheetProtection algorithmName="SHA-512" hashValue="+ZrQFT8+IOHFH32IeQyr44I+nqYmzD0tIzh5TcvP8vzewkl0uiv+I5lwFh607Z4QP0iHqQODUcq1YvkAf3TPdQ==" saltValue="kX+MB8si4GHN4r99xLk1qw==" spinCount="100000" sheet="1" objects="1" scenarios="1" formatColumns="0" formatRows="0"/>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F10:F13 H10 E13">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errorTitle="Ошибка" error="Допускается ввод не более 900 символов!" sqref="G10:G13">
      <formula1>900</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350f820-4dcb-4d29-a8a2-d7d53589a1be}">
  <sheetPr codeName="List05_12">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1104" hidden="1" customWidth="1"/>
    <col min="2" max="4" width="3.71428571428571" style="1101" hidden="1" customWidth="1"/>
    <col min="5" max="5" width="3.71428571428571" style="1081" customWidth="1"/>
    <col min="6" max="6" width="9.71428571428571" style="1074" customWidth="1"/>
    <col min="7" max="7" width="37.7142857142857" style="1074" customWidth="1"/>
    <col min="8" max="8" width="66.8571428571429" style="1074" customWidth="1"/>
    <col min="9" max="9" width="115.714285714286" style="1074" customWidth="1"/>
    <col min="10" max="11" width="10.5714285714286" style="1101"/>
    <col min="12" max="12" width="11.1428571428571" style="1101" customWidth="1"/>
    <col min="13" max="20" width="10.5714285714286" style="1101"/>
    <col min="21" max="16384" width="10.5714285714286" style="1074"/>
  </cols>
  <sheetData>
    <row r="1" spans="1:1" ht="3" customHeight="1">
      <c r="A1" s="1104" t="s">
        <v>209</v>
      </c>
    </row>
    <row r="2" spans="6:9" ht="22.5">
      <c r="F2" s="1278" t="s">
        <v>470</v>
      </c>
      <c r="G2" s="1279"/>
      <c r="H2" s="1280"/>
      <c r="I2" s="1138"/>
    </row>
    <row r="3" ht="3" customHeight="1"/>
    <row r="4" spans="1:20" s="1098" customFormat="1" ht="11.25">
      <c r="A4" s="1103"/>
      <c r="B4" s="1103"/>
      <c r="C4" s="1103"/>
      <c r="D4" s="1103"/>
      <c r="F4" s="1239" t="s">
        <v>445</v>
      </c>
      <c r="G4" s="1239"/>
      <c r="H4" s="1239"/>
      <c r="I4" s="1281" t="s">
        <v>446</v>
      </c>
      <c r="J4" s="1103"/>
      <c r="K4" s="1103"/>
      <c r="L4" s="1103"/>
      <c r="M4" s="1103"/>
      <c r="N4" s="1103"/>
      <c r="O4" s="1103"/>
      <c r="P4" s="1103"/>
      <c r="Q4" s="1103"/>
      <c r="R4" s="1103"/>
      <c r="S4" s="1103"/>
      <c r="T4" s="1103"/>
    </row>
    <row r="5" spans="1:20" s="1098" customFormat="1" ht="11.25" customHeight="1">
      <c r="A5" s="1103"/>
      <c r="B5" s="1103"/>
      <c r="C5" s="1103"/>
      <c r="D5" s="1103"/>
      <c r="F5" s="1184" t="s">
        <v>91</v>
      </c>
      <c r="G5" s="1128" t="s">
        <v>448</v>
      </c>
      <c r="H5" s="1196" t="s">
        <v>439</v>
      </c>
      <c r="I5" s="1281"/>
      <c r="J5" s="1103"/>
      <c r="K5" s="1103"/>
      <c r="L5" s="1103"/>
      <c r="M5" s="1103"/>
      <c r="N5" s="1103"/>
      <c r="O5" s="1103"/>
      <c r="P5" s="1103"/>
      <c r="Q5" s="1103"/>
      <c r="R5" s="1103"/>
      <c r="S5" s="1103"/>
      <c r="T5" s="1103"/>
    </row>
    <row r="6" spans="1:20" s="1098" customFormat="1" ht="12" customHeight="1">
      <c r="A6" s="1103"/>
      <c r="B6" s="1103"/>
      <c r="C6" s="1103"/>
      <c r="D6" s="1103"/>
      <c r="F6" s="1116" t="s">
        <v>92</v>
      </c>
      <c r="G6" s="1118">
        <v>2</v>
      </c>
      <c r="H6" s="1119">
        <v>3</v>
      </c>
      <c r="I6" s="1117">
        <v>4</v>
      </c>
      <c r="J6" s="1103">
        <v>4</v>
      </c>
      <c r="K6" s="1103"/>
      <c r="L6" s="1103"/>
      <c r="M6" s="1103"/>
      <c r="N6" s="1103"/>
      <c r="O6" s="1103"/>
      <c r="P6" s="1103"/>
      <c r="Q6" s="1103"/>
      <c r="R6" s="1103"/>
      <c r="S6" s="1103"/>
      <c r="T6" s="1103"/>
    </row>
    <row r="7" spans="1:20" s="1098" customFormat="1" ht="18.75">
      <c r="A7" s="1103"/>
      <c r="B7" s="1103"/>
      <c r="C7" s="1103"/>
      <c r="D7" s="1103"/>
      <c r="F7" s="1125">
        <v>1</v>
      </c>
      <c r="G7" s="1134" t="s">
        <v>471</v>
      </c>
      <c r="H7" s="1188" t="str">
        <f>IF(dateCh="","",dateCh)</f>
        <v>10.09.2021</v>
      </c>
      <c r="I7" s="1099" t="s">
        <v>472</v>
      </c>
      <c r="J7" s="1124"/>
      <c r="K7" s="1103"/>
      <c r="L7" s="1103"/>
      <c r="M7" s="1103"/>
      <c r="N7" s="1103"/>
      <c r="O7" s="1103"/>
      <c r="P7" s="1103"/>
      <c r="Q7" s="1103"/>
      <c r="R7" s="1103"/>
      <c r="S7" s="1103"/>
      <c r="T7" s="1103"/>
    </row>
    <row r="8" spans="1:20" s="1098" customFormat="1" ht="45">
      <c r="A8" s="1282">
        <v>1</v>
      </c>
      <c r="B8" s="1103"/>
      <c r="C8" s="1103"/>
      <c r="D8" s="1103"/>
      <c r="F8" s="1125" t="str">
        <f>"2."&amp;mergeValue(A8)</f>
        <v>2.1</v>
      </c>
      <c r="G8" s="1134" t="s">
        <v>473</v>
      </c>
      <c r="H8" s="1188" t="str">
        <f>IF('Перечень тарифов'!R21="","наименование отсутствует",""&amp;'Перечень тарифов'!R21&amp;"")</f>
        <v>наименование отсутствует</v>
      </c>
      <c r="I8" s="1099" t="s">
        <v>568</v>
      </c>
      <c r="J8" s="1124"/>
      <c r="K8" s="1103"/>
      <c r="L8" s="1103"/>
      <c r="M8" s="1103"/>
      <c r="N8" s="1103"/>
      <c r="O8" s="1103"/>
      <c r="P8" s="1103"/>
      <c r="Q8" s="1103"/>
      <c r="R8" s="1103"/>
      <c r="S8" s="1103"/>
      <c r="T8" s="1103"/>
    </row>
    <row r="9" spans="1:20" s="1098" customFormat="1" ht="22.5">
      <c r="A9" s="1282"/>
      <c r="B9" s="1103"/>
      <c r="C9" s="1103"/>
      <c r="D9" s="1103"/>
      <c r="F9" s="1125" t="str">
        <f>"3."&amp;mergeValue(A9)</f>
        <v>3.1</v>
      </c>
      <c r="G9" s="1134" t="s">
        <v>474</v>
      </c>
      <c r="H9" s="1188" t="str">
        <f>IF('Перечень тарифов'!F21="","наименование отсутствует",""&amp;'Перечень тарифов'!F21&amp;"")</f>
        <v>Передача. Тепловая энергия; Сбыт. Тепловая энергия</v>
      </c>
      <c r="I9" s="1099" t="s">
        <v>566</v>
      </c>
      <c r="J9" s="1124"/>
      <c r="K9" s="1103"/>
      <c r="L9" s="1103"/>
      <c r="M9" s="1103"/>
      <c r="N9" s="1103"/>
      <c r="O9" s="1103"/>
      <c r="P9" s="1103"/>
      <c r="Q9" s="1103"/>
      <c r="R9" s="1103"/>
      <c r="S9" s="1103"/>
      <c r="T9" s="1103"/>
    </row>
    <row r="10" spans="1:20" s="1098" customFormat="1" ht="22.5">
      <c r="A10" s="1282"/>
      <c r="B10" s="1103"/>
      <c r="C10" s="1103"/>
      <c r="D10" s="1103"/>
      <c r="F10" s="1125" t="str">
        <f>"4."&amp;mergeValue(A10)</f>
        <v>4.1</v>
      </c>
      <c r="G10" s="1134" t="s">
        <v>475</v>
      </c>
      <c r="H10" s="1196" t="s">
        <v>449</v>
      </c>
      <c r="I10" s="1099"/>
      <c r="J10" s="1124"/>
      <c r="K10" s="1103"/>
      <c r="L10" s="1103"/>
      <c r="M10" s="1103"/>
      <c r="N10" s="1103"/>
      <c r="O10" s="1103"/>
      <c r="P10" s="1103"/>
      <c r="Q10" s="1103"/>
      <c r="R10" s="1103"/>
      <c r="S10" s="1103"/>
      <c r="T10" s="1103"/>
    </row>
    <row r="11" spans="1:20" s="1098" customFormat="1" ht="18.75">
      <c r="A11" s="1282"/>
      <c r="B11" s="1282">
        <v>1</v>
      </c>
      <c r="C11" s="1185"/>
      <c r="D11" s="1185"/>
      <c r="F11" s="1125" t="str">
        <f>"4."&amp;mergeValue(A11)&amp;"."&amp;mergeValue(B11)</f>
        <v>4.1.1</v>
      </c>
      <c r="G11" s="1120" t="s">
        <v>570</v>
      </c>
      <c r="H11" s="1188" t="str">
        <f>IF(region_name="","",region_name)</f>
        <v>Свердловская область</v>
      </c>
      <c r="I11" s="1099" t="s">
        <v>478</v>
      </c>
      <c r="J11" s="1124"/>
      <c r="K11" s="1103"/>
      <c r="L11" s="1103"/>
      <c r="M11" s="1103"/>
      <c r="N11" s="1103"/>
      <c r="O11" s="1103"/>
      <c r="P11" s="1103"/>
      <c r="Q11" s="1103"/>
      <c r="R11" s="1103"/>
      <c r="S11" s="1103"/>
      <c r="T11" s="1103"/>
    </row>
    <row r="12" spans="1:20" s="1098" customFormat="1" ht="22.5">
      <c r="A12" s="1282"/>
      <c r="B12" s="1282"/>
      <c r="C12" s="1282">
        <v>1</v>
      </c>
      <c r="D12" s="1185"/>
      <c r="F12" s="1125" t="str">
        <f>"4."&amp;mergeValue(A12)&amp;"."&amp;mergeValue(B12)&amp;"."&amp;mergeValue(C12)</f>
        <v>4.1.1.1</v>
      </c>
      <c r="G12" s="1129" t="s">
        <v>476</v>
      </c>
      <c r="H12" s="1188" t="str">
        <f>IF(Территории!H13="","",""&amp;Территории!H13&amp;"")</f>
        <v>городской округ Верхняя Пышма</v>
      </c>
      <c r="I12" s="1099" t="s">
        <v>479</v>
      </c>
      <c r="J12" s="1124"/>
      <c r="K12" s="1103"/>
      <c r="L12" s="1103"/>
      <c r="M12" s="1103"/>
      <c r="N12" s="1103"/>
      <c r="O12" s="1103"/>
      <c r="P12" s="1103"/>
      <c r="Q12" s="1103"/>
      <c r="R12" s="1103"/>
      <c r="S12" s="1103"/>
      <c r="T12" s="1103"/>
    </row>
    <row r="13" spans="1:20" s="1098" customFormat="1" ht="56.25">
      <c r="A13" s="1282"/>
      <c r="B13" s="1282"/>
      <c r="C13" s="1282"/>
      <c r="D13" s="1185">
        <v>1</v>
      </c>
      <c r="F13" s="1125" t="str">
        <f>"4."&amp;mergeValue(A13)&amp;"."&amp;mergeValue(B13)&amp;"."&amp;mergeValue(C13)&amp;"."&amp;mergeValue(D13)</f>
        <v>4.1.1.1.1</v>
      </c>
      <c r="G13" s="1137" t="s">
        <v>477</v>
      </c>
      <c r="H13" s="1188" t="str">
        <f>IF(Территории!R14="","",""&amp;Территории!R14&amp;"")</f>
        <v>городской округ Верхняя Пышма (65732000)</v>
      </c>
      <c r="I13" s="1186" t="s">
        <v>569</v>
      </c>
      <c r="J13" s="1124"/>
      <c r="K13" s="1103"/>
      <c r="L13" s="1103"/>
      <c r="M13" s="1103"/>
      <c r="N13" s="1103"/>
      <c r="O13" s="1103"/>
      <c r="P13" s="1103"/>
      <c r="Q13" s="1103"/>
      <c r="R13" s="1103"/>
      <c r="S13" s="1103"/>
      <c r="T13" s="1103"/>
    </row>
    <row r="14" spans="1:20" s="1122" customFormat="1" ht="3" customHeight="1">
      <c r="A14" s="1123"/>
      <c r="B14" s="1123"/>
      <c r="C14" s="1123"/>
      <c r="D14" s="1123"/>
      <c r="F14" s="1121"/>
      <c r="G14" s="1135"/>
      <c r="H14" s="1136"/>
      <c r="I14" s="1106"/>
      <c r="J14" s="1123"/>
      <c r="K14" s="1123"/>
      <c r="L14" s="1123"/>
      <c r="M14" s="1123"/>
      <c r="N14" s="1123"/>
      <c r="O14" s="1123"/>
      <c r="P14" s="1123"/>
      <c r="Q14" s="1123"/>
      <c r="R14" s="1123"/>
      <c r="S14" s="1123"/>
      <c r="T14" s="1123"/>
    </row>
    <row r="15" spans="1:20" s="1122" customFormat="1" ht="15" customHeight="1">
      <c r="A15" s="1123"/>
      <c r="B15" s="1123"/>
      <c r="C15" s="1123"/>
      <c r="D15" s="1123"/>
      <c r="F15" s="1121"/>
      <c r="G15" s="1277" t="s">
        <v>571</v>
      </c>
      <c r="H15" s="1277"/>
      <c r="I15" s="1106"/>
      <c r="J15" s="1123"/>
      <c r="K15" s="1123"/>
      <c r="L15" s="1123"/>
      <c r="M15" s="1123"/>
      <c r="N15" s="1123"/>
      <c r="O15" s="1123"/>
      <c r="P15" s="1123"/>
      <c r="Q15" s="1123"/>
      <c r="R15" s="1123"/>
      <c r="S15" s="1123"/>
      <c r="T15" s="1123"/>
    </row>
  </sheetData>
  <sheetProtection algorithmName="SHA-512" hashValue="Uxq8mGUcOdpW+4PEBjIVaWbhnU37JIHdZK4oo3w0dwk1wBdEbjgi8Q286737TGv/F5FmzvjOY8r7hvsfo2Nh3g==" saltValue="svTeyinWwCTZs7QPKN3jP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ef65e45-cca4-4650-a80d-478e9861ac8d}">
  <sheetPr codeName="List14_1">
    <tabColor rgb="FFEAEBEE"/>
  </sheetPr>
  <dimension ref="A1:AF54"/>
  <sheetViews>
    <sheetView showGridLines="0" workbookViewId="0" topLeftCell="C41">
      <selection pane="topLeft" activeCell="J47" sqref="J47:J51"/>
    </sheetView>
  </sheetViews>
  <sheetFormatPr defaultColWidth="10.5736607142857" defaultRowHeight="14.25"/>
  <cols>
    <col min="1" max="1" width="9.14285714285714" style="1082" hidden="1" customWidth="1"/>
    <col min="2" max="2" width="9.14285714285714" style="1096" hidden="1" customWidth="1"/>
    <col min="3" max="3" width="3.71428571428571" style="1081" customWidth="1"/>
    <col min="4" max="4" width="6.28571428571429" style="1074" customWidth="1"/>
    <col min="5" max="5" width="46.7142857142857" style="1074" customWidth="1"/>
    <col min="6" max="6" width="35.7142857142857" style="1074" customWidth="1"/>
    <col min="7" max="7" width="3.71428571428571" style="1074" customWidth="1"/>
    <col min="8" max="9" width="11.7142857142857" style="1074" customWidth="1"/>
    <col min="10" max="11" width="35.7142857142857" style="1074" customWidth="1"/>
    <col min="12" max="12" width="84.8571428571429" style="1074" customWidth="1"/>
    <col min="13" max="13" width="10.5714285714286" style="1074"/>
    <col min="14" max="15" width="10.5714285714286" style="1102"/>
    <col min="16" max="16384" width="10.5714285714286" style="1074"/>
  </cols>
  <sheetData>
    <row r="1" spans="19:32" ht="14.25" hidden="1">
      <c r="S1" s="1150"/>
      <c r="AF1" s="1151"/>
    </row>
    <row r="2" ht="14.25" hidden="1"/>
    <row r="3" ht="14.25" hidden="1"/>
    <row r="4" spans="3:12" ht="3" customHeight="1">
      <c r="C4" s="1080"/>
      <c r="D4" s="1075"/>
      <c r="E4" s="1075"/>
      <c r="F4" s="1075"/>
      <c r="G4" s="1075"/>
      <c r="H4" s="1075"/>
      <c r="I4" s="1075"/>
      <c r="J4" s="1075"/>
      <c r="K4" s="1142"/>
      <c r="L4" s="1142"/>
    </row>
    <row r="5" spans="3:12" ht="26.1" customHeight="1">
      <c r="C5" s="1080"/>
      <c r="D5" s="1311" t="s">
        <v>707</v>
      </c>
      <c r="E5" s="1311"/>
      <c r="F5" s="1311"/>
      <c r="G5" s="1311"/>
      <c r="H5" s="1311"/>
      <c r="I5" s="1311"/>
      <c r="J5" s="1311"/>
      <c r="K5" s="1311"/>
      <c r="L5" s="1126"/>
    </row>
    <row r="6" spans="3:12" ht="3" customHeight="1">
      <c r="C6" s="1080"/>
      <c r="D6" s="1075"/>
      <c r="E6" s="1143"/>
      <c r="F6" s="1143"/>
      <c r="G6" s="1143"/>
      <c r="H6" s="1143"/>
      <c r="I6" s="1143"/>
      <c r="J6" s="1143"/>
      <c r="K6" s="1079"/>
      <c r="L6" s="1144"/>
    </row>
    <row r="7" spans="3:13" ht="18.75">
      <c r="C7" s="1080"/>
      <c r="D7" s="1075"/>
      <c r="E7" s="1160" t="str">
        <f>"Дата подачи заявления об "&amp;IF(datePr_ch="","утверждении","изменении")&amp;" тарифов"</f>
        <v>Дата подачи заявления об утверждении тарифов</v>
      </c>
      <c r="F7" s="1288" t="str">
        <f>IF(datePr_ch="",IF(datePr="","",datePr),datePr_ch)</f>
        <v>20.04.2021</v>
      </c>
      <c r="G7" s="1288"/>
      <c r="H7" s="1288"/>
      <c r="I7" s="1288"/>
      <c r="J7" s="1288"/>
      <c r="K7" s="1288"/>
      <c r="L7" s="1171"/>
      <c r="M7" s="1100"/>
    </row>
    <row r="8" spans="3:13" ht="18.75">
      <c r="C8" s="1080"/>
      <c r="D8" s="1075"/>
      <c r="E8" s="1160" t="str">
        <f>"Номер подачи заявления об "&amp;IF(numberPr_ch="","утверждении","изменении")&amp;" тарифов"</f>
        <v>Номер подачи заявления об утверждении тарифов</v>
      </c>
      <c r="F8" s="1288" t="str">
        <f>IF(numberPr_ch="",IF(numberPr="","",numberPr),numberPr_ch)</f>
        <v>01-03/15</v>
      </c>
      <c r="G8" s="1288"/>
      <c r="H8" s="1288"/>
      <c r="I8" s="1288"/>
      <c r="J8" s="1288"/>
      <c r="K8" s="1288"/>
      <c r="L8" s="1171"/>
      <c r="M8" s="1100"/>
    </row>
    <row r="9" spans="3:12" ht="14.25">
      <c r="C9" s="1080"/>
      <c r="D9" s="1075"/>
      <c r="E9" s="1143"/>
      <c r="F9" s="1143"/>
      <c r="G9" s="1143"/>
      <c r="H9" s="1143"/>
      <c r="I9" s="1143"/>
      <c r="J9" s="1143"/>
      <c r="K9" s="1079"/>
      <c r="L9" s="1144"/>
    </row>
    <row r="10" spans="3:12" ht="21" customHeight="1">
      <c r="C10" s="1080"/>
      <c r="D10" s="1295" t="s">
        <v>445</v>
      </c>
      <c r="E10" s="1295"/>
      <c r="F10" s="1295"/>
      <c r="G10" s="1295"/>
      <c r="H10" s="1295"/>
      <c r="I10" s="1295"/>
      <c r="J10" s="1295"/>
      <c r="K10" s="1295"/>
      <c r="L10" s="1352" t="s">
        <v>446</v>
      </c>
    </row>
    <row r="11" spans="3:12" ht="21" customHeight="1">
      <c r="C11" s="1080"/>
      <c r="D11" s="1306" t="s">
        <v>91</v>
      </c>
      <c r="E11" s="1363" t="s">
        <v>296</v>
      </c>
      <c r="F11" s="1363" t="s">
        <v>19</v>
      </c>
      <c r="G11" s="1372" t="s">
        <v>684</v>
      </c>
      <c r="H11" s="1373"/>
      <c r="I11" s="1374"/>
      <c r="J11" s="1363" t="s">
        <v>439</v>
      </c>
      <c r="K11" s="1363" t="s">
        <v>447</v>
      </c>
      <c r="L11" s="1352"/>
    </row>
    <row r="12" spans="3:12" ht="21" customHeight="1">
      <c r="C12" s="1080"/>
      <c r="D12" s="1308"/>
      <c r="E12" s="1364"/>
      <c r="F12" s="1364"/>
      <c r="G12" s="1365" t="s">
        <v>685</v>
      </c>
      <c r="H12" s="1366"/>
      <c r="I12" s="1085" t="s">
        <v>686</v>
      </c>
      <c r="J12" s="1364"/>
      <c r="K12" s="1364"/>
      <c r="L12" s="1352"/>
    </row>
    <row r="13" spans="3:12" ht="12" customHeight="1">
      <c r="C13" s="1080"/>
      <c r="D13" s="1076" t="s">
        <v>92</v>
      </c>
      <c r="E13" s="1076" t="s">
        <v>48</v>
      </c>
      <c r="F13" s="1076" t="s">
        <v>49</v>
      </c>
      <c r="G13" s="1367" t="s">
        <v>50</v>
      </c>
      <c r="H13" s="1367"/>
      <c r="I13" s="1076" t="s">
        <v>67</v>
      </c>
      <c r="J13" s="1076" t="s">
        <v>68</v>
      </c>
      <c r="K13" s="1076" t="s">
        <v>182</v>
      </c>
      <c r="L13" s="1076" t="s">
        <v>183</v>
      </c>
    </row>
    <row r="14" spans="1:13" ht="14.25" customHeight="1">
      <c r="A14" s="1107"/>
      <c r="C14" s="1080"/>
      <c r="D14" s="1155">
        <v>1</v>
      </c>
      <c r="E14" s="1353" t="s">
        <v>687</v>
      </c>
      <c r="F14" s="1368"/>
      <c r="G14" s="1368"/>
      <c r="H14" s="1368"/>
      <c r="I14" s="1368"/>
      <c r="J14" s="1368"/>
      <c r="K14" s="1368"/>
      <c r="L14" s="1092"/>
      <c r="M14" s="1157"/>
    </row>
    <row r="15" spans="1:13" ht="56.25">
      <c r="A15" s="1107"/>
      <c r="C15" s="1080"/>
      <c r="D15" s="1155" t="s">
        <v>294</v>
      </c>
      <c r="E15" s="1110" t="s">
        <v>449</v>
      </c>
      <c r="F15" s="1110" t="s">
        <v>449</v>
      </c>
      <c r="G15" s="1360" t="s">
        <v>449</v>
      </c>
      <c r="H15" s="1361"/>
      <c r="I15" s="1110" t="s">
        <v>449</v>
      </c>
      <c r="J15" s="1132" t="s">
        <v>1501</v>
      </c>
      <c r="K15" s="1169"/>
      <c r="L15" s="1099" t="s">
        <v>688</v>
      </c>
      <c r="M15" s="1157"/>
    </row>
    <row r="16" spans="1:13" ht="18.75">
      <c r="A16" s="1107"/>
      <c r="B16" s="1096">
        <v>3</v>
      </c>
      <c r="C16" s="1080"/>
      <c r="D16" s="1158">
        <v>2</v>
      </c>
      <c r="E16" s="1369" t="s">
        <v>689</v>
      </c>
      <c r="F16" s="1370"/>
      <c r="G16" s="1370"/>
      <c r="H16" s="1371"/>
      <c r="I16" s="1371"/>
      <c r="J16" s="1371" t="s">
        <v>449</v>
      </c>
      <c r="K16" s="1371"/>
      <c r="L16" s="1153"/>
      <c r="M16" s="1157"/>
    </row>
    <row r="17" spans="1:13" ht="21" customHeight="1">
      <c r="A17" s="1107"/>
      <c r="C17" s="1354"/>
      <c r="D17" s="1362" t="s">
        <v>690</v>
      </c>
      <c r="E17" s="1358" t="str">
        <f>IF('Перечень тарифов'!E21="","наименование отсутствует",""&amp;'Перечень тарифов'!E21&amp;"")</f>
        <v>Тарифы на услуги по передаче тепловой энергии</v>
      </c>
      <c r="F17" s="1359" t="str">
        <f>IF('Перечень тарифов'!J21="","наименование отсутствует",""&amp;'Перечень тарифов'!J21&amp;"")</f>
        <v>Тариф на  передачу тепловую энергию, вырабатываемую АО "Уралэлектромедь"</v>
      </c>
      <c r="G17" s="1110"/>
      <c r="H17" s="1168" t="s">
        <v>980</v>
      </c>
      <c r="I17" s="1167" t="s">
        <v>3048</v>
      </c>
      <c r="J17" s="1132" t="s">
        <v>245</v>
      </c>
      <c r="K17" s="1110" t="s">
        <v>449</v>
      </c>
      <c r="L17" s="1284" t="s">
        <v>711</v>
      </c>
      <c r="M17" s="1157"/>
    </row>
    <row r="18" spans="1:15" s="1071" customFormat="1" ht="21" customHeight="1">
      <c r="A18" s="1107"/>
      <c r="B18" s="1096"/>
      <c r="C18" s="1354"/>
      <c r="D18" s="1362"/>
      <c r="E18" s="1358"/>
      <c r="F18" s="1359"/>
      <c r="G18" s="1192" t="s">
        <v>3044</v>
      </c>
      <c r="H18" s="1168" t="s">
        <v>3049</v>
      </c>
      <c r="I18" s="1167" t="s">
        <v>3050</v>
      </c>
      <c r="J18" s="1132" t="s">
        <v>245</v>
      </c>
      <c r="K18" s="1110" t="s">
        <v>449</v>
      </c>
      <c r="L18" s="1285"/>
      <c r="M18" s="1157"/>
      <c r="N18" s="1102"/>
      <c r="O18" s="1102"/>
    </row>
    <row r="19" spans="1:15" s="1071" customFormat="1" ht="21" customHeight="1">
      <c r="A19" s="1107"/>
      <c r="B19" s="1096"/>
      <c r="C19" s="1354"/>
      <c r="D19" s="1362"/>
      <c r="E19" s="1358"/>
      <c r="F19" s="1359"/>
      <c r="G19" s="1192" t="s">
        <v>3044</v>
      </c>
      <c r="H19" s="1168" t="s">
        <v>3051</v>
      </c>
      <c r="I19" s="1167" t="s">
        <v>3052</v>
      </c>
      <c r="J19" s="1132" t="s">
        <v>245</v>
      </c>
      <c r="K19" s="1110" t="s">
        <v>449</v>
      </c>
      <c r="L19" s="1285"/>
      <c r="M19" s="1157"/>
      <c r="N19" s="1102"/>
      <c r="O19" s="1102"/>
    </row>
    <row r="20" spans="1:15" s="1071" customFormat="1" ht="21" customHeight="1">
      <c r="A20" s="1107"/>
      <c r="B20" s="1096"/>
      <c r="C20" s="1354"/>
      <c r="D20" s="1362"/>
      <c r="E20" s="1358"/>
      <c r="F20" s="1359"/>
      <c r="G20" s="1192" t="s">
        <v>3044</v>
      </c>
      <c r="H20" s="1168" t="s">
        <v>3053</v>
      </c>
      <c r="I20" s="1167" t="s">
        <v>3054</v>
      </c>
      <c r="J20" s="1132" t="s">
        <v>245</v>
      </c>
      <c r="K20" s="1110" t="s">
        <v>449</v>
      </c>
      <c r="L20" s="1285"/>
      <c r="M20" s="1157"/>
      <c r="N20" s="1102"/>
      <c r="O20" s="1102"/>
    </row>
    <row r="21" spans="1:15" s="1071" customFormat="1" ht="18.95" customHeight="1">
      <c r="A21" s="1107"/>
      <c r="B21" s="1096"/>
      <c r="C21" s="1354"/>
      <c r="D21" s="1362"/>
      <c r="E21" s="1358"/>
      <c r="F21" s="1359"/>
      <c r="G21" s="1192" t="s">
        <v>3044</v>
      </c>
      <c r="H21" s="1168" t="s">
        <v>3055</v>
      </c>
      <c r="I21" s="1167" t="s">
        <v>981</v>
      </c>
      <c r="J21" s="1132" t="s">
        <v>245</v>
      </c>
      <c r="K21" s="1110" t="s">
        <v>449</v>
      </c>
      <c r="L21" s="1285"/>
      <c r="M21" s="1157"/>
      <c r="N21" s="1102"/>
      <c r="O21" s="1102"/>
    </row>
    <row r="22" spans="1:13" ht="15" customHeight="1">
      <c r="A22" s="1107"/>
      <c r="C22" s="1354"/>
      <c r="D22" s="1362"/>
      <c r="E22" s="1358"/>
      <c r="F22" s="1359"/>
      <c r="G22" s="1159"/>
      <c r="H22" s="1154" t="s">
        <v>274</v>
      </c>
      <c r="I22" s="1149"/>
      <c r="J22" s="1149"/>
      <c r="K22" s="1147"/>
      <c r="L22" s="1286"/>
      <c r="M22" s="1157"/>
    </row>
    <row r="23" spans="1:13" ht="18.75">
      <c r="A23" s="1107"/>
      <c r="B23" s="1096">
        <v>3</v>
      </c>
      <c r="C23" s="1080"/>
      <c r="D23" s="1097" t="s">
        <v>49</v>
      </c>
      <c r="E23" s="1353" t="s">
        <v>691</v>
      </c>
      <c r="F23" s="1353"/>
      <c r="G23" s="1353"/>
      <c r="H23" s="1353"/>
      <c r="I23" s="1353"/>
      <c r="J23" s="1353"/>
      <c r="K23" s="1353"/>
      <c r="L23" s="1131"/>
      <c r="M23" s="1157"/>
    </row>
    <row r="24" spans="1:13" ht="33.75">
      <c r="A24" s="1107"/>
      <c r="C24" s="1080"/>
      <c r="D24" s="1155" t="s">
        <v>440</v>
      </c>
      <c r="E24" s="1110" t="s">
        <v>449</v>
      </c>
      <c r="F24" s="1110" t="s">
        <v>449</v>
      </c>
      <c r="G24" s="1360" t="s">
        <v>449</v>
      </c>
      <c r="H24" s="1361"/>
      <c r="I24" s="1110" t="s">
        <v>449</v>
      </c>
      <c r="J24" s="1110" t="s">
        <v>449</v>
      </c>
      <c r="K24" s="1169"/>
      <c r="L24" s="1099" t="s">
        <v>692</v>
      </c>
      <c r="M24" s="1157"/>
    </row>
    <row r="25" spans="1:13" ht="18.75">
      <c r="A25" s="1107"/>
      <c r="B25" s="1096">
        <v>3</v>
      </c>
      <c r="C25" s="1080"/>
      <c r="D25" s="1097" t="s">
        <v>50</v>
      </c>
      <c r="E25" s="1353" t="s">
        <v>693</v>
      </c>
      <c r="F25" s="1353"/>
      <c r="G25" s="1353"/>
      <c r="H25" s="1353"/>
      <c r="I25" s="1353"/>
      <c r="J25" s="1353"/>
      <c r="K25" s="1353"/>
      <c r="L25" s="1131"/>
      <c r="M25" s="1157"/>
    </row>
    <row r="26" spans="1:13" ht="20.1" customHeight="1">
      <c r="A26" s="1107"/>
      <c r="C26" s="1354"/>
      <c r="D26" s="1362" t="s">
        <v>441</v>
      </c>
      <c r="E26" s="1358" t="str">
        <f>IF('Перечень тарифов'!E21="","наименование отсутствует",""&amp;'Перечень тарифов'!E21&amp;"")</f>
        <v>Тарифы на услуги по передаче тепловой энергии</v>
      </c>
      <c r="F26" s="1359" t="str">
        <f>IF('Перечень тарифов'!J21="","наименование отсутствует",""&amp;'Перечень тарифов'!J21&amp;"")</f>
        <v>Тариф на  передачу тепловую энергию, вырабатываемую АО "Уралэлектромедь"</v>
      </c>
      <c r="G26" s="1110"/>
      <c r="H26" s="1167" t="s">
        <v>980</v>
      </c>
      <c r="I26" s="1167" t="s">
        <v>3048</v>
      </c>
      <c r="J26" s="1172">
        <v>104129.42</v>
      </c>
      <c r="K26" s="1110" t="s">
        <v>449</v>
      </c>
      <c r="L26" s="1284" t="s">
        <v>712</v>
      </c>
      <c r="M26" s="1157"/>
    </row>
    <row r="27" spans="1:15" s="1071" customFormat="1" ht="20.1" customHeight="1">
      <c r="A27" s="1107"/>
      <c r="B27" s="1096"/>
      <c r="C27" s="1354"/>
      <c r="D27" s="1362"/>
      <c r="E27" s="1358"/>
      <c r="F27" s="1359"/>
      <c r="G27" s="1192" t="s">
        <v>3044</v>
      </c>
      <c r="H27" s="1168" t="s">
        <v>3049</v>
      </c>
      <c r="I27" s="1167" t="s">
        <v>3050</v>
      </c>
      <c r="J27" s="1172">
        <v>105791.64</v>
      </c>
      <c r="K27" s="1110" t="s">
        <v>449</v>
      </c>
      <c r="L27" s="1285"/>
      <c r="M27" s="1157"/>
      <c r="N27" s="1102"/>
      <c r="O27" s="1102"/>
    </row>
    <row r="28" spans="1:15" s="1071" customFormat="1" ht="20.1" customHeight="1">
      <c r="A28" s="1107"/>
      <c r="B28" s="1096"/>
      <c r="C28" s="1354"/>
      <c r="D28" s="1362"/>
      <c r="E28" s="1358"/>
      <c r="F28" s="1359"/>
      <c r="G28" s="1192" t="s">
        <v>3044</v>
      </c>
      <c r="H28" s="1168" t="s">
        <v>3051</v>
      </c>
      <c r="I28" s="1167" t="s">
        <v>3052</v>
      </c>
      <c r="J28" s="1172">
        <v>107948.38</v>
      </c>
      <c r="K28" s="1110" t="s">
        <v>449</v>
      </c>
      <c r="L28" s="1285"/>
      <c r="M28" s="1157"/>
      <c r="N28" s="1102"/>
      <c r="O28" s="1102"/>
    </row>
    <row r="29" spans="1:15" s="1071" customFormat="1" ht="20.1" customHeight="1">
      <c r="A29" s="1107"/>
      <c r="B29" s="1096"/>
      <c r="C29" s="1354"/>
      <c r="D29" s="1362"/>
      <c r="E29" s="1358"/>
      <c r="F29" s="1359"/>
      <c r="G29" s="1192" t="s">
        <v>3044</v>
      </c>
      <c r="H29" s="1168" t="s">
        <v>3053</v>
      </c>
      <c r="I29" s="1167" t="s">
        <v>3054</v>
      </c>
      <c r="J29" s="1172">
        <v>109963.78</v>
      </c>
      <c r="K29" s="1110" t="s">
        <v>449</v>
      </c>
      <c r="L29" s="1285"/>
      <c r="M29" s="1157"/>
      <c r="N29" s="1102"/>
      <c r="O29" s="1102"/>
    </row>
    <row r="30" spans="1:15" s="1071" customFormat="1" ht="18.95" customHeight="1">
      <c r="A30" s="1107"/>
      <c r="B30" s="1096"/>
      <c r="C30" s="1354"/>
      <c r="D30" s="1362"/>
      <c r="E30" s="1358"/>
      <c r="F30" s="1359"/>
      <c r="G30" s="1192" t="s">
        <v>3044</v>
      </c>
      <c r="H30" s="1168" t="s">
        <v>3055</v>
      </c>
      <c r="I30" s="1167" t="s">
        <v>981</v>
      </c>
      <c r="J30" s="1172">
        <v>111635.84</v>
      </c>
      <c r="K30" s="1110" t="s">
        <v>449</v>
      </c>
      <c r="L30" s="1285"/>
      <c r="M30" s="1157"/>
      <c r="N30" s="1102"/>
      <c r="O30" s="1102"/>
    </row>
    <row r="31" spans="1:13" ht="15" customHeight="1">
      <c r="A31" s="1107"/>
      <c r="C31" s="1354"/>
      <c r="D31" s="1362"/>
      <c r="E31" s="1358"/>
      <c r="F31" s="1359"/>
      <c r="G31" s="1159"/>
      <c r="H31" s="1154" t="s">
        <v>274</v>
      </c>
      <c r="I31" s="1146"/>
      <c r="J31" s="1146"/>
      <c r="K31" s="1147"/>
      <c r="L31" s="1286"/>
      <c r="M31" s="1157"/>
    </row>
    <row r="32" spans="1:13" ht="18.75">
      <c r="A32" s="1107"/>
      <c r="C32" s="1080"/>
      <c r="D32" s="1097" t="s">
        <v>67</v>
      </c>
      <c r="E32" s="1353" t="s">
        <v>769</v>
      </c>
      <c r="F32" s="1353"/>
      <c r="G32" s="1353"/>
      <c r="H32" s="1353"/>
      <c r="I32" s="1353"/>
      <c r="J32" s="1353"/>
      <c r="K32" s="1353"/>
      <c r="L32" s="1131"/>
      <c r="M32" s="1157"/>
    </row>
    <row r="33" spans="1:13" ht="21" customHeight="1">
      <c r="A33" s="1107"/>
      <c r="C33" s="1354"/>
      <c r="D33" s="1355" t="s">
        <v>442</v>
      </c>
      <c r="E33" s="1358" t="str">
        <f>IF('Перечень тарифов'!E21="","наименование отсутствует",""&amp;'Перечень тарифов'!E21&amp;"")</f>
        <v>Тарифы на услуги по передаче тепловой энергии</v>
      </c>
      <c r="F33" s="1359" t="str">
        <f>IF('Перечень тарифов'!J21="","наименование отсутствует",""&amp;'Перечень тарифов'!J21&amp;"")</f>
        <v>Тариф на  передачу тепловую энергию, вырабатываемую АО "Уралэлектромедь"</v>
      </c>
      <c r="G33" s="1110"/>
      <c r="H33" s="1168" t="s">
        <v>980</v>
      </c>
      <c r="I33" s="1167" t="s">
        <v>3048</v>
      </c>
      <c r="J33" s="1172">
        <v>63.86</v>
      </c>
      <c r="K33" s="1110" t="s">
        <v>449</v>
      </c>
      <c r="L33" s="1284" t="s">
        <v>770</v>
      </c>
      <c r="M33" s="1157"/>
    </row>
    <row r="34" spans="1:15" s="1071" customFormat="1" ht="21" customHeight="1">
      <c r="A34" s="1107"/>
      <c r="B34" s="1096"/>
      <c r="C34" s="1354"/>
      <c r="D34" s="1356"/>
      <c r="E34" s="1358"/>
      <c r="F34" s="1359"/>
      <c r="G34" s="1192" t="s">
        <v>3044</v>
      </c>
      <c r="H34" s="1168" t="s">
        <v>3049</v>
      </c>
      <c r="I34" s="1167" t="s">
        <v>3050</v>
      </c>
      <c r="J34" s="1172">
        <v>63.86</v>
      </c>
      <c r="K34" s="1110" t="s">
        <v>449</v>
      </c>
      <c r="L34" s="1285"/>
      <c r="M34" s="1157"/>
      <c r="N34" s="1102"/>
      <c r="O34" s="1102"/>
    </row>
    <row r="35" spans="1:15" s="1071" customFormat="1" ht="21" customHeight="1">
      <c r="A35" s="1107"/>
      <c r="B35" s="1096"/>
      <c r="C35" s="1354"/>
      <c r="D35" s="1356"/>
      <c r="E35" s="1358"/>
      <c r="F35" s="1359"/>
      <c r="G35" s="1192" t="s">
        <v>3044</v>
      </c>
      <c r="H35" s="1168" t="s">
        <v>3051</v>
      </c>
      <c r="I35" s="1167" t="s">
        <v>3052</v>
      </c>
      <c r="J35" s="1172">
        <v>63.86</v>
      </c>
      <c r="K35" s="1110" t="s">
        <v>449</v>
      </c>
      <c r="L35" s="1285"/>
      <c r="M35" s="1157"/>
      <c r="N35" s="1102"/>
      <c r="O35" s="1102"/>
    </row>
    <row r="36" spans="1:15" s="1071" customFormat="1" ht="21" customHeight="1">
      <c r="A36" s="1107"/>
      <c r="B36" s="1096"/>
      <c r="C36" s="1354"/>
      <c r="D36" s="1356"/>
      <c r="E36" s="1358"/>
      <c r="F36" s="1359"/>
      <c r="G36" s="1192" t="s">
        <v>3044</v>
      </c>
      <c r="H36" s="1168" t="s">
        <v>3053</v>
      </c>
      <c r="I36" s="1167" t="s">
        <v>3054</v>
      </c>
      <c r="J36" s="1172">
        <v>63.86</v>
      </c>
      <c r="K36" s="1110" t="s">
        <v>449</v>
      </c>
      <c r="L36" s="1285"/>
      <c r="M36" s="1157"/>
      <c r="N36" s="1102"/>
      <c r="O36" s="1102"/>
    </row>
    <row r="37" spans="1:15" s="1071" customFormat="1" ht="18.95" customHeight="1">
      <c r="A37" s="1107"/>
      <c r="B37" s="1096"/>
      <c r="C37" s="1354"/>
      <c r="D37" s="1356"/>
      <c r="E37" s="1358"/>
      <c r="F37" s="1359"/>
      <c r="G37" s="1192" t="s">
        <v>3044</v>
      </c>
      <c r="H37" s="1168" t="s">
        <v>3055</v>
      </c>
      <c r="I37" s="1167" t="s">
        <v>981</v>
      </c>
      <c r="J37" s="1172">
        <v>63.86</v>
      </c>
      <c r="K37" s="1110" t="s">
        <v>449</v>
      </c>
      <c r="L37" s="1285"/>
      <c r="M37" s="1157"/>
      <c r="N37" s="1102"/>
      <c r="O37" s="1102"/>
    </row>
    <row r="38" spans="1:13" ht="15" customHeight="1">
      <c r="A38" s="1107"/>
      <c r="C38" s="1354"/>
      <c r="D38" s="1357"/>
      <c r="E38" s="1358"/>
      <c r="F38" s="1359"/>
      <c r="G38" s="1159"/>
      <c r="H38" s="1154" t="s">
        <v>274</v>
      </c>
      <c r="I38" s="1146"/>
      <c r="J38" s="1146"/>
      <c r="K38" s="1147"/>
      <c r="L38" s="1286"/>
      <c r="M38" s="1157"/>
    </row>
    <row r="39" spans="1:13" ht="26.1" customHeight="1">
      <c r="A39" s="1107"/>
      <c r="C39" s="1080"/>
      <c r="D39" s="1097" t="s">
        <v>68</v>
      </c>
      <c r="E39" s="1353" t="s">
        <v>714</v>
      </c>
      <c r="F39" s="1353"/>
      <c r="G39" s="1353"/>
      <c r="H39" s="1353"/>
      <c r="I39" s="1353"/>
      <c r="J39" s="1353"/>
      <c r="K39" s="1353"/>
      <c r="L39" s="1131"/>
      <c r="M39" s="1157"/>
    </row>
    <row r="40" spans="1:15" ht="24" customHeight="1">
      <c r="A40" s="1107"/>
      <c r="C40" s="1354"/>
      <c r="D40" s="1355" t="s">
        <v>443</v>
      </c>
      <c r="E40" s="1358" t="str">
        <f>IF('Перечень тарифов'!E21="","наименование отсутствует",""&amp;'Перечень тарифов'!E21&amp;"")</f>
        <v>Тарифы на услуги по передаче тепловой энергии</v>
      </c>
      <c r="F40" s="1359" t="str">
        <f>IF('Перечень тарифов'!J21="","наименование отсутствует",""&amp;'Перечень тарифов'!J21&amp;"")</f>
        <v>Тариф на  передачу тепловую энергию, вырабатываемую АО "Уралэлектромедь"</v>
      </c>
      <c r="G40" s="1110"/>
      <c r="H40" s="1168" t="s">
        <v>980</v>
      </c>
      <c r="I40" s="1167" t="s">
        <v>3048</v>
      </c>
      <c r="J40" s="1172">
        <v>522</v>
      </c>
      <c r="K40" s="1110" t="s">
        <v>449</v>
      </c>
      <c r="L40" s="1284" t="s">
        <v>715</v>
      </c>
      <c r="M40" s="1157"/>
      <c r="O40" s="1102" t="s">
        <v>553</v>
      </c>
    </row>
    <row r="41" spans="1:15" s="1071" customFormat="1" ht="24" customHeight="1">
      <c r="A41" s="1107"/>
      <c r="B41" s="1096"/>
      <c r="C41" s="1354"/>
      <c r="D41" s="1356"/>
      <c r="E41" s="1358"/>
      <c r="F41" s="1359"/>
      <c r="G41" s="1192" t="s">
        <v>3044</v>
      </c>
      <c r="H41" s="1168" t="s">
        <v>3049</v>
      </c>
      <c r="I41" s="1167" t="s">
        <v>3050</v>
      </c>
      <c r="J41" s="1172">
        <v>500</v>
      </c>
      <c r="K41" s="1110" t="s">
        <v>449</v>
      </c>
      <c r="L41" s="1285"/>
      <c r="M41" s="1157"/>
      <c r="N41" s="1102"/>
      <c r="O41" s="1102"/>
    </row>
    <row r="42" spans="1:15" s="1071" customFormat="1" ht="24" customHeight="1">
      <c r="A42" s="1107"/>
      <c r="B42" s="1096"/>
      <c r="C42" s="1354"/>
      <c r="D42" s="1356"/>
      <c r="E42" s="1358"/>
      <c r="F42" s="1359"/>
      <c r="G42" s="1192" t="s">
        <v>3044</v>
      </c>
      <c r="H42" s="1168" t="s">
        <v>3051</v>
      </c>
      <c r="I42" s="1167" t="s">
        <v>3052</v>
      </c>
      <c r="J42" s="1172">
        <v>500</v>
      </c>
      <c r="K42" s="1110" t="s">
        <v>449</v>
      </c>
      <c r="L42" s="1285"/>
      <c r="M42" s="1157"/>
      <c r="N42" s="1102"/>
      <c r="O42" s="1102"/>
    </row>
    <row r="43" spans="1:15" s="1071" customFormat="1" ht="24" customHeight="1">
      <c r="A43" s="1107"/>
      <c r="B43" s="1096"/>
      <c r="C43" s="1354"/>
      <c r="D43" s="1356"/>
      <c r="E43" s="1358"/>
      <c r="F43" s="1359"/>
      <c r="G43" s="1192" t="s">
        <v>3044</v>
      </c>
      <c r="H43" s="1168" t="s">
        <v>3053</v>
      </c>
      <c r="I43" s="1167" t="s">
        <v>3054</v>
      </c>
      <c r="J43" s="1172">
        <v>500</v>
      </c>
      <c r="K43" s="1110" t="s">
        <v>449</v>
      </c>
      <c r="L43" s="1285"/>
      <c r="M43" s="1157"/>
      <c r="N43" s="1102"/>
      <c r="O43" s="1102"/>
    </row>
    <row r="44" spans="1:15" s="1071" customFormat="1" ht="18.95" customHeight="1">
      <c r="A44" s="1107"/>
      <c r="B44" s="1096"/>
      <c r="C44" s="1354"/>
      <c r="D44" s="1356"/>
      <c r="E44" s="1358"/>
      <c r="F44" s="1359"/>
      <c r="G44" s="1192" t="s">
        <v>3044</v>
      </c>
      <c r="H44" s="1168" t="s">
        <v>3055</v>
      </c>
      <c r="I44" s="1167" t="s">
        <v>981</v>
      </c>
      <c r="J44" s="1172">
        <v>500</v>
      </c>
      <c r="K44" s="1110" t="s">
        <v>449</v>
      </c>
      <c r="L44" s="1285"/>
      <c r="M44" s="1157"/>
      <c r="N44" s="1102"/>
      <c r="O44" s="1102"/>
    </row>
    <row r="45" spans="1:13" ht="15" customHeight="1">
      <c r="A45" s="1107"/>
      <c r="C45" s="1354"/>
      <c r="D45" s="1357"/>
      <c r="E45" s="1358"/>
      <c r="F45" s="1359"/>
      <c r="G45" s="1159"/>
      <c r="H45" s="1154" t="s">
        <v>274</v>
      </c>
      <c r="I45" s="1146"/>
      <c r="J45" s="1146"/>
      <c r="K45" s="1147"/>
      <c r="L45" s="1286"/>
      <c r="M45" s="1157"/>
    </row>
    <row r="46" spans="1:13" ht="25.5" customHeight="1">
      <c r="A46" s="1107"/>
      <c r="B46" s="1096">
        <v>3</v>
      </c>
      <c r="C46" s="1080"/>
      <c r="D46" s="1097" t="s">
        <v>182</v>
      </c>
      <c r="E46" s="1353" t="s">
        <v>713</v>
      </c>
      <c r="F46" s="1353"/>
      <c r="G46" s="1353"/>
      <c r="H46" s="1353"/>
      <c r="I46" s="1353"/>
      <c r="J46" s="1353"/>
      <c r="K46" s="1353"/>
      <c r="L46" s="1131"/>
      <c r="M46" s="1157"/>
    </row>
    <row r="47" spans="1:13" ht="26.1" customHeight="1">
      <c r="A47" s="1107"/>
      <c r="C47" s="1354"/>
      <c r="D47" s="1355" t="s">
        <v>694</v>
      </c>
      <c r="E47" s="1358" t="str">
        <f>IF('Перечень тарифов'!E21="","наименование отсутствует",""&amp;'Перечень тарифов'!E21&amp;"")</f>
        <v>Тарифы на услуги по передаче тепловой энергии</v>
      </c>
      <c r="F47" s="1359" t="str">
        <f>IF('Перечень тарифов'!J21="","наименование отсутствует",""&amp;'Перечень тарифов'!J21&amp;"")</f>
        <v>Тариф на  передачу тепловую энергию, вырабатываемую АО "Уралэлектромедь"</v>
      </c>
      <c r="G47" s="1110"/>
      <c r="H47" s="1168" t="s">
        <v>980</v>
      </c>
      <c r="I47" s="1167" t="s">
        <v>3048</v>
      </c>
      <c r="J47" s="1172">
        <v>1192.23</v>
      </c>
      <c r="K47" s="1110" t="s">
        <v>449</v>
      </c>
      <c r="L47" s="1284" t="s">
        <v>716</v>
      </c>
      <c r="M47" s="1157"/>
    </row>
    <row r="48" spans="1:15" s="1071" customFormat="1" ht="26.1" customHeight="1">
      <c r="A48" s="1107"/>
      <c r="B48" s="1096"/>
      <c r="C48" s="1354"/>
      <c r="D48" s="1356"/>
      <c r="E48" s="1358"/>
      <c r="F48" s="1359"/>
      <c r="G48" s="1192" t="s">
        <v>3044</v>
      </c>
      <c r="H48" s="1168" t="s">
        <v>3049</v>
      </c>
      <c r="I48" s="1167" t="s">
        <v>3050</v>
      </c>
      <c r="J48" s="1172">
        <v>1100</v>
      </c>
      <c r="K48" s="1110" t="s">
        <v>449</v>
      </c>
      <c r="L48" s="1285"/>
      <c r="M48" s="1157"/>
      <c r="N48" s="1102"/>
      <c r="O48" s="1102"/>
    </row>
    <row r="49" spans="1:15" s="1071" customFormat="1" ht="26.1" customHeight="1">
      <c r="A49" s="1107"/>
      <c r="B49" s="1096"/>
      <c r="C49" s="1354"/>
      <c r="D49" s="1356"/>
      <c r="E49" s="1358"/>
      <c r="F49" s="1359"/>
      <c r="G49" s="1192" t="s">
        <v>3044</v>
      </c>
      <c r="H49" s="1168" t="s">
        <v>3051</v>
      </c>
      <c r="I49" s="1167" t="s">
        <v>3052</v>
      </c>
      <c r="J49" s="1172">
        <v>1100</v>
      </c>
      <c r="K49" s="1110" t="s">
        <v>449</v>
      </c>
      <c r="L49" s="1285"/>
      <c r="M49" s="1157"/>
      <c r="N49" s="1102"/>
      <c r="O49" s="1102"/>
    </row>
    <row r="50" spans="1:15" s="1071" customFormat="1" ht="26.1" customHeight="1">
      <c r="A50" s="1107"/>
      <c r="B50" s="1096"/>
      <c r="C50" s="1354"/>
      <c r="D50" s="1356"/>
      <c r="E50" s="1358"/>
      <c r="F50" s="1359"/>
      <c r="G50" s="1192" t="s">
        <v>3044</v>
      </c>
      <c r="H50" s="1168" t="s">
        <v>3053</v>
      </c>
      <c r="I50" s="1167" t="s">
        <v>3054</v>
      </c>
      <c r="J50" s="1172">
        <v>1100</v>
      </c>
      <c r="K50" s="1110" t="s">
        <v>449</v>
      </c>
      <c r="L50" s="1285"/>
      <c r="M50" s="1157"/>
      <c r="N50" s="1102"/>
      <c r="O50" s="1102"/>
    </row>
    <row r="51" spans="1:15" s="1071" customFormat="1" ht="18.95" customHeight="1">
      <c r="A51" s="1107"/>
      <c r="B51" s="1096"/>
      <c r="C51" s="1354"/>
      <c r="D51" s="1356"/>
      <c r="E51" s="1358"/>
      <c r="F51" s="1359"/>
      <c r="G51" s="1192" t="s">
        <v>3044</v>
      </c>
      <c r="H51" s="1168" t="s">
        <v>3055</v>
      </c>
      <c r="I51" s="1167" t="s">
        <v>981</v>
      </c>
      <c r="J51" s="1172">
        <v>1100</v>
      </c>
      <c r="K51" s="1110" t="s">
        <v>449</v>
      </c>
      <c r="L51" s="1285"/>
      <c r="M51" s="1157"/>
      <c r="N51" s="1102"/>
      <c r="O51" s="1102"/>
    </row>
    <row r="52" spans="1:13" ht="15" customHeight="1">
      <c r="A52" s="1107"/>
      <c r="C52" s="1354"/>
      <c r="D52" s="1357"/>
      <c r="E52" s="1358"/>
      <c r="F52" s="1359"/>
      <c r="G52" s="1159"/>
      <c r="H52" s="1154" t="s">
        <v>274</v>
      </c>
      <c r="I52" s="1146"/>
      <c r="J52" s="1146"/>
      <c r="K52" s="1147"/>
      <c r="L52" s="1286"/>
      <c r="M52" s="1157"/>
    </row>
    <row r="53" spans="1:15" s="1094" customFormat="1" ht="3" customHeight="1">
      <c r="A53" s="1107"/>
      <c r="D53" s="1161"/>
      <c r="E53" s="1161"/>
      <c r="F53" s="1161"/>
      <c r="G53" s="1161"/>
      <c r="H53" s="1161"/>
      <c r="I53" s="1161"/>
      <c r="J53" s="1161"/>
      <c r="K53" s="1161"/>
      <c r="L53" s="1161"/>
      <c r="N53" s="1145"/>
      <c r="O53" s="1145"/>
    </row>
    <row r="54" spans="4:12" ht="24.75" customHeight="1">
      <c r="D54" s="1148">
        <v>1</v>
      </c>
      <c r="E54" s="1277" t="s">
        <v>710</v>
      </c>
      <c r="F54" s="1277"/>
      <c r="G54" s="1277"/>
      <c r="H54" s="1277"/>
      <c r="I54" s="1277"/>
      <c r="J54" s="1277"/>
      <c r="K54" s="1277"/>
      <c r="L54" s="1277"/>
    </row>
  </sheetData>
  <sheetProtection algorithmName="SHA-512" hashValue="QKqbM0eceVUZFKkI4wD68L0xlg4gzI6VuU+W1436bhY0YZy5joQveSTL4Sk/E+KFJMGAspSNXBFOCuCxerV2Mw==" saltValue="rYXsjkjgTVmwj1xKamRexQ=="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23:K23"/>
    <mergeCell ref="K11:K12"/>
    <mergeCell ref="G12:H12"/>
    <mergeCell ref="G13:H13"/>
    <mergeCell ref="E14:K14"/>
    <mergeCell ref="G15:H15"/>
    <mergeCell ref="E16:K16"/>
    <mergeCell ref="C17:C22"/>
    <mergeCell ref="D17:D22"/>
    <mergeCell ref="E17:E22"/>
    <mergeCell ref="F17:F22"/>
    <mergeCell ref="L17:L22"/>
    <mergeCell ref="G24:H24"/>
    <mergeCell ref="E25:K25"/>
    <mergeCell ref="C26:C31"/>
    <mergeCell ref="D26:D31"/>
    <mergeCell ref="E26:E31"/>
    <mergeCell ref="F26:F31"/>
    <mergeCell ref="L40:L45"/>
    <mergeCell ref="L26:L31"/>
    <mergeCell ref="E32:K32"/>
    <mergeCell ref="C33:C38"/>
    <mergeCell ref="D33:D38"/>
    <mergeCell ref="E33:E38"/>
    <mergeCell ref="F33:F38"/>
    <mergeCell ref="L33:L38"/>
    <mergeCell ref="E39:K39"/>
    <mergeCell ref="C40:C45"/>
    <mergeCell ref="D40:D45"/>
    <mergeCell ref="E40:E45"/>
    <mergeCell ref="F40:F45"/>
    <mergeCell ref="E54:L54"/>
    <mergeCell ref="E46:K46"/>
    <mergeCell ref="C47:C52"/>
    <mergeCell ref="D47:D52"/>
    <mergeCell ref="E47:E52"/>
    <mergeCell ref="F47:F52"/>
    <mergeCell ref="L47:L52"/>
  </mergeCells>
  <dataValidations count="6">
    <dataValidation type="textLength" operator="lessThanOrEqual" allowBlank="1" showInputMessage="1" showErrorMessage="1"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errorTitle="Ошибка" error="Допускается ввод не более 900 символов!" sqref="J15">
      <formula1>900</formula1>
    </dataValidation>
    <dataValidation type="textLength" operator="lessThanOrEqual" allowBlank="1" showInputMessage="1" showErrorMessage="1" errorTitle="Ошибка" error="Допускается ввод не более 900 символов!" sqref="L16:L17 L26 L33 L40 L47">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K15 K2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17:I21 H26:I30 H33:I37 H40:I44 H47:I51"/>
    <dataValidation type="list" allowBlank="1" showInputMessage="1" showErrorMessage="1" prompt="Выберите значение из списка" errorTitle="Ошибка" error="Выберите значение из списка" sqref="J17:J21">
      <formula1>kind_of_control_method</formula1>
    </dataValidation>
    <dataValidation type="decimal" allowBlank="1" showErrorMessage="1" errorTitle="Ошибка" error="Допускается ввод только действительных чисел!" sqref="J26:J30 J33:J37 J40:J44 J47:J51">
      <formula1>-9.99999999999999E+23</formula1>
      <formula2>9.99999999999999E+23</formula2>
    </dataValidation>
  </dataValidations>
  <pageMargins left="0.7" right="0.7" top="0.75" bottom="0.75" header="0.3" footer="0.3"/>
  <pageSetup orientation="portrait" paperSize="1" r:id="rId2"/>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0310e34-7d96-404d-8912-c77bd12ad45c}">
  <sheetPr codeName="List03">
    <tabColor rgb="FFEAEBEE"/>
    <pageSetUpPr fitToPage="1"/>
  </sheetPr>
  <dimension ref="A5:N15"/>
  <sheetViews>
    <sheetView showGridLines="0" workbookViewId="0" topLeftCell="C4">
      <selection pane="topLeft" activeCell="A1" sqref="A1"/>
    </sheetView>
  </sheetViews>
  <sheetFormatPr defaultColWidth="9.14285714285714" defaultRowHeight="14.25"/>
  <cols>
    <col min="1" max="1" width="9.14285714285714" style="122" hidden="1" customWidth="1"/>
    <col min="2" max="2" width="9.14285714285714" style="123" hidden="1" customWidth="1"/>
    <col min="3" max="3" width="3.71428571428571" style="124" customWidth="1"/>
    <col min="4" max="4" width="7" style="125" customWidth="1"/>
    <col min="5" max="5" width="11.2857142857143" style="125" customWidth="1"/>
    <col min="6" max="6" width="41" style="125" customWidth="1"/>
    <col min="7" max="7" width="18" style="125" customWidth="1"/>
    <col min="8" max="8" width="13.1428571428571" style="125" customWidth="1"/>
    <col min="9" max="9" width="11.4285714285714" style="125" customWidth="1"/>
    <col min="10" max="10" width="42.1428571428571" style="125" customWidth="1"/>
    <col min="11" max="11" width="115.714285714286" style="125" customWidth="1"/>
    <col min="12" max="12" width="3.71428571428571" style="125" customWidth="1"/>
    <col min="13" max="16384" width="9.14285714285714" style="125"/>
  </cols>
  <sheetData>
    <row r="1" ht="14.25" hidden="1"/>
    <row r="2" ht="14.25" hidden="1"/>
    <row r="3" ht="14.25" hidden="1"/>
    <row r="4" ht="3" customHeight="1"/>
    <row r="5" spans="1:11" s="35" customFormat="1" ht="22.5">
      <c r="A5" s="119"/>
      <c r="C5" s="44"/>
      <c r="D5" s="1375" t="s">
        <v>460</v>
      </c>
      <c r="E5" s="1375"/>
      <c r="F5" s="1375"/>
      <c r="G5" s="1375"/>
      <c r="H5" s="1375"/>
      <c r="I5" s="1375"/>
      <c r="J5" s="1375"/>
      <c r="K5" s="408"/>
    </row>
    <row r="6" spans="4:11" ht="3" customHeight="1" hidden="1">
      <c r="D6" s="126"/>
      <c r="E6" s="126"/>
      <c r="G6" s="126"/>
      <c r="H6" s="126"/>
      <c r="I6" s="126"/>
      <c r="J6" s="126"/>
      <c r="K6" s="126"/>
    </row>
    <row r="7" spans="2:12" s="122" customFormat="1" ht="3" customHeight="1">
      <c r="B7" s="123"/>
      <c r="C7" s="124"/>
      <c r="D7" s="127"/>
      <c r="E7" s="127"/>
      <c r="G7" s="127"/>
      <c r="H7" s="127"/>
      <c r="I7" s="127"/>
      <c r="J7" s="127"/>
      <c r="K7" s="127"/>
      <c r="L7" s="128"/>
    </row>
    <row r="8" spans="4:11" ht="14.25">
      <c r="D8" s="1377" t="s">
        <v>445</v>
      </c>
      <c r="E8" s="1377"/>
      <c r="F8" s="1377"/>
      <c r="G8" s="1377"/>
      <c r="H8" s="1377"/>
      <c r="I8" s="1377"/>
      <c r="J8" s="1377"/>
      <c r="K8" s="1377" t="s">
        <v>446</v>
      </c>
    </row>
    <row r="9" spans="4:11" ht="14.25">
      <c r="D9" s="1377" t="s">
        <v>91</v>
      </c>
      <c r="E9" s="1377" t="s">
        <v>462</v>
      </c>
      <c r="F9" s="1377"/>
      <c r="G9" s="1377" t="s">
        <v>463</v>
      </c>
      <c r="H9" s="1377"/>
      <c r="I9" s="1377"/>
      <c r="J9" s="1377"/>
      <c r="K9" s="1377"/>
    </row>
    <row r="10" spans="4:11" ht="22.5">
      <c r="D10" s="1377"/>
      <c r="E10" s="131" t="s">
        <v>464</v>
      </c>
      <c r="F10" s="131" t="s">
        <v>398</v>
      </c>
      <c r="G10" s="131" t="s">
        <v>398</v>
      </c>
      <c r="H10" s="131" t="s">
        <v>464</v>
      </c>
      <c r="I10" s="131" t="s">
        <v>465</v>
      </c>
      <c r="J10" s="131" t="s">
        <v>447</v>
      </c>
      <c r="K10" s="1377"/>
    </row>
    <row r="11" spans="4:11"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40"/>
      <c r="F12" s="1111"/>
      <c r="G12" s="1111"/>
      <c r="H12" s="1111"/>
      <c r="I12" s="1177"/>
      <c r="J12" s="1037"/>
      <c r="K12" s="1284" t="s">
        <v>466</v>
      </c>
      <c r="M12" s="422" t="str">
        <f>IF(ISERROR(INDEX(kind_of_nameforms,MATCH(E12,kind_of_forms,0),1)),"",INDEX(kind_of_nameforms,MATCH(E12,kind_of_forms,0),1))</f>
        <v/>
      </c>
      <c r="N12" s="423"/>
    </row>
    <row r="13" spans="1:11" ht="15" customHeight="1">
      <c r="A13" s="125"/>
      <c r="B13" s="125"/>
      <c r="C13" s="125"/>
      <c r="D13" s="108"/>
      <c r="E13" s="134" t="s">
        <v>5</v>
      </c>
      <c r="F13" s="133"/>
      <c r="G13" s="133"/>
      <c r="H13" s="133"/>
      <c r="I13" s="133"/>
      <c r="J13" s="296"/>
      <c r="K13" s="1286"/>
    </row>
    <row r="14" spans="1:3" ht="3" customHeight="1">
      <c r="A14" s="125"/>
      <c r="B14" s="125"/>
      <c r="C14" s="125"/>
    </row>
    <row r="15" spans="5:10" ht="27.75" customHeight="1">
      <c r="E15" s="1376" t="s">
        <v>572</v>
      </c>
      <c r="F15" s="1376"/>
      <c r="G15" s="1376"/>
      <c r="H15" s="1376"/>
      <c r="I15" s="1376"/>
      <c r="J15" s="1376"/>
    </row>
  </sheetData>
  <sheetProtection algorithmName="SHA-512" hashValue="dwvdE4WNsQy4bT9nUOCXpI8efIZCLiTtJMcnXXf8TK4ltyRC5Y78n2lOb4ajIi8LeD9e4PJ1Sk28e2ClKTfryg==" saltValue="wwGu2S7991j7Qz/Ci0EaVA==" spinCount="100000" sheet="1" objects="1" scenarios="1" formatColumns="0" formatRows="0"/>
  <mergeCells count="8">
    <mergeCell ref="D5:J5"/>
    <mergeCell ref="E15:J15"/>
    <mergeCell ref="K12:K13"/>
    <mergeCell ref="D8:J8"/>
    <mergeCell ref="E9:F9"/>
    <mergeCell ref="K8:K10"/>
    <mergeCell ref="G9:J9"/>
    <mergeCell ref="D9:D10"/>
  </mergeCells>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12">
      <formula1>900</formula1>
    </dataValidation>
    <dataValidation type="list" allowBlank="1" showInputMessage="1" showErrorMessage="1" prompt="Выберите значение из списка" errorTitle="Ошибка" error="Выберите значение из списка" sqref="E12">
      <formula1>kind_of_forms</formula1>
    </dataValidation>
  </dataValidations>
  <printOptions horizontalCentered="1"/>
  <pageMargins left="0.236220472440945" right="0.236220472440945" top="0.236220472440945" bottom="0.236220472440945" header="0.236220472440945" footer="0.236220472440945"/>
  <pageSetup fitToHeight="0" orientation="landscape" paperSize="9" r:id="rId2"/>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25b985f-801c-4619-89da-3c2d30b8fdf1}">
  <sheetPr codeName="List07">
    <tabColor rgb="FFCCCCFF"/>
    <pageSetUpPr fitToPage="1"/>
  </sheetPr>
  <dimension ref="C6:I15"/>
  <sheetViews>
    <sheetView showGridLines="0" workbookViewId="0" topLeftCell="C6">
      <selection pane="topLeft" activeCell="A1" sqref="A1"/>
    </sheetView>
  </sheetViews>
  <sheetFormatPr defaultColWidth="9.14285714285714" defaultRowHeight="14.25"/>
  <cols>
    <col min="1" max="2" width="9.14285714285714" style="13" hidden="1" customWidth="1"/>
    <col min="3" max="3" width="3.71428571428571" style="46" customWidth="1"/>
    <col min="4" max="4" width="6.28571428571429" style="13" customWidth="1"/>
    <col min="5" max="5" width="94.8571428571429" style="13" customWidth="1"/>
    <col min="6" max="16384" width="9.14285714285714" style="13"/>
  </cols>
  <sheetData>
    <row r="1" ht="14.25" hidden="1"/>
    <row r="2" ht="14.25" hidden="1"/>
    <row r="3" ht="14.25" hidden="1"/>
    <row r="4" ht="14.25" hidden="1"/>
    <row r="5" ht="14.25" hidden="1"/>
    <row r="6" spans="3:5" ht="3" customHeight="1">
      <c r="C6" s="47"/>
      <c r="D6" s="14"/>
      <c r="E6" s="14"/>
    </row>
    <row r="7" spans="3:6" ht="22.5">
      <c r="C7" s="47"/>
      <c r="D7" s="1234" t="s">
        <v>313</v>
      </c>
      <c r="E7" s="1236"/>
      <c r="F7" s="409"/>
    </row>
    <row r="8" spans="3:5" ht="3" customHeight="1">
      <c r="C8" s="47"/>
      <c r="D8" s="14"/>
      <c r="E8" s="14"/>
    </row>
    <row r="9" spans="3:5" ht="15.95" customHeight="1">
      <c r="C9" s="47"/>
      <c r="D9" s="97" t="s">
        <v>91</v>
      </c>
      <c r="E9" s="399" t="s">
        <v>312</v>
      </c>
    </row>
    <row r="10" spans="3:5" ht="12" customHeight="1">
      <c r="C10" s="47"/>
      <c r="D10" s="39" t="s">
        <v>92</v>
      </c>
      <c r="E10" s="39" t="s">
        <v>48</v>
      </c>
    </row>
    <row r="11" spans="3:5" ht="11.25" customHeight="1" hidden="1">
      <c r="C11" s="47"/>
      <c r="D11" s="186">
        <v>0</v>
      </c>
      <c r="E11" s="400"/>
    </row>
    <row r="12" spans="3:5" ht="15" customHeight="1">
      <c r="C12" s="160"/>
      <c r="D12" s="117">
        <v>1</v>
      </c>
      <c r="E12" s="1093"/>
    </row>
    <row r="13" spans="3:5" ht="12" customHeight="1">
      <c r="C13" s="47"/>
      <c r="D13" s="401"/>
      <c r="E13" s="402" t="s">
        <v>176</v>
      </c>
    </row>
    <row r="14" ht="3" customHeight="1"/>
    <row r="15" spans="3:9" ht="22.5" customHeight="1">
      <c r="C15" s="161"/>
      <c r="D15" s="1378" t="s">
        <v>314</v>
      </c>
      <c r="E15" s="1378"/>
      <c r="F15" s="162"/>
      <c r="G15" s="162"/>
      <c r="H15" s="162"/>
      <c r="I15" s="162"/>
    </row>
  </sheetData>
  <sheetProtection algorithmName="SHA-512" hashValue="HlphN1wlw9iCuIjgqZJ/9gKtjmwfSLbVxB+7XPJy4dgxoKpKoGnglfKg122ZN5MXqNHGaY7IFI3q/5cSQHTbfw==" saltValue="KhmV/vUc8FWza9c54FMjbA=="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f734919-d69e-423c-9e87-1bfb7cb11bf3}">
  <sheetPr codeName="ListComm">
    <tabColor rgb="FFCCCCFF"/>
    <pageSetUpPr fitToPage="1"/>
  </sheetPr>
  <dimension ref="C1:L13"/>
  <sheetViews>
    <sheetView showGridLines="0" workbookViewId="0" topLeftCell="C6">
      <selection pane="topLeft" activeCell="E12" sqref="E12"/>
    </sheetView>
  </sheetViews>
  <sheetFormatPr defaultColWidth="9.14285714285714" defaultRowHeight="14.25"/>
  <cols>
    <col min="1" max="2" width="9.14285714285714" style="13" hidden="1" customWidth="1"/>
    <col min="3" max="3" width="3.71428571428571" style="46" customWidth="1"/>
    <col min="4" max="4" width="6.28571428571429" style="13" customWidth="1"/>
    <col min="5" max="5" width="94.8571428571429" style="13" customWidth="1"/>
    <col min="6" max="16384" width="9.14285714285714" style="13"/>
  </cols>
  <sheetData>
    <row r="1" spans="12:12" ht="14.25" hidden="1">
      <c r="L1" s="403"/>
    </row>
    <row r="2" ht="14.25" hidden="1"/>
    <row r="3" ht="14.25" hidden="1"/>
    <row r="4" ht="14.25" hidden="1"/>
    <row r="5" ht="14.25" hidden="1"/>
    <row r="6" spans="3:5" ht="3" customHeight="1">
      <c r="C6" s="47"/>
      <c r="D6" s="14"/>
      <c r="E6" s="14"/>
    </row>
    <row r="7" spans="3:6" ht="22.5">
      <c r="C7" s="47"/>
      <c r="D7" s="1375" t="s">
        <v>54</v>
      </c>
      <c r="E7" s="1375"/>
      <c r="F7" s="409"/>
    </row>
    <row r="8" spans="3:5" ht="3" customHeight="1">
      <c r="C8" s="47"/>
      <c r="D8" s="14"/>
      <c r="E8" s="14"/>
    </row>
    <row r="9" spans="3:5" ht="15.95" customHeight="1">
      <c r="C9" s="47"/>
      <c r="D9" s="97" t="s">
        <v>91</v>
      </c>
      <c r="E9" s="107" t="s">
        <v>175</v>
      </c>
    </row>
    <row r="10" spans="3:5" ht="12" customHeight="1">
      <c r="C10" s="47"/>
      <c r="D10" s="39" t="s">
        <v>92</v>
      </c>
      <c r="E10" s="39" t="s">
        <v>48</v>
      </c>
    </row>
    <row r="11" spans="3:5" ht="15" customHeight="1" hidden="1">
      <c r="C11" s="47"/>
      <c r="D11" s="117">
        <v>0</v>
      </c>
      <c r="E11" s="185"/>
    </row>
    <row r="12" spans="3:5" ht="17.1" customHeight="1">
      <c r="C12" s="160" t="s">
        <v>3044</v>
      </c>
      <c r="D12" s="117">
        <v>1</v>
      </c>
      <c r="E12" s="118" t="s">
        <v>3058</v>
      </c>
    </row>
    <row r="13" spans="3:5" ht="14.25">
      <c r="C13" s="47"/>
      <c r="D13" s="108"/>
      <c r="E13" s="106" t="s">
        <v>176</v>
      </c>
    </row>
  </sheetData>
  <sheetProtection algorithmName="SHA-512" hashValue="ZF4JAoeClHTxMO83U+QgUwq5PB8A8zqFfCgtWu+cba5/AtgUE6ILBKZbeovT2TSHnoSmMQHSzfHlJCZ7LLfSmw==" saltValue="oadNIiDIzK1z3LGL+Lqk+Q==" spinCount="100000" sheet="1" objects="1" scenarios="1" formatColumns="0" formatRow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scale="74" r:id="rId1"/>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1c60f93-363d-435a-9eca-6921964a93df}">
  <sheetPr codeName="ListCheck">
    <tabColor indexed="31"/>
  </sheetPr>
  <dimension ref="B2:E4"/>
  <sheetViews>
    <sheetView showGridLines="0" workbookViewId="0" topLeftCell="A1">
      <selection pane="topLeft" activeCell="A1" sqref="A1"/>
    </sheetView>
  </sheetViews>
  <sheetFormatPr defaultColWidth="9.14285714285714" defaultRowHeight="11.25"/>
  <cols>
    <col min="1" max="1" width="1.71428571428571" style="43" customWidth="1"/>
    <col min="2" max="2" width="34.5714285714286" style="43" customWidth="1"/>
    <col min="3" max="3" width="85.5714285714286" style="43" customWidth="1"/>
    <col min="4" max="4" width="17.7142857142857" style="43" customWidth="1"/>
    <col min="5" max="16384" width="9.14285714285714" style="43"/>
  </cols>
  <sheetData>
    <row r="1" ht="3" customHeight="1"/>
    <row r="2" spans="2:5" ht="22.5">
      <c r="B2" s="1379" t="s">
        <v>55</v>
      </c>
      <c r="C2" s="1379"/>
      <c r="D2" s="1379"/>
      <c r="E2" s="410"/>
    </row>
    <row r="3" ht="3" customHeight="1"/>
    <row r="4" spans="2:4" ht="21.75" customHeight="1" thickBot="1">
      <c r="B4" s="1204" t="s">
        <v>1</v>
      </c>
      <c r="C4" s="1204" t="s">
        <v>90</v>
      </c>
      <c r="D4" s="1204" t="s">
        <v>71</v>
      </c>
    </row>
    <row r="5" ht="12" thickTop="1"/>
  </sheetData>
  <sheetProtection password="FA9C" sheet="1" objects="1" scenarios="1" formatColumns="0" formatRows="0" autoFilter="0"/>
  <autoFilter ref="B4:D4"/>
  <mergeCells count="1">
    <mergeCell ref="B2:D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b43efd0-71b1-4d0c-bb20-1f06dc60ef6a}">
  <sheetPr codeName="TSH_et_union_hor">
    <tabColor indexed="47"/>
  </sheetPr>
  <dimension ref="A2:CE373"/>
  <sheetViews>
    <sheetView showGridLines="0" zoomScale="85" zoomScaleNormal="85" workbookViewId="0" topLeftCell="A1">
      <selection pane="topLeft" activeCell="A1" sqref="A1"/>
    </sheetView>
  </sheetViews>
  <sheetFormatPr defaultColWidth="9.14285714285714" defaultRowHeight="17.1"/>
  <cols>
    <col min="1" max="2" width="10" customWidth="1"/>
    <col min="4" max="4" width="11.1428571428571" customWidth="1"/>
    <col min="5" max="5" width="16.5714285714286" customWidth="1"/>
    <col min="6" max="6" width="16.2857142857143" customWidth="1"/>
    <col min="7" max="7" width="19.1428571428571" customWidth="1"/>
    <col min="8" max="11" width="10" customWidth="1"/>
    <col min="12" max="12" width="12.7142857142857" customWidth="1"/>
    <col min="13" max="13" width="26.7142857142857" customWidth="1"/>
    <col min="14" max="14" width="10" customWidth="1"/>
    <col min="15" max="17" width="23.7142857142857" customWidth="1"/>
    <col min="18" max="18" width="11.7142857142857" customWidth="1"/>
    <col min="19" max="19" width="8.57142857142857" customWidth="1"/>
    <col min="20" max="20" width="11.7142857142857" customWidth="1"/>
    <col min="21" max="21" width="8.57142857142857" customWidth="1"/>
    <col min="22" max="22" width="4.71428571428571" customWidth="1"/>
    <col min="23" max="24" width="115.714285714286" customWidth="1"/>
    <col min="28" max="28" width="115.714285714286" customWidth="1"/>
    <col min="30" max="90" width="115.714285714286" customWidth="1"/>
  </cols>
  <sheetData>
    <row r="2" spans="1:1" s="34" customFormat="1" ht="17.1" customHeight="1">
      <c r="A2" s="34" t="s">
        <v>174</v>
      </c>
    </row>
    <row r="4" spans="3:5" s="13" customFormat="1" ht="17.1" customHeight="1">
      <c r="C4" s="45"/>
      <c r="D4" s="117"/>
      <c r="E4" s="118"/>
    </row>
    <row r="7" spans="1:1" s="34" customFormat="1" ht="17.1" customHeight="1">
      <c r="A7" s="34" t="s">
        <v>0</v>
      </c>
    </row>
    <row r="8" spans="7:13" ht="17.1" customHeight="1">
      <c r="G8" s="90"/>
      <c r="H8" s="90"/>
      <c r="I8" s="90"/>
      <c r="M8" s="40"/>
    </row>
    <row r="9" spans="1:23" s="96" customFormat="1" ht="17.1" customHeight="1">
      <c r="A9" s="197"/>
      <c r="C9" s="152"/>
      <c r="D9" s="1254">
        <v>1</v>
      </c>
      <c r="E9" s="1402"/>
      <c r="F9" s="1404"/>
      <c r="G9" s="1408" t="s">
        <v>84</v>
      </c>
      <c r="H9" s="1254"/>
      <c r="I9" s="1254">
        <v>1</v>
      </c>
      <c r="J9" s="1397"/>
      <c r="K9" s="1310" t="s">
        <v>84</v>
      </c>
      <c r="L9" s="1273"/>
      <c r="M9" s="1273" t="s">
        <v>92</v>
      </c>
      <c r="N9" s="1400"/>
      <c r="O9" s="1310" t="s">
        <v>84</v>
      </c>
      <c r="P9" s="1273"/>
      <c r="Q9" s="1273" t="s">
        <v>92</v>
      </c>
      <c r="R9" s="1401"/>
      <c r="S9" s="1310" t="s">
        <v>84</v>
      </c>
      <c r="T9" s="1034"/>
      <c r="U9" s="1034" t="s">
        <v>92</v>
      </c>
      <c r="V9" s="1197"/>
      <c r="W9" s="288"/>
    </row>
    <row r="10" spans="1:23" s="702" customFormat="1" ht="17.1" customHeight="1">
      <c r="A10" s="197"/>
      <c r="C10" s="152"/>
      <c r="D10" s="1254"/>
      <c r="E10" s="1402"/>
      <c r="F10" s="1404"/>
      <c r="G10" s="1408"/>
      <c r="H10" s="1254"/>
      <c r="I10" s="1254"/>
      <c r="J10" s="1397"/>
      <c r="K10" s="1310"/>
      <c r="L10" s="1273"/>
      <c r="M10" s="1273"/>
      <c r="N10" s="1400"/>
      <c r="O10" s="1310"/>
      <c r="P10" s="1273"/>
      <c r="Q10" s="1273"/>
      <c r="R10" s="1401"/>
      <c r="S10" s="1310"/>
      <c r="T10" s="1036"/>
      <c r="U10" s="707"/>
      <c r="V10" s="708" t="s">
        <v>630</v>
      </c>
      <c r="W10" s="709"/>
    </row>
    <row r="11" spans="1:23" s="96" customFormat="1" ht="17.1" customHeight="1">
      <c r="A11" s="197"/>
      <c r="C11" s="152"/>
      <c r="D11" s="1255"/>
      <c r="E11" s="1403"/>
      <c r="F11" s="1405"/>
      <c r="G11" s="1255"/>
      <c r="H11" s="1255"/>
      <c r="I11" s="1255"/>
      <c r="J11" s="1398"/>
      <c r="K11" s="1255"/>
      <c r="L11" s="1255"/>
      <c r="M11" s="1255"/>
      <c r="N11" s="1401"/>
      <c r="O11" s="1255"/>
      <c r="P11" s="1035"/>
      <c r="Q11" s="707"/>
      <c r="R11" s="708" t="s">
        <v>629</v>
      </c>
      <c r="S11" s="704"/>
      <c r="T11" s="704"/>
      <c r="U11" s="704"/>
      <c r="V11" s="704"/>
      <c r="W11" s="709"/>
    </row>
    <row r="12" spans="1:23" s="96" customFormat="1" ht="17.1" customHeight="1">
      <c r="A12" s="197"/>
      <c r="C12" s="152"/>
      <c r="D12" s="1255"/>
      <c r="E12" s="1403"/>
      <c r="F12" s="1405"/>
      <c r="G12" s="1255"/>
      <c r="H12" s="1255"/>
      <c r="I12" s="1255"/>
      <c r="J12" s="1398"/>
      <c r="K12" s="1255"/>
      <c r="L12" s="707"/>
      <c r="M12" s="708"/>
      <c r="N12" s="708" t="s">
        <v>410</v>
      </c>
      <c r="O12" s="708"/>
      <c r="P12" s="708"/>
      <c r="Q12" s="708"/>
      <c r="R12" s="708"/>
      <c r="S12" s="704"/>
      <c r="T12" s="704"/>
      <c r="U12" s="704"/>
      <c r="V12" s="704"/>
      <c r="W12" s="709"/>
    </row>
    <row r="13" spans="1:23" s="96" customFormat="1" ht="17.25" customHeight="1">
      <c r="A13" s="197"/>
      <c r="C13" s="152"/>
      <c r="D13" s="1255"/>
      <c r="E13" s="1403"/>
      <c r="F13" s="1405"/>
      <c r="G13" s="1255"/>
      <c r="H13" s="707"/>
      <c r="I13" s="708"/>
      <c r="J13" s="708"/>
      <c r="K13" s="708"/>
      <c r="L13" s="708"/>
      <c r="M13" s="708"/>
      <c r="N13" s="708"/>
      <c r="O13" s="708"/>
      <c r="P13" s="708"/>
      <c r="Q13" s="708"/>
      <c r="R13" s="708"/>
      <c r="S13" s="704"/>
      <c r="T13" s="704"/>
      <c r="U13" s="704"/>
      <c r="V13" s="704"/>
      <c r="W13" s="709"/>
    </row>
    <row r="14" spans="1:1" ht="17.1" customHeight="1">
      <c r="A14" s="198"/>
    </row>
    <row r="15" spans="1:23" ht="16.5" customHeight="1">
      <c r="A15" s="197"/>
      <c r="B15" s="96"/>
      <c r="C15" s="152"/>
      <c r="D15" s="1396"/>
      <c r="E15" s="1406"/>
      <c r="F15" s="1407"/>
      <c r="G15" s="1409"/>
      <c r="H15" s="1254"/>
      <c r="I15" s="1254">
        <v>1</v>
      </c>
      <c r="J15" s="1397"/>
      <c r="K15" s="1310" t="s">
        <v>84</v>
      </c>
      <c r="L15" s="1273"/>
      <c r="M15" s="1273" t="s">
        <v>92</v>
      </c>
      <c r="N15" s="1400"/>
      <c r="O15" s="1310" t="s">
        <v>84</v>
      </c>
      <c r="P15" s="1273"/>
      <c r="Q15" s="1273" t="s">
        <v>92</v>
      </c>
      <c r="R15" s="1401"/>
      <c r="S15" s="1310" t="s">
        <v>84</v>
      </c>
      <c r="T15" s="1034"/>
      <c r="U15" s="1034" t="s">
        <v>92</v>
      </c>
      <c r="V15" s="1197"/>
      <c r="W15" s="288"/>
    </row>
    <row r="16" spans="1:23" s="705" customFormat="1" ht="16.5" customHeight="1">
      <c r="A16" s="711"/>
      <c r="B16" s="706"/>
      <c r="C16" s="710"/>
      <c r="D16" s="1396"/>
      <c r="E16" s="1406"/>
      <c r="F16" s="1407"/>
      <c r="G16" s="1409"/>
      <c r="H16" s="1254"/>
      <c r="I16" s="1254"/>
      <c r="J16" s="1397"/>
      <c r="K16" s="1310"/>
      <c r="L16" s="1273"/>
      <c r="M16" s="1273"/>
      <c r="N16" s="1400"/>
      <c r="O16" s="1310"/>
      <c r="P16" s="1273"/>
      <c r="Q16" s="1273"/>
      <c r="R16" s="1401"/>
      <c r="S16" s="1310"/>
      <c r="T16" s="1036"/>
      <c r="U16" s="707"/>
      <c r="V16" s="708" t="s">
        <v>630</v>
      </c>
      <c r="W16" s="709"/>
    </row>
    <row r="17" spans="1:23" ht="17.1" customHeight="1">
      <c r="A17" s="197"/>
      <c r="B17" s="96"/>
      <c r="C17" s="152"/>
      <c r="D17" s="1396"/>
      <c r="E17" s="1406"/>
      <c r="F17" s="1407"/>
      <c r="G17" s="1409"/>
      <c r="H17" s="1254"/>
      <c r="I17" s="1254"/>
      <c r="J17" s="1398"/>
      <c r="K17" s="1310"/>
      <c r="L17" s="1273"/>
      <c r="M17" s="1273"/>
      <c r="N17" s="1401"/>
      <c r="O17" s="1310"/>
      <c r="P17" s="1035"/>
      <c r="Q17" s="707"/>
      <c r="R17" s="708" t="s">
        <v>629</v>
      </c>
      <c r="S17" s="704"/>
      <c r="T17" s="704"/>
      <c r="U17" s="704"/>
      <c r="V17" s="704"/>
      <c r="W17" s="709"/>
    </row>
    <row r="18" spans="1:23" ht="17.1" customHeight="1">
      <c r="A18" s="197"/>
      <c r="B18" s="96"/>
      <c r="C18" s="152"/>
      <c r="D18" s="1396"/>
      <c r="E18" s="1406"/>
      <c r="F18" s="1407"/>
      <c r="G18" s="1409"/>
      <c r="H18" s="1254"/>
      <c r="I18" s="1254"/>
      <c r="J18" s="1398"/>
      <c r="K18" s="1310"/>
      <c r="L18" s="707"/>
      <c r="M18" s="708"/>
      <c r="N18" s="708" t="s">
        <v>410</v>
      </c>
      <c r="O18" s="708"/>
      <c r="P18" s="708"/>
      <c r="Q18" s="708"/>
      <c r="R18" s="708"/>
      <c r="S18" s="704"/>
      <c r="T18" s="704"/>
      <c r="U18" s="704"/>
      <c r="V18" s="704"/>
      <c r="W18" s="709"/>
    </row>
    <row r="19" spans="1:23" ht="17.1" customHeight="1">
      <c r="A19" s="197"/>
      <c r="B19" s="96"/>
      <c r="C19" s="152"/>
      <c r="D19" s="1396"/>
      <c r="E19" s="1406"/>
      <c r="F19" s="1407"/>
      <c r="G19" s="1409"/>
      <c r="H19" s="707"/>
      <c r="I19" s="708"/>
      <c r="J19" s="708"/>
      <c r="K19" s="708"/>
      <c r="L19" s="708"/>
      <c r="M19" s="708"/>
      <c r="N19" s="708"/>
      <c r="O19" s="708"/>
      <c r="P19" s="708"/>
      <c r="Q19" s="708"/>
      <c r="R19" s="708"/>
      <c r="S19" s="704"/>
      <c r="T19" s="704"/>
      <c r="U19" s="704"/>
      <c r="V19" s="704"/>
      <c r="W19" s="709"/>
    </row>
    <row r="20" spans="1:1" ht="17.1" customHeight="1">
      <c r="A20" s="198"/>
    </row>
    <row r="21" spans="1:3" s="34" customFormat="1" ht="17.1" customHeight="1">
      <c r="A21" s="34" t="s">
        <v>12</v>
      </c>
      <c r="C21" s="34" t="s">
        <v>92</v>
      </c>
    </row>
    <row r="27" spans="15:23" ht="17.1" customHeight="1">
      <c r="O27" s="1399" t="s">
        <v>297</v>
      </c>
      <c r="P27" s="1399"/>
      <c r="Q27" s="1399"/>
      <c r="R27" s="1335" t="s">
        <v>269</v>
      </c>
      <c r="S27" s="1335"/>
      <c r="T27" s="1335"/>
      <c r="U27" s="1295" t="s">
        <v>339</v>
      </c>
      <c r="W27" s="1410"/>
    </row>
    <row r="28" spans="15:23" ht="17.1" customHeight="1">
      <c r="O28" s="1336" t="s">
        <v>578</v>
      </c>
      <c r="P28" s="1336" t="s">
        <v>270</v>
      </c>
      <c r="Q28" s="1336"/>
      <c r="R28" s="1335"/>
      <c r="S28" s="1335"/>
      <c r="T28" s="1335"/>
      <c r="U28" s="1295"/>
      <c r="W28" s="1410"/>
    </row>
    <row r="29" spans="15:23" ht="37.5" customHeight="1">
      <c r="O29" s="1336"/>
      <c r="P29" s="98" t="s">
        <v>579</v>
      </c>
      <c r="Q29" s="98" t="s">
        <v>6</v>
      </c>
      <c r="R29" s="99" t="s">
        <v>273</v>
      </c>
      <c r="S29" s="1337" t="s">
        <v>272</v>
      </c>
      <c r="T29" s="1337"/>
      <c r="U29" s="1295"/>
      <c r="W29" s="1410"/>
    </row>
    <row r="30" spans="7:36" ht="17.1" customHeight="1">
      <c r="G30" s="150"/>
      <c r="H30" s="150"/>
      <c r="I30" s="150"/>
      <c r="J30" s="150"/>
      <c r="K30" s="150"/>
      <c r="L30" s="116"/>
      <c r="M30" s="404" t="s">
        <v>182</v>
      </c>
      <c r="N30" s="405"/>
      <c r="O30" s="1411"/>
      <c r="P30" s="1411"/>
      <c r="Q30" s="1411"/>
      <c r="R30" s="1411"/>
      <c r="S30" s="1411"/>
      <c r="T30" s="1411"/>
      <c r="U30" s="1411"/>
      <c r="V30" s="116"/>
      <c r="W30" s="116"/>
      <c r="X30" s="196"/>
      <c r="Y30" s="196"/>
      <c r="Z30" s="196"/>
      <c r="AA30" s="196"/>
      <c r="AB30" s="196"/>
      <c r="AC30" s="196"/>
      <c r="AD30" s="196"/>
      <c r="AE30" s="196"/>
      <c r="AF30" s="196"/>
      <c r="AG30" s="196"/>
      <c r="AH30" s="196"/>
      <c r="AI30" s="196"/>
      <c r="AJ30" s="196"/>
    </row>
    <row r="31" spans="1:36" s="493" customFormat="1" ht="22.5">
      <c r="A31" s="1314">
        <v>1</v>
      </c>
      <c r="B31" s="795"/>
      <c r="C31" s="795"/>
      <c r="D31" s="795"/>
      <c r="E31" s="796"/>
      <c r="F31" s="797"/>
      <c r="G31" s="797"/>
      <c r="H31" s="797"/>
      <c r="I31" s="798"/>
      <c r="J31" s="793"/>
      <c r="K31" s="800"/>
      <c r="L31" s="562">
        <f>mergeValue(A31)</f>
        <v>1</v>
      </c>
      <c r="M31" s="610" t="s">
        <v>19</v>
      </c>
      <c r="N31" s="615"/>
      <c r="O31" s="1380"/>
      <c r="P31" s="1381"/>
      <c r="Q31" s="1381"/>
      <c r="R31" s="1381"/>
      <c r="S31" s="1381"/>
      <c r="T31" s="1381"/>
      <c r="U31" s="1381"/>
      <c r="V31" s="1382"/>
      <c r="W31" s="1131" t="s">
        <v>718</v>
      </c>
      <c r="X31" s="554"/>
      <c r="Y31" s="558"/>
      <c r="Z31" s="558" t="str">
        <f t="shared" si="0" ref="Z31:Z44">IF(M31="","",M31)</f>
        <v>Наименование тарифа</v>
      </c>
      <c r="AA31" s="558"/>
      <c r="AB31" s="558"/>
      <c r="AC31" s="558"/>
      <c r="AD31" s="554"/>
      <c r="AE31" s="554"/>
      <c r="AF31" s="554"/>
      <c r="AG31" s="554"/>
      <c r="AH31" s="554"/>
      <c r="AI31" s="554"/>
      <c r="AJ31" s="554"/>
    </row>
    <row r="32" spans="1:36" s="493" customFormat="1" ht="22.5">
      <c r="A32" s="1314"/>
      <c r="B32" s="1314">
        <v>1</v>
      </c>
      <c r="C32" s="795"/>
      <c r="D32" s="795"/>
      <c r="E32" s="797"/>
      <c r="F32" s="797"/>
      <c r="G32" s="797"/>
      <c r="H32" s="797"/>
      <c r="I32" s="792"/>
      <c r="J32" s="791"/>
      <c r="K32" s="794"/>
      <c r="L32" s="562" t="str">
        <f>mergeValue(A32)&amp;"."&amp;mergeValue(B32)</f>
        <v>1.1</v>
      </c>
      <c r="M32" s="516" t="s">
        <v>15</v>
      </c>
      <c r="N32" s="615"/>
      <c r="O32" s="1380"/>
      <c r="P32" s="1381"/>
      <c r="Q32" s="1381"/>
      <c r="R32" s="1381"/>
      <c r="S32" s="1381"/>
      <c r="T32" s="1381"/>
      <c r="U32" s="1381"/>
      <c r="V32" s="1382"/>
      <c r="W32" s="1131"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14"/>
      <c r="B33" s="1314"/>
      <c r="C33" s="1314">
        <v>1</v>
      </c>
      <c r="D33" s="795"/>
      <c r="E33" s="797"/>
      <c r="F33" s="797"/>
      <c r="G33" s="797"/>
      <c r="H33" s="797"/>
      <c r="I33" s="799"/>
      <c r="J33" s="791"/>
      <c r="K33" s="794"/>
      <c r="L33" s="562" t="str">
        <f>mergeValue(A33)&amp;"."&amp;mergeValue(B33)&amp;"."&amp;mergeValue(C33)</f>
        <v>1.1.1</v>
      </c>
      <c r="M33" s="517" t="s">
        <v>7</v>
      </c>
      <c r="N33" s="615"/>
      <c r="O33" s="1380"/>
      <c r="P33" s="1381"/>
      <c r="Q33" s="1381"/>
      <c r="R33" s="1381"/>
      <c r="S33" s="1381"/>
      <c r="T33" s="1381"/>
      <c r="U33" s="1381"/>
      <c r="V33" s="1382"/>
      <c r="W33" s="1131"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14"/>
      <c r="B34" s="1314"/>
      <c r="C34" s="1314"/>
      <c r="D34" s="1314">
        <v>1</v>
      </c>
      <c r="E34" s="797"/>
      <c r="F34" s="797"/>
      <c r="G34" s="797"/>
      <c r="H34" s="797"/>
      <c r="I34" s="799"/>
      <c r="J34" s="791"/>
      <c r="K34" s="794"/>
      <c r="L34" s="562" t="str">
        <f>mergeValue(A34)&amp;"."&amp;mergeValue(B34)&amp;"."&amp;mergeValue(C34)&amp;"."&amp;mergeValue(D34)</f>
        <v>1.1.1.1</v>
      </c>
      <c r="M34" s="518" t="s">
        <v>21</v>
      </c>
      <c r="N34" s="615"/>
      <c r="O34" s="1380"/>
      <c r="P34" s="1381"/>
      <c r="Q34" s="1381"/>
      <c r="R34" s="1381"/>
      <c r="S34" s="1381"/>
      <c r="T34" s="1381"/>
      <c r="U34" s="1381"/>
      <c r="V34" s="1382"/>
      <c r="W34" s="1131"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14"/>
      <c r="B35" s="1314"/>
      <c r="C35" s="1314"/>
      <c r="D35" s="1314"/>
      <c r="E35" s="1314">
        <v>1</v>
      </c>
      <c r="F35" s="797"/>
      <c r="G35" s="797"/>
      <c r="H35" s="795">
        <v>1</v>
      </c>
      <c r="I35" s="1314">
        <v>1</v>
      </c>
      <c r="J35" s="797"/>
      <c r="K35" s="802"/>
      <c r="L35" s="562" t="str">
        <f>mergeValue(A35)&amp;"."&amp;mergeValue(B35)&amp;"."&amp;mergeValue(C35)&amp;"."&amp;mergeValue(D35)&amp;"."&amp;mergeValue(E35)</f>
        <v>1.1.1.1.1</v>
      </c>
      <c r="M35" s="524" t="s">
        <v>8</v>
      </c>
      <c r="N35" s="615"/>
      <c r="O35" s="1317"/>
      <c r="P35" s="1318"/>
      <c r="Q35" s="1318"/>
      <c r="R35" s="1318"/>
      <c r="S35" s="1318"/>
      <c r="T35" s="1318"/>
      <c r="U35" s="1318"/>
      <c r="V35" s="1319"/>
      <c r="W35" s="1131"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14"/>
      <c r="B36" s="1314"/>
      <c r="C36" s="1314"/>
      <c r="D36" s="1314"/>
      <c r="E36" s="1314"/>
      <c r="F36" s="1314">
        <v>1</v>
      </c>
      <c r="G36" s="795"/>
      <c r="H36" s="795"/>
      <c r="I36" s="1314"/>
      <c r="J36" s="1314">
        <v>1</v>
      </c>
      <c r="K36" s="803"/>
      <c r="L36" s="562" t="str">
        <f>mergeValue(A36)&amp;"."&amp;mergeValue(B36)&amp;"."&amp;mergeValue(C36)&amp;"."&amp;mergeValue(D36)&amp;"."&amp;mergeValue(E36)&amp;"."&amp;mergeValue(F36)</f>
        <v>1.1.1.1.1.1</v>
      </c>
      <c r="M36" s="525" t="s">
        <v>9</v>
      </c>
      <c r="N36" s="615"/>
      <c r="O36" s="1317"/>
      <c r="P36" s="1318"/>
      <c r="Q36" s="1318"/>
      <c r="R36" s="1318"/>
      <c r="S36" s="1318"/>
      <c r="T36" s="1318"/>
      <c r="U36" s="1318"/>
      <c r="V36" s="1319"/>
      <c r="W36" s="1131"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14"/>
      <c r="B37" s="1314"/>
      <c r="C37" s="1314"/>
      <c r="D37" s="1314"/>
      <c r="E37" s="1314"/>
      <c r="F37" s="1314"/>
      <c r="G37" s="795">
        <v>1</v>
      </c>
      <c r="H37" s="795"/>
      <c r="I37" s="1314"/>
      <c r="J37" s="1314"/>
      <c r="K37" s="803">
        <v>1</v>
      </c>
      <c r="L37" s="562" t="str">
        <f>mergeValue(A37)&amp;"."&amp;mergeValue(B37)&amp;"."&amp;mergeValue(C37)&amp;"."&amp;mergeValue(D37)&amp;"."&amp;mergeValue(E37)&amp;"."&amp;mergeValue(F37)&amp;"."&amp;mergeValue(G37)</f>
        <v>1.1.1.1.1.1.1</v>
      </c>
      <c r="M37" s="1016"/>
      <c r="N37" s="615"/>
      <c r="O37" s="532"/>
      <c r="P37" s="532"/>
      <c r="Q37" s="1040"/>
      <c r="R37" s="1309"/>
      <c r="S37" s="1310" t="s">
        <v>83</v>
      </c>
      <c r="T37" s="1309"/>
      <c r="U37" s="1310" t="s">
        <v>83</v>
      </c>
      <c r="V37" s="532"/>
      <c r="W37" s="1284" t="s">
        <v>721</v>
      </c>
      <c r="X37" s="554" t="str">
        <f>strCheckDate(O38:V38)</f>
        <v/>
      </c>
      <c r="Y37" s="558"/>
      <c r="Z37" s="558" t="str">
        <f t="shared" si="0"/>
        <v/>
      </c>
      <c r="AA37" s="558"/>
      <c r="AB37" s="558"/>
      <c r="AC37" s="558"/>
      <c r="AD37" s="554"/>
      <c r="AE37" s="554"/>
      <c r="AF37" s="554"/>
      <c r="AG37" s="554"/>
      <c r="AH37" s="554"/>
      <c r="AI37" s="554"/>
      <c r="AJ37" s="554"/>
    </row>
    <row r="38" spans="1:36" s="493" customFormat="1" ht="14.25" customHeight="1" hidden="1">
      <c r="A38" s="1314"/>
      <c r="B38" s="1314"/>
      <c r="C38" s="1314"/>
      <c r="D38" s="1314"/>
      <c r="E38" s="1314"/>
      <c r="F38" s="1314"/>
      <c r="G38" s="795"/>
      <c r="H38" s="795"/>
      <c r="I38" s="1314"/>
      <c r="J38" s="1314"/>
      <c r="K38" s="803"/>
      <c r="L38" s="569"/>
      <c r="M38" s="615"/>
      <c r="N38" s="615"/>
      <c r="O38" s="532"/>
      <c r="P38" s="532"/>
      <c r="Q38" s="553" t="str">
        <f>R37&amp;"-"&amp;T37</f>
        <v>-</v>
      </c>
      <c r="R38" s="1309"/>
      <c r="S38" s="1310"/>
      <c r="T38" s="1309"/>
      <c r="U38" s="1310"/>
      <c r="V38" s="532"/>
      <c r="W38" s="1285"/>
      <c r="X38" s="554"/>
      <c r="Y38" s="558"/>
      <c r="Z38" s="558" t="str">
        <f t="shared" si="0"/>
        <v/>
      </c>
      <c r="AA38" s="558"/>
      <c r="AB38" s="558"/>
      <c r="AC38" s="558"/>
      <c r="AD38" s="554"/>
      <c r="AE38" s="554"/>
      <c r="AF38" s="554"/>
      <c r="AG38" s="554"/>
      <c r="AH38" s="554"/>
      <c r="AI38" s="554"/>
      <c r="AJ38" s="554"/>
    </row>
    <row r="39" spans="1:36" s="493" customFormat="1" ht="15" customHeight="1">
      <c r="A39" s="1314"/>
      <c r="B39" s="1314"/>
      <c r="C39" s="1314"/>
      <c r="D39" s="1314"/>
      <c r="E39" s="1314"/>
      <c r="F39" s="1314"/>
      <c r="G39" s="797"/>
      <c r="H39" s="795"/>
      <c r="I39" s="1314"/>
      <c r="J39" s="1314"/>
      <c r="K39" s="802"/>
      <c r="L39" s="508"/>
      <c r="M39" s="527" t="s">
        <v>24</v>
      </c>
      <c r="N39" s="534"/>
      <c r="O39" s="534"/>
      <c r="P39" s="534"/>
      <c r="Q39" s="534"/>
      <c r="R39" s="534"/>
      <c r="S39" s="534"/>
      <c r="T39" s="534"/>
      <c r="U39" s="534"/>
      <c r="V39" s="530"/>
      <c r="W39" s="1286"/>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14"/>
      <c r="B40" s="1314"/>
      <c r="C40" s="1314"/>
      <c r="D40" s="1314"/>
      <c r="E40" s="1314"/>
      <c r="F40" s="797"/>
      <c r="G40" s="797"/>
      <c r="H40" s="795"/>
      <c r="I40" s="1314"/>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14"/>
      <c r="B41" s="1314"/>
      <c r="C41" s="1314"/>
      <c r="D41" s="1314"/>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14"/>
      <c r="B42" s="1314"/>
      <c r="C42" s="1314"/>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14"/>
      <c r="B43" s="1314"/>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14"/>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4"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24:36" ht="18.75" customHeight="1">
      <c r="X46" s="196"/>
      <c r="Y46" s="196"/>
      <c r="Z46" s="196"/>
      <c r="AA46" s="196"/>
      <c r="AB46" s="196"/>
      <c r="AC46" s="196"/>
      <c r="AD46" s="196"/>
      <c r="AE46" s="196"/>
      <c r="AF46" s="196"/>
      <c r="AG46" s="196"/>
      <c r="AH46" s="196"/>
      <c r="AI46" s="196"/>
      <c r="AJ46" s="196"/>
    </row>
    <row r="47" spans="1:36" s="34" customFormat="1" ht="17.1" customHeight="1">
      <c r="A47" s="34" t="s">
        <v>12</v>
      </c>
      <c r="C47" s="34" t="s">
        <v>48</v>
      </c>
      <c r="U47" s="151"/>
      <c r="X47" s="209"/>
      <c r="Y47" s="209"/>
      <c r="Z47" s="209"/>
      <c r="AA47" s="209"/>
      <c r="AB47" s="209"/>
      <c r="AC47" s="209"/>
      <c r="AD47" s="209"/>
      <c r="AE47" s="209"/>
      <c r="AF47" s="209"/>
      <c r="AG47" s="209"/>
      <c r="AH47" s="209"/>
      <c r="AI47" s="209"/>
      <c r="AJ47" s="209"/>
    </row>
    <row r="48" spans="12:36" ht="17.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14">
        <v>1</v>
      </c>
      <c r="B49" s="813"/>
      <c r="C49" s="813"/>
      <c r="D49" s="813"/>
      <c r="E49" s="814"/>
      <c r="F49" s="815"/>
      <c r="G49" s="815"/>
      <c r="H49" s="815"/>
      <c r="I49" s="816"/>
      <c r="J49" s="811"/>
      <c r="K49" s="818"/>
      <c r="L49" s="562">
        <f>mergeValue(A49)</f>
        <v>1</v>
      </c>
      <c r="M49" s="610" t="s">
        <v>19</v>
      </c>
      <c r="N49" s="615"/>
      <c r="O49" s="1380"/>
      <c r="P49" s="1381"/>
      <c r="Q49" s="1381"/>
      <c r="R49" s="1381"/>
      <c r="S49" s="1381"/>
      <c r="T49" s="1381"/>
      <c r="U49" s="1381"/>
      <c r="V49" s="1382"/>
      <c r="W49" s="1131" t="s">
        <v>718</v>
      </c>
      <c r="X49" s="554"/>
      <c r="Y49" s="558"/>
      <c r="Z49" s="558" t="str">
        <f t="shared" si="1" ref="Z49:Z62">IF(M49="","",M49)</f>
        <v>Наименование тарифа</v>
      </c>
      <c r="AA49" s="558"/>
      <c r="AB49" s="558"/>
      <c r="AC49" s="558"/>
      <c r="AD49" s="554"/>
      <c r="AE49" s="554"/>
      <c r="AF49" s="554"/>
      <c r="AG49" s="554"/>
      <c r="AH49" s="554"/>
      <c r="AI49" s="554"/>
      <c r="AJ49" s="554"/>
    </row>
    <row r="50" spans="1:36" s="493" customFormat="1" ht="22.5">
      <c r="A50" s="1314"/>
      <c r="B50" s="1314">
        <v>1</v>
      </c>
      <c r="C50" s="813"/>
      <c r="D50" s="813"/>
      <c r="E50" s="815"/>
      <c r="F50" s="815"/>
      <c r="G50" s="815"/>
      <c r="H50" s="815"/>
      <c r="I50" s="810"/>
      <c r="J50" s="809"/>
      <c r="K50" s="812"/>
      <c r="L50" s="562" t="str">
        <f>mergeValue(A50)&amp;"."&amp;mergeValue(B50)</f>
        <v>1.1</v>
      </c>
      <c r="M50" s="516" t="s">
        <v>15</v>
      </c>
      <c r="N50" s="615"/>
      <c r="O50" s="1380"/>
      <c r="P50" s="1381"/>
      <c r="Q50" s="1381"/>
      <c r="R50" s="1381"/>
      <c r="S50" s="1381"/>
      <c r="T50" s="1381"/>
      <c r="U50" s="1381"/>
      <c r="V50" s="1382"/>
      <c r="W50" s="1131"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14"/>
      <c r="B51" s="1314"/>
      <c r="C51" s="1314">
        <v>1</v>
      </c>
      <c r="D51" s="813"/>
      <c r="E51" s="815"/>
      <c r="F51" s="815"/>
      <c r="G51" s="815"/>
      <c r="H51" s="815"/>
      <c r="I51" s="817"/>
      <c r="J51" s="809"/>
      <c r="K51" s="812"/>
      <c r="L51" s="562" t="str">
        <f>mergeValue(A51)&amp;"."&amp;mergeValue(B51)&amp;"."&amp;mergeValue(C51)</f>
        <v>1.1.1</v>
      </c>
      <c r="M51" s="517" t="s">
        <v>7</v>
      </c>
      <c r="N51" s="615"/>
      <c r="O51" s="1380"/>
      <c r="P51" s="1381"/>
      <c r="Q51" s="1381"/>
      <c r="R51" s="1381"/>
      <c r="S51" s="1381"/>
      <c r="T51" s="1381"/>
      <c r="U51" s="1381"/>
      <c r="V51" s="1382"/>
      <c r="W51" s="1131"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14"/>
      <c r="B52" s="1314"/>
      <c r="C52" s="1314"/>
      <c r="D52" s="1314">
        <v>1</v>
      </c>
      <c r="E52" s="815"/>
      <c r="F52" s="815"/>
      <c r="G52" s="815"/>
      <c r="H52" s="815"/>
      <c r="I52" s="817"/>
      <c r="J52" s="809"/>
      <c r="K52" s="812"/>
      <c r="L52" s="562" t="str">
        <f>mergeValue(A52)&amp;"."&amp;mergeValue(B52)&amp;"."&amp;mergeValue(C52)&amp;"."&amp;mergeValue(D52)</f>
        <v>1.1.1.1</v>
      </c>
      <c r="M52" s="518" t="s">
        <v>21</v>
      </c>
      <c r="N52" s="615"/>
      <c r="O52" s="1380"/>
      <c r="P52" s="1381"/>
      <c r="Q52" s="1381"/>
      <c r="R52" s="1381"/>
      <c r="S52" s="1381"/>
      <c r="T52" s="1381"/>
      <c r="U52" s="1381"/>
      <c r="V52" s="1382"/>
      <c r="W52" s="1131"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14"/>
      <c r="B53" s="1314"/>
      <c r="C53" s="1314"/>
      <c r="D53" s="1314"/>
      <c r="E53" s="1314">
        <v>1</v>
      </c>
      <c r="F53" s="815"/>
      <c r="G53" s="815"/>
      <c r="H53" s="813">
        <v>1</v>
      </c>
      <c r="I53" s="1314">
        <v>1</v>
      </c>
      <c r="J53" s="815"/>
      <c r="K53" s="820"/>
      <c r="L53" s="562" t="str">
        <f>mergeValue(A53)&amp;"."&amp;mergeValue(B53)&amp;"."&amp;mergeValue(C53)&amp;"."&amp;mergeValue(D53)&amp;"."&amp;mergeValue(E53)</f>
        <v>1.1.1.1.1</v>
      </c>
      <c r="M53" s="524" t="s">
        <v>8</v>
      </c>
      <c r="N53" s="615"/>
      <c r="O53" s="1317"/>
      <c r="P53" s="1318"/>
      <c r="Q53" s="1318"/>
      <c r="R53" s="1318"/>
      <c r="S53" s="1318"/>
      <c r="T53" s="1318"/>
      <c r="U53" s="1318"/>
      <c r="V53" s="1319"/>
      <c r="W53" s="1131"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14"/>
      <c r="B54" s="1314"/>
      <c r="C54" s="1314"/>
      <c r="D54" s="1314"/>
      <c r="E54" s="1314"/>
      <c r="F54" s="1314">
        <v>1</v>
      </c>
      <c r="G54" s="813"/>
      <c r="H54" s="813"/>
      <c r="I54" s="1314"/>
      <c r="J54" s="1314">
        <v>1</v>
      </c>
      <c r="K54" s="821"/>
      <c r="L54" s="562" t="str">
        <f>mergeValue(A54)&amp;"."&amp;mergeValue(B54)&amp;"."&amp;mergeValue(C54)&amp;"."&amp;mergeValue(D54)&amp;"."&amp;mergeValue(E54)&amp;"."&amp;mergeValue(F54)</f>
        <v>1.1.1.1.1.1</v>
      </c>
      <c r="M54" s="525" t="s">
        <v>9</v>
      </c>
      <c r="N54" s="615"/>
      <c r="O54" s="1317"/>
      <c r="P54" s="1318"/>
      <c r="Q54" s="1318"/>
      <c r="R54" s="1318"/>
      <c r="S54" s="1318"/>
      <c r="T54" s="1318"/>
      <c r="U54" s="1318"/>
      <c r="V54" s="1319"/>
      <c r="W54" s="1131"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14"/>
      <c r="B55" s="1314"/>
      <c r="C55" s="1314"/>
      <c r="D55" s="1314"/>
      <c r="E55" s="1314"/>
      <c r="F55" s="1314"/>
      <c r="G55" s="813">
        <v>1</v>
      </c>
      <c r="H55" s="813"/>
      <c r="I55" s="1314"/>
      <c r="J55" s="1314"/>
      <c r="K55" s="821">
        <v>1</v>
      </c>
      <c r="L55" s="562" t="str">
        <f>mergeValue(A55)&amp;"."&amp;mergeValue(B55)&amp;"."&amp;mergeValue(C55)&amp;"."&amp;mergeValue(D55)&amp;"."&amp;mergeValue(E55)&amp;"."&amp;mergeValue(F55)&amp;"."&amp;mergeValue(G55)</f>
        <v>1.1.1.1.1.1.1</v>
      </c>
      <c r="M55" s="1016"/>
      <c r="N55" s="615"/>
      <c r="O55" s="532"/>
      <c r="P55" s="532"/>
      <c r="Q55" s="1040"/>
      <c r="R55" s="1309"/>
      <c r="S55" s="1310" t="s">
        <v>83</v>
      </c>
      <c r="T55" s="1309"/>
      <c r="U55" s="1310" t="s">
        <v>83</v>
      </c>
      <c r="V55" s="532"/>
      <c r="W55" s="1284" t="s">
        <v>721</v>
      </c>
      <c r="X55" s="554" t="str">
        <f>strCheckDate(O56:V56)</f>
        <v/>
      </c>
      <c r="Y55" s="558"/>
      <c r="Z55" s="558" t="str">
        <f t="shared" si="1"/>
        <v/>
      </c>
      <c r="AA55" s="558"/>
      <c r="AB55" s="558"/>
      <c r="AC55" s="558"/>
      <c r="AD55" s="554"/>
      <c r="AE55" s="554"/>
      <c r="AF55" s="554"/>
      <c r="AG55" s="554"/>
      <c r="AH55" s="554"/>
      <c r="AI55" s="554"/>
      <c r="AJ55" s="554"/>
    </row>
    <row r="56" spans="1:36" s="493" customFormat="1" ht="14.25" customHeight="1" hidden="1">
      <c r="A56" s="1314"/>
      <c r="B56" s="1314"/>
      <c r="C56" s="1314"/>
      <c r="D56" s="1314"/>
      <c r="E56" s="1314"/>
      <c r="F56" s="1314"/>
      <c r="G56" s="813"/>
      <c r="H56" s="813"/>
      <c r="I56" s="1314"/>
      <c r="J56" s="1314"/>
      <c r="K56" s="821"/>
      <c r="L56" s="569"/>
      <c r="M56" s="615"/>
      <c r="N56" s="615"/>
      <c r="O56" s="532"/>
      <c r="P56" s="532"/>
      <c r="Q56" s="553" t="str">
        <f>R55&amp;"-"&amp;T55</f>
        <v>-</v>
      </c>
      <c r="R56" s="1309"/>
      <c r="S56" s="1310"/>
      <c r="T56" s="1309"/>
      <c r="U56" s="1310"/>
      <c r="V56" s="532"/>
      <c r="W56" s="1285"/>
      <c r="X56" s="554"/>
      <c r="Y56" s="558"/>
      <c r="Z56" s="558" t="str">
        <f t="shared" si="1"/>
        <v/>
      </c>
      <c r="AA56" s="558"/>
      <c r="AB56" s="558"/>
      <c r="AC56" s="558"/>
      <c r="AD56" s="554"/>
      <c r="AE56" s="554"/>
      <c r="AF56" s="554"/>
      <c r="AG56" s="554"/>
      <c r="AH56" s="554"/>
      <c r="AI56" s="554"/>
      <c r="AJ56" s="554"/>
    </row>
    <row r="57" spans="1:36" s="493" customFormat="1" ht="15" customHeight="1">
      <c r="A57" s="1314"/>
      <c r="B57" s="1314"/>
      <c r="C57" s="1314"/>
      <c r="D57" s="1314"/>
      <c r="E57" s="1314"/>
      <c r="F57" s="1314"/>
      <c r="G57" s="815"/>
      <c r="H57" s="813"/>
      <c r="I57" s="1314"/>
      <c r="J57" s="1314"/>
      <c r="K57" s="820"/>
      <c r="L57" s="508"/>
      <c r="M57" s="527" t="s">
        <v>24</v>
      </c>
      <c r="N57" s="534"/>
      <c r="O57" s="534"/>
      <c r="P57" s="534"/>
      <c r="Q57" s="534"/>
      <c r="R57" s="534"/>
      <c r="S57" s="534"/>
      <c r="T57" s="534"/>
      <c r="U57" s="534"/>
      <c r="V57" s="530"/>
      <c r="W57" s="1286"/>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14"/>
      <c r="B58" s="1314"/>
      <c r="C58" s="1314"/>
      <c r="D58" s="1314"/>
      <c r="E58" s="1314"/>
      <c r="F58" s="815"/>
      <c r="G58" s="815"/>
      <c r="H58" s="813"/>
      <c r="I58" s="1314"/>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14"/>
      <c r="B59" s="1314"/>
      <c r="C59" s="1314"/>
      <c r="D59" s="1314"/>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14"/>
      <c r="B60" s="1314"/>
      <c r="C60" s="1314"/>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14"/>
      <c r="B61" s="1314"/>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14"/>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4"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24:36" ht="18.75" customHeight="1">
      <c r="X64" s="196"/>
      <c r="Y64" s="196"/>
      <c r="Z64" s="196"/>
      <c r="AA64" s="196"/>
      <c r="AB64" s="196"/>
      <c r="AC64" s="196"/>
      <c r="AD64" s="196"/>
      <c r="AE64" s="196"/>
      <c r="AF64" s="196"/>
      <c r="AG64" s="196"/>
      <c r="AH64" s="196"/>
      <c r="AI64" s="196"/>
      <c r="AJ64" s="196"/>
    </row>
    <row r="65" spans="1:36" s="34" customFormat="1" ht="17.1" customHeight="1">
      <c r="A65" s="34" t="s">
        <v>12</v>
      </c>
      <c r="C65" s="34" t="s">
        <v>49</v>
      </c>
      <c r="V65" s="151"/>
      <c r="X65" s="209"/>
      <c r="Y65" s="209"/>
      <c r="Z65" s="209"/>
      <c r="AA65" s="209"/>
      <c r="AB65" s="209"/>
      <c r="AC65" s="209"/>
      <c r="AD65" s="209"/>
      <c r="AE65" s="209"/>
      <c r="AF65" s="209"/>
      <c r="AG65" s="209"/>
      <c r="AH65" s="209"/>
      <c r="AI65" s="209"/>
      <c r="AJ65" s="209"/>
    </row>
    <row r="66" spans="12:36" ht="17.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14">
        <v>1</v>
      </c>
      <c r="B67" s="831"/>
      <c r="C67" s="831"/>
      <c r="D67" s="831"/>
      <c r="E67" s="832"/>
      <c r="F67" s="833"/>
      <c r="G67" s="833"/>
      <c r="H67" s="833"/>
      <c r="I67" s="834"/>
      <c r="J67" s="829"/>
      <c r="K67" s="836"/>
      <c r="L67" s="562">
        <f>mergeValue(A67)</f>
        <v>1</v>
      </c>
      <c r="M67" s="610" t="s">
        <v>19</v>
      </c>
      <c r="N67" s="615"/>
      <c r="O67" s="1380"/>
      <c r="P67" s="1381"/>
      <c r="Q67" s="1381"/>
      <c r="R67" s="1381"/>
      <c r="S67" s="1381"/>
      <c r="T67" s="1381"/>
      <c r="U67" s="1381"/>
      <c r="V67" s="1382"/>
      <c r="W67" s="1131" t="s">
        <v>718</v>
      </c>
      <c r="X67" s="554"/>
      <c r="Y67" s="558"/>
      <c r="Z67" s="558" t="str">
        <f t="shared" si="2" ref="Z67:Z80">IF(M67="","",M67)</f>
        <v>Наименование тарифа</v>
      </c>
      <c r="AA67" s="558"/>
      <c r="AB67" s="558"/>
      <c r="AC67" s="558"/>
      <c r="AD67" s="554"/>
      <c r="AE67" s="554"/>
      <c r="AF67" s="554"/>
      <c r="AG67" s="554"/>
      <c r="AH67" s="554"/>
      <c r="AI67" s="554"/>
      <c r="AJ67" s="554"/>
    </row>
    <row r="68" spans="1:36" s="493" customFormat="1" ht="22.5">
      <c r="A68" s="1314"/>
      <c r="B68" s="1314">
        <v>1</v>
      </c>
      <c r="C68" s="831"/>
      <c r="D68" s="831"/>
      <c r="E68" s="833"/>
      <c r="F68" s="833"/>
      <c r="G68" s="833"/>
      <c r="H68" s="833"/>
      <c r="I68" s="828"/>
      <c r="J68" s="827"/>
      <c r="K68" s="830"/>
      <c r="L68" s="562" t="str">
        <f>mergeValue(A68)&amp;"."&amp;mergeValue(B68)</f>
        <v>1.1</v>
      </c>
      <c r="M68" s="516" t="s">
        <v>15</v>
      </c>
      <c r="N68" s="615"/>
      <c r="O68" s="1380"/>
      <c r="P68" s="1381"/>
      <c r="Q68" s="1381"/>
      <c r="R68" s="1381"/>
      <c r="S68" s="1381"/>
      <c r="T68" s="1381"/>
      <c r="U68" s="1381"/>
      <c r="V68" s="1382"/>
      <c r="W68" s="1131"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14"/>
      <c r="B69" s="1314"/>
      <c r="C69" s="1314">
        <v>1</v>
      </c>
      <c r="D69" s="831"/>
      <c r="E69" s="833"/>
      <c r="F69" s="833"/>
      <c r="G69" s="833"/>
      <c r="H69" s="833"/>
      <c r="I69" s="835"/>
      <c r="J69" s="827"/>
      <c r="K69" s="830"/>
      <c r="L69" s="562" t="str">
        <f>mergeValue(A69)&amp;"."&amp;mergeValue(B69)&amp;"."&amp;mergeValue(C69)</f>
        <v>1.1.1</v>
      </c>
      <c r="M69" s="517" t="s">
        <v>7</v>
      </c>
      <c r="N69" s="615"/>
      <c r="O69" s="1380"/>
      <c r="P69" s="1381"/>
      <c r="Q69" s="1381"/>
      <c r="R69" s="1381"/>
      <c r="S69" s="1381"/>
      <c r="T69" s="1381"/>
      <c r="U69" s="1381"/>
      <c r="V69" s="1382"/>
      <c r="W69" s="1131"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14"/>
      <c r="B70" s="1314"/>
      <c r="C70" s="1314"/>
      <c r="D70" s="1314">
        <v>1</v>
      </c>
      <c r="E70" s="833"/>
      <c r="F70" s="833"/>
      <c r="G70" s="833"/>
      <c r="H70" s="833"/>
      <c r="I70" s="835"/>
      <c r="J70" s="827"/>
      <c r="K70" s="830"/>
      <c r="L70" s="562" t="str">
        <f>mergeValue(A70)&amp;"."&amp;mergeValue(B70)&amp;"."&amp;mergeValue(C70)&amp;"."&amp;mergeValue(D70)</f>
        <v>1.1.1.1</v>
      </c>
      <c r="M70" s="518" t="s">
        <v>21</v>
      </c>
      <c r="N70" s="615"/>
      <c r="O70" s="1380"/>
      <c r="P70" s="1381"/>
      <c r="Q70" s="1381"/>
      <c r="R70" s="1381"/>
      <c r="S70" s="1381"/>
      <c r="T70" s="1381"/>
      <c r="U70" s="1381"/>
      <c r="V70" s="1382"/>
      <c r="W70" s="1131"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14"/>
      <c r="B71" s="1314"/>
      <c r="C71" s="1314"/>
      <c r="D71" s="1314"/>
      <c r="E71" s="1314">
        <v>1</v>
      </c>
      <c r="F71" s="833"/>
      <c r="G71" s="833"/>
      <c r="H71" s="831">
        <v>1</v>
      </c>
      <c r="I71" s="1314">
        <v>1</v>
      </c>
      <c r="J71" s="833"/>
      <c r="K71" s="838"/>
      <c r="L71" s="562" t="str">
        <f>mergeValue(A71)&amp;"."&amp;mergeValue(B71)&amp;"."&amp;mergeValue(C71)&amp;"."&amp;mergeValue(D71)&amp;"."&amp;mergeValue(E71)</f>
        <v>1.1.1.1.1</v>
      </c>
      <c r="M71" s="524" t="s">
        <v>8</v>
      </c>
      <c r="N71" s="615"/>
      <c r="O71" s="1317"/>
      <c r="P71" s="1318"/>
      <c r="Q71" s="1318"/>
      <c r="R71" s="1318"/>
      <c r="S71" s="1318"/>
      <c r="T71" s="1318"/>
      <c r="U71" s="1318"/>
      <c r="V71" s="1319"/>
      <c r="W71" s="1131"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14"/>
      <c r="B72" s="1314"/>
      <c r="C72" s="1314"/>
      <c r="D72" s="1314"/>
      <c r="E72" s="1314"/>
      <c r="F72" s="1314">
        <v>1</v>
      </c>
      <c r="G72" s="831"/>
      <c r="H72" s="831"/>
      <c r="I72" s="1314"/>
      <c r="J72" s="1314">
        <v>1</v>
      </c>
      <c r="K72" s="839"/>
      <c r="L72" s="562" t="str">
        <f>mergeValue(A72)&amp;"."&amp;mergeValue(B72)&amp;"."&amp;mergeValue(C72)&amp;"."&amp;mergeValue(D72)&amp;"."&amp;mergeValue(E72)&amp;"."&amp;mergeValue(F72)</f>
        <v>1.1.1.1.1.1</v>
      </c>
      <c r="M72" s="525" t="s">
        <v>9</v>
      </c>
      <c r="N72" s="615"/>
      <c r="O72" s="1317"/>
      <c r="P72" s="1318"/>
      <c r="Q72" s="1318"/>
      <c r="R72" s="1318"/>
      <c r="S72" s="1318"/>
      <c r="T72" s="1318"/>
      <c r="U72" s="1318"/>
      <c r="V72" s="1319"/>
      <c r="W72" s="1131"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14"/>
      <c r="B73" s="1314"/>
      <c r="C73" s="1314"/>
      <c r="D73" s="1314"/>
      <c r="E73" s="1314"/>
      <c r="F73" s="1314"/>
      <c r="G73" s="831">
        <v>1</v>
      </c>
      <c r="H73" s="831"/>
      <c r="I73" s="1314"/>
      <c r="J73" s="1314"/>
      <c r="K73" s="839">
        <v>1</v>
      </c>
      <c r="L73" s="562" t="str">
        <f>mergeValue(A73)&amp;"."&amp;mergeValue(B73)&amp;"."&amp;mergeValue(C73)&amp;"."&amp;mergeValue(D73)&amp;"."&amp;mergeValue(E73)&amp;"."&amp;mergeValue(F73)&amp;"."&amp;mergeValue(G73)</f>
        <v>1.1.1.1.1.1.1</v>
      </c>
      <c r="M73" s="1016"/>
      <c r="N73" s="615"/>
      <c r="O73" s="532"/>
      <c r="P73" s="532"/>
      <c r="Q73" s="1040"/>
      <c r="R73" s="1309"/>
      <c r="S73" s="1310" t="s">
        <v>83</v>
      </c>
      <c r="T73" s="1309"/>
      <c r="U73" s="1310" t="s">
        <v>83</v>
      </c>
      <c r="V73" s="532"/>
      <c r="W73" s="1284" t="s">
        <v>721</v>
      </c>
      <c r="X73" s="554" t="str">
        <f>strCheckDate(O74:V74)</f>
        <v/>
      </c>
      <c r="Y73" s="558"/>
      <c r="Z73" s="558" t="str">
        <f t="shared" si="2"/>
        <v/>
      </c>
      <c r="AA73" s="558"/>
      <c r="AB73" s="558"/>
      <c r="AC73" s="558"/>
      <c r="AD73" s="554"/>
      <c r="AE73" s="554"/>
      <c r="AF73" s="554"/>
      <c r="AG73" s="554"/>
      <c r="AH73" s="554"/>
      <c r="AI73" s="554"/>
      <c r="AJ73" s="554"/>
    </row>
    <row r="74" spans="1:36" s="493" customFormat="1" ht="14.25" customHeight="1" hidden="1">
      <c r="A74" s="1314"/>
      <c r="B74" s="1314"/>
      <c r="C74" s="1314"/>
      <c r="D74" s="1314"/>
      <c r="E74" s="1314"/>
      <c r="F74" s="1314"/>
      <c r="G74" s="831"/>
      <c r="H74" s="831"/>
      <c r="I74" s="1314"/>
      <c r="J74" s="1314"/>
      <c r="K74" s="839"/>
      <c r="L74" s="569"/>
      <c r="M74" s="615"/>
      <c r="N74" s="615"/>
      <c r="O74" s="532"/>
      <c r="P74" s="532"/>
      <c r="Q74" s="553" t="str">
        <f>R73&amp;"-"&amp;T73</f>
        <v>-</v>
      </c>
      <c r="R74" s="1309"/>
      <c r="S74" s="1310"/>
      <c r="T74" s="1309"/>
      <c r="U74" s="1310"/>
      <c r="V74" s="532"/>
      <c r="W74" s="1285"/>
      <c r="X74" s="554"/>
      <c r="Y74" s="558"/>
      <c r="Z74" s="558" t="str">
        <f t="shared" si="2"/>
        <v/>
      </c>
      <c r="AA74" s="558"/>
      <c r="AB74" s="558"/>
      <c r="AC74" s="558"/>
      <c r="AD74" s="554"/>
      <c r="AE74" s="554"/>
      <c r="AF74" s="554"/>
      <c r="AG74" s="554"/>
      <c r="AH74" s="554"/>
      <c r="AI74" s="554"/>
      <c r="AJ74" s="554"/>
    </row>
    <row r="75" spans="1:36" s="493" customFormat="1" ht="15" customHeight="1">
      <c r="A75" s="1314"/>
      <c r="B75" s="1314"/>
      <c r="C75" s="1314"/>
      <c r="D75" s="1314"/>
      <c r="E75" s="1314"/>
      <c r="F75" s="1314"/>
      <c r="G75" s="833"/>
      <c r="H75" s="831"/>
      <c r="I75" s="1314"/>
      <c r="J75" s="1314"/>
      <c r="K75" s="838"/>
      <c r="L75" s="508"/>
      <c r="M75" s="527" t="s">
        <v>24</v>
      </c>
      <c r="N75" s="534"/>
      <c r="O75" s="534"/>
      <c r="P75" s="534"/>
      <c r="Q75" s="534"/>
      <c r="R75" s="534"/>
      <c r="S75" s="534"/>
      <c r="T75" s="534"/>
      <c r="U75" s="534"/>
      <c r="V75" s="530"/>
      <c r="W75" s="1286"/>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14"/>
      <c r="B76" s="1314"/>
      <c r="C76" s="1314"/>
      <c r="D76" s="1314"/>
      <c r="E76" s="1314"/>
      <c r="F76" s="833"/>
      <c r="G76" s="833"/>
      <c r="H76" s="831"/>
      <c r="I76" s="1314"/>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14"/>
      <c r="B77" s="1314"/>
      <c r="C77" s="1314"/>
      <c r="D77" s="1314"/>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14"/>
      <c r="B78" s="1314"/>
      <c r="C78" s="1314"/>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14"/>
      <c r="B79" s="1314"/>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14"/>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4"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24:36" ht="18.75" customHeight="1">
      <c r="X82" s="196"/>
      <c r="Y82" s="196"/>
      <c r="Z82" s="196"/>
      <c r="AA82" s="196"/>
      <c r="AB82" s="196"/>
      <c r="AC82" s="196"/>
      <c r="AD82" s="196"/>
      <c r="AE82" s="196"/>
      <c r="AF82" s="196"/>
      <c r="AG82" s="196"/>
      <c r="AH82" s="196"/>
      <c r="AI82" s="196"/>
      <c r="AJ82" s="196"/>
    </row>
    <row r="83" spans="1:36" s="34" customFormat="1" ht="17.1" customHeight="1">
      <c r="A83" s="34" t="s">
        <v>12</v>
      </c>
      <c r="C83" s="34" t="s">
        <v>50</v>
      </c>
      <c r="V83" s="151"/>
      <c r="X83" s="209"/>
      <c r="Y83" s="209"/>
      <c r="Z83" s="209"/>
      <c r="AA83" s="209"/>
      <c r="AB83" s="209"/>
      <c r="AC83" s="209"/>
      <c r="AD83" s="209"/>
      <c r="AE83" s="209"/>
      <c r="AF83" s="209"/>
      <c r="AG83" s="209"/>
      <c r="AH83" s="209"/>
      <c r="AI83" s="209"/>
      <c r="AJ83" s="209"/>
    </row>
    <row r="84" spans="12:36" ht="17.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5" s="493" customFormat="1" ht="22.5">
      <c r="A85" s="1314">
        <v>1</v>
      </c>
      <c r="B85" s="867"/>
      <c r="C85" s="867"/>
      <c r="D85" s="867"/>
      <c r="E85" s="868"/>
      <c r="F85" s="869"/>
      <c r="G85" s="867"/>
      <c r="H85" s="867"/>
      <c r="I85" s="870"/>
      <c r="J85" s="865"/>
      <c r="K85" s="874">
        <v>1</v>
      </c>
      <c r="L85" s="562">
        <f>mergeValue(A85)</f>
        <v>1</v>
      </c>
      <c r="M85" s="610" t="s">
        <v>19</v>
      </c>
      <c r="N85" s="549"/>
      <c r="O85" s="1386"/>
      <c r="P85" s="1387"/>
      <c r="Q85" s="1387"/>
      <c r="R85" s="1387"/>
      <c r="S85" s="1387"/>
      <c r="T85" s="1387"/>
      <c r="U85" s="1387"/>
      <c r="V85" s="1388"/>
      <c r="W85" s="1131" t="s">
        <v>718</v>
      </c>
      <c r="X85" s="554"/>
      <c r="Y85" s="554"/>
      <c r="Z85" s="554"/>
      <c r="AA85" s="554"/>
      <c r="AB85" s="554"/>
      <c r="AC85" s="554"/>
      <c r="AD85" s="554"/>
      <c r="AE85" s="554"/>
      <c r="AF85" s="554"/>
      <c r="AG85" s="554"/>
      <c r="AH85" s="554"/>
      <c r="AI85" s="554"/>
    </row>
    <row r="86" spans="1:35" s="493" customFormat="1" ht="22.5">
      <c r="A86" s="1314"/>
      <c r="B86" s="1314">
        <v>1</v>
      </c>
      <c r="C86" s="867"/>
      <c r="D86" s="867"/>
      <c r="E86" s="869"/>
      <c r="F86" s="869"/>
      <c r="G86" s="867"/>
      <c r="H86" s="867"/>
      <c r="I86" s="864"/>
      <c r="J86" s="863"/>
      <c r="K86" s="874">
        <v>1</v>
      </c>
      <c r="L86" s="562" t="str">
        <f>mergeValue(A86)&amp;"."&amp;mergeValue(B86)</f>
        <v>1.1</v>
      </c>
      <c r="M86" s="516" t="s">
        <v>15</v>
      </c>
      <c r="N86" s="549"/>
      <c r="O86" s="1386"/>
      <c r="P86" s="1387"/>
      <c r="Q86" s="1387"/>
      <c r="R86" s="1387"/>
      <c r="S86" s="1387"/>
      <c r="T86" s="1387"/>
      <c r="U86" s="1387"/>
      <c r="V86" s="1388"/>
      <c r="W86" s="1131" t="s">
        <v>459</v>
      </c>
      <c r="X86" s="554"/>
      <c r="Y86" s="554"/>
      <c r="Z86" s="554"/>
      <c r="AA86" s="554"/>
      <c r="AB86" s="554"/>
      <c r="AC86" s="554"/>
      <c r="AD86" s="554"/>
      <c r="AE86" s="554"/>
      <c r="AF86" s="554"/>
      <c r="AG86" s="554"/>
      <c r="AH86" s="554"/>
      <c r="AI86" s="554"/>
    </row>
    <row r="87" spans="1:35" s="493" customFormat="1" ht="22.5">
      <c r="A87" s="1314"/>
      <c r="B87" s="1314"/>
      <c r="C87" s="1314">
        <v>1</v>
      </c>
      <c r="D87" s="867"/>
      <c r="E87" s="869"/>
      <c r="F87" s="869"/>
      <c r="G87" s="867"/>
      <c r="H87" s="867"/>
      <c r="I87" s="871"/>
      <c r="J87" s="863"/>
      <c r="K87" s="874">
        <v>1</v>
      </c>
      <c r="L87" s="562" t="str">
        <f>mergeValue(A87)&amp;"."&amp;mergeValue(B87)&amp;"."&amp;mergeValue(C87)</f>
        <v>1.1.1</v>
      </c>
      <c r="M87" s="517" t="s">
        <v>7</v>
      </c>
      <c r="N87" s="549"/>
      <c r="O87" s="1386"/>
      <c r="P87" s="1387"/>
      <c r="Q87" s="1387"/>
      <c r="R87" s="1387"/>
      <c r="S87" s="1387"/>
      <c r="T87" s="1387"/>
      <c r="U87" s="1387"/>
      <c r="V87" s="1388"/>
      <c r="W87" s="1131" t="s">
        <v>600</v>
      </c>
      <c r="X87" s="554"/>
      <c r="Y87" s="554"/>
      <c r="Z87" s="554"/>
      <c r="AA87" s="554"/>
      <c r="AB87" s="554"/>
      <c r="AC87" s="554"/>
      <c r="AD87" s="554"/>
      <c r="AE87" s="554"/>
      <c r="AF87" s="554"/>
      <c r="AG87" s="554"/>
      <c r="AH87" s="554"/>
      <c r="AI87" s="554"/>
    </row>
    <row r="88" spans="1:35" s="493" customFormat="1" ht="22.5">
      <c r="A88" s="1314"/>
      <c r="B88" s="1314"/>
      <c r="C88" s="1314"/>
      <c r="D88" s="1314">
        <v>1</v>
      </c>
      <c r="E88" s="869"/>
      <c r="F88" s="869"/>
      <c r="G88" s="867"/>
      <c r="H88" s="867"/>
      <c r="I88" s="1314">
        <v>1</v>
      </c>
      <c r="J88" s="863"/>
      <c r="K88" s="874">
        <v>1</v>
      </c>
      <c r="L88" s="562" t="str">
        <f>mergeValue(A88)&amp;"."&amp;mergeValue(B88)&amp;"."&amp;mergeValue(C88)&amp;"."&amp;mergeValue(D88)</f>
        <v>1.1.1.1</v>
      </c>
      <c r="M88" s="518" t="s">
        <v>21</v>
      </c>
      <c r="N88" s="549"/>
      <c r="O88" s="1386"/>
      <c r="P88" s="1387"/>
      <c r="Q88" s="1387"/>
      <c r="R88" s="1387"/>
      <c r="S88" s="1387"/>
      <c r="T88" s="1387"/>
      <c r="U88" s="1387"/>
      <c r="V88" s="1388"/>
      <c r="W88" s="1131" t="s">
        <v>601</v>
      </c>
      <c r="X88" s="554"/>
      <c r="Y88" s="554"/>
      <c r="Z88" s="554"/>
      <c r="AA88" s="554"/>
      <c r="AB88" s="554"/>
      <c r="AC88" s="554"/>
      <c r="AD88" s="554"/>
      <c r="AE88" s="554"/>
      <c r="AF88" s="554"/>
      <c r="AG88" s="554"/>
      <c r="AH88" s="554"/>
      <c r="AI88" s="554"/>
    </row>
    <row r="89" spans="1:35" s="493" customFormat="1" ht="11.25" customHeight="1" hidden="1">
      <c r="A89" s="1314"/>
      <c r="B89" s="1314"/>
      <c r="C89" s="1314"/>
      <c r="D89" s="1314"/>
      <c r="E89" s="1314">
        <v>1</v>
      </c>
      <c r="F89" s="869"/>
      <c r="G89" s="867"/>
      <c r="H89" s="867"/>
      <c r="I89" s="1314"/>
      <c r="J89" s="869"/>
      <c r="K89" s="874">
        <v>1</v>
      </c>
      <c r="L89" s="562"/>
      <c r="M89" s="524"/>
      <c r="N89" s="550"/>
      <c r="O89" s="1390"/>
      <c r="P89" s="1393"/>
      <c r="Q89" s="1393"/>
      <c r="R89" s="1393"/>
      <c r="S89" s="1393"/>
      <c r="T89" s="1393"/>
      <c r="U89" s="1393"/>
      <c r="V89" s="1394"/>
      <c r="W89" s="1092"/>
      <c r="X89" s="554"/>
      <c r="Y89" s="554"/>
      <c r="Z89" s="554"/>
      <c r="AA89" s="554"/>
      <c r="AB89" s="554"/>
      <c r="AC89" s="554"/>
      <c r="AD89" s="554"/>
      <c r="AE89" s="554"/>
      <c r="AF89" s="554"/>
      <c r="AG89" s="554"/>
      <c r="AH89" s="554"/>
      <c r="AI89" s="554"/>
    </row>
    <row r="90" spans="1:35" s="493" customFormat="1" ht="33.75">
      <c r="A90" s="1314"/>
      <c r="B90" s="1314"/>
      <c r="C90" s="1314"/>
      <c r="D90" s="1314"/>
      <c r="E90" s="1314"/>
      <c r="F90" s="1314">
        <v>1</v>
      </c>
      <c r="G90" s="867"/>
      <c r="H90" s="867"/>
      <c r="I90" s="1314"/>
      <c r="J90" s="1331"/>
      <c r="K90" s="874">
        <v>1</v>
      </c>
      <c r="L90" s="562" t="str">
        <f>mergeValue(A90)&amp;"."&amp;mergeValue(B90)&amp;"."&amp;mergeValue(C90)&amp;"."&amp;mergeValue(D90)&amp;"."&amp;mergeValue(F90)</f>
        <v>1.1.1.1.1</v>
      </c>
      <c r="M90" s="524" t="s">
        <v>9</v>
      </c>
      <c r="N90" s="550"/>
      <c r="O90" s="1317"/>
      <c r="P90" s="1318"/>
      <c r="Q90" s="1318"/>
      <c r="R90" s="1318"/>
      <c r="S90" s="1318"/>
      <c r="T90" s="1318"/>
      <c r="U90" s="1318"/>
      <c r="V90" s="1319"/>
      <c r="W90" s="1131" t="s">
        <v>720</v>
      </c>
      <c r="X90" s="554"/>
      <c r="Y90" s="558" t="str">
        <f>strCheckUnique(Z90:Z93)</f>
        <v/>
      </c>
      <c r="Z90" s="554"/>
      <c r="AA90" s="558"/>
      <c r="AB90" s="554"/>
      <c r="AC90" s="554"/>
      <c r="AD90" s="554"/>
      <c r="AE90" s="554"/>
      <c r="AF90" s="554"/>
      <c r="AG90" s="554"/>
      <c r="AH90" s="554"/>
      <c r="AI90" s="554"/>
    </row>
    <row r="91" spans="1:35" s="493" customFormat="1" ht="99" customHeight="1">
      <c r="A91" s="1314"/>
      <c r="B91" s="1314"/>
      <c r="C91" s="1314"/>
      <c r="D91" s="1314"/>
      <c r="E91" s="1314"/>
      <c r="F91" s="1314"/>
      <c r="G91" s="867">
        <v>1</v>
      </c>
      <c r="H91" s="867"/>
      <c r="I91" s="1314"/>
      <c r="J91" s="1331"/>
      <c r="K91" s="866"/>
      <c r="L91" s="562" t="str">
        <f>mergeValue(A91)&amp;"."&amp;mergeValue(B91)&amp;"."&amp;mergeValue(C91)&amp;"."&amp;mergeValue(D91)&amp;"."&amp;mergeValue(F91)&amp;"."&amp;mergeValue(G91)</f>
        <v>1.1.1.1.1.1</v>
      </c>
      <c r="M91" s="1016"/>
      <c r="N91" s="555"/>
      <c r="O91" s="532"/>
      <c r="P91" s="532"/>
      <c r="Q91" s="532"/>
      <c r="R91" s="1320"/>
      <c r="S91" s="1310" t="s">
        <v>83</v>
      </c>
      <c r="T91" s="1320"/>
      <c r="U91" s="1310" t="s">
        <v>83</v>
      </c>
      <c r="V91" s="507"/>
      <c r="W91" s="1284" t="s">
        <v>733</v>
      </c>
      <c r="X91" s="554" t="str">
        <f>strCheckDate(O92:V92)</f>
        <v/>
      </c>
      <c r="Y91" s="558"/>
      <c r="Z91" s="558" t="str">
        <f>IF(M91="","",M91)</f>
        <v/>
      </c>
      <c r="AA91" s="558"/>
      <c r="AB91" s="558"/>
      <c r="AC91" s="558"/>
      <c r="AD91" s="554"/>
      <c r="AE91" s="554"/>
      <c r="AF91" s="554"/>
      <c r="AG91" s="554"/>
      <c r="AH91" s="554"/>
      <c r="AI91" s="554"/>
    </row>
    <row r="92" spans="1:35" s="493" customFormat="1" ht="11.25" customHeight="1" hidden="1">
      <c r="A92" s="1314"/>
      <c r="B92" s="1314"/>
      <c r="C92" s="1314"/>
      <c r="D92" s="1314"/>
      <c r="E92" s="1314"/>
      <c r="F92" s="1314"/>
      <c r="G92" s="867"/>
      <c r="H92" s="867"/>
      <c r="I92" s="1314"/>
      <c r="J92" s="1331"/>
      <c r="K92" s="874">
        <v>1</v>
      </c>
      <c r="L92" s="569"/>
      <c r="M92" s="615"/>
      <c r="N92" s="555"/>
      <c r="O92" s="532"/>
      <c r="P92" s="532"/>
      <c r="Q92" s="553" t="str">
        <f>R91&amp;"-"&amp;T91</f>
        <v>-</v>
      </c>
      <c r="R92" s="1320"/>
      <c r="S92" s="1310"/>
      <c r="T92" s="1320"/>
      <c r="U92" s="1310"/>
      <c r="V92" s="507"/>
      <c r="W92" s="1285"/>
      <c r="X92" s="554"/>
      <c r="Y92" s="558"/>
      <c r="Z92" s="558"/>
      <c r="AA92" s="558"/>
      <c r="AB92" s="558"/>
      <c r="AC92" s="558"/>
      <c r="AD92" s="554"/>
      <c r="AE92" s="554"/>
      <c r="AF92" s="554"/>
      <c r="AG92" s="554"/>
      <c r="AH92" s="554"/>
      <c r="AI92" s="554"/>
    </row>
    <row r="93" spans="1:35" s="492" customFormat="1" ht="15" customHeight="1">
      <c r="A93" s="1314"/>
      <c r="B93" s="1314"/>
      <c r="C93" s="1314"/>
      <c r="D93" s="1314"/>
      <c r="E93" s="1314"/>
      <c r="F93" s="1314"/>
      <c r="G93" s="867"/>
      <c r="H93" s="867"/>
      <c r="I93" s="1314"/>
      <c r="J93" s="1331"/>
      <c r="K93" s="874">
        <v>1</v>
      </c>
      <c r="L93" s="508"/>
      <c r="M93" s="526" t="s">
        <v>24</v>
      </c>
      <c r="N93" s="521"/>
      <c r="O93" s="515"/>
      <c r="P93" s="515"/>
      <c r="Q93" s="515"/>
      <c r="R93" s="542"/>
      <c r="S93" s="534"/>
      <c r="T93" s="533"/>
      <c r="U93" s="521"/>
      <c r="V93" s="530"/>
      <c r="W93" s="1286"/>
      <c r="X93" s="556"/>
      <c r="Y93" s="556"/>
      <c r="Z93" s="556"/>
      <c r="AA93" s="556"/>
      <c r="AB93" s="556"/>
      <c r="AC93" s="556"/>
      <c r="AD93" s="556"/>
      <c r="AE93" s="556"/>
      <c r="AF93" s="556"/>
      <c r="AG93" s="556"/>
      <c r="AH93" s="556"/>
      <c r="AI93" s="556"/>
    </row>
    <row r="94" spans="1:36" s="492" customFormat="1" ht="15" customHeight="1">
      <c r="A94" s="1314"/>
      <c r="B94" s="1314"/>
      <c r="C94" s="1314"/>
      <c r="D94" s="1314"/>
      <c r="E94" s="1314"/>
      <c r="F94" s="869"/>
      <c r="G94" s="869"/>
      <c r="H94" s="867"/>
      <c r="I94" s="1314"/>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customHeight="1" hidden="1">
      <c r="A95" s="1314"/>
      <c r="B95" s="1314"/>
      <c r="C95" s="1314"/>
      <c r="D95" s="1314"/>
      <c r="E95" s="869"/>
      <c r="F95" s="869"/>
      <c r="G95" s="869"/>
      <c r="H95" s="867"/>
      <c r="I95" s="1314"/>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5" s="492" customFormat="1" ht="15" customHeight="1">
      <c r="A96" s="1314"/>
      <c r="B96" s="1314"/>
      <c r="C96" s="1314"/>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35" s="492" customFormat="1" ht="15" customHeight="1">
      <c r="A97" s="1314"/>
      <c r="B97" s="1314"/>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35" s="492" customFormat="1" ht="15" customHeight="1">
      <c r="A98" s="1314"/>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35"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35"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7:22" s="34" customFormat="1" ht="17.1" customHeight="1">
      <c r="G101" s="34" t="s">
        <v>12</v>
      </c>
      <c r="I101" s="34" t="s">
        <v>67</v>
      </c>
      <c r="V101" s="151"/>
    </row>
    <row r="102" spans="24:26" ht="17.1" customHeight="1">
      <c r="X102" s="439"/>
      <c r="Y102" s="40"/>
      <c r="Z102" s="40"/>
    </row>
    <row r="103" spans="1:40" s="493" customFormat="1" ht="22.5">
      <c r="A103" s="1314">
        <v>1</v>
      </c>
      <c r="B103" s="1026"/>
      <c r="C103" s="1026"/>
      <c r="D103" s="1026"/>
      <c r="E103" s="1027"/>
      <c r="F103" s="1028"/>
      <c r="G103" s="1026"/>
      <c r="H103" s="1026"/>
      <c r="I103" s="1007"/>
      <c r="J103" s="1012"/>
      <c r="K103" s="1012"/>
      <c r="L103" s="562">
        <f>mergeValue(A103)</f>
        <v>1</v>
      </c>
      <c r="M103" s="610" t="s">
        <v>19</v>
      </c>
      <c r="N103" s="549"/>
      <c r="O103" s="1386"/>
      <c r="P103" s="1387"/>
      <c r="Q103" s="1387"/>
      <c r="R103" s="1387"/>
      <c r="S103" s="1387"/>
      <c r="T103" s="1387"/>
      <c r="U103" s="1387"/>
      <c r="V103" s="1387"/>
      <c r="W103" s="1387"/>
      <c r="X103" s="1387"/>
      <c r="Y103" s="1387"/>
      <c r="Z103" s="1387"/>
      <c r="AA103" s="1388"/>
      <c r="AB103" s="1131" t="s">
        <v>718</v>
      </c>
      <c r="AC103" s="554"/>
      <c r="AD103" s="554"/>
      <c r="AE103" s="554"/>
      <c r="AF103" s="554"/>
      <c r="AG103" s="554"/>
      <c r="AH103" s="554"/>
      <c r="AI103" s="554"/>
      <c r="AJ103" s="554"/>
      <c r="AK103" s="554"/>
      <c r="AL103" s="554"/>
      <c r="AM103" s="554"/>
      <c r="AN103" s="554"/>
    </row>
    <row r="104" spans="1:40" s="493" customFormat="1" ht="22.5">
      <c r="A104" s="1314"/>
      <c r="B104" s="1314">
        <v>1</v>
      </c>
      <c r="C104" s="1026"/>
      <c r="D104" s="1026"/>
      <c r="E104" s="1028"/>
      <c r="F104" s="1028"/>
      <c r="G104" s="1026"/>
      <c r="H104" s="1026"/>
      <c r="I104" s="1014"/>
      <c r="J104" s="1009"/>
      <c r="K104" s="1008"/>
      <c r="L104" s="562" t="str">
        <f>mergeValue(A104)&amp;"."&amp;mergeValue(B104)</f>
        <v>1.1</v>
      </c>
      <c r="M104" s="516" t="s">
        <v>15</v>
      </c>
      <c r="N104" s="549"/>
      <c r="O104" s="1386"/>
      <c r="P104" s="1387"/>
      <c r="Q104" s="1387"/>
      <c r="R104" s="1387"/>
      <c r="S104" s="1387"/>
      <c r="T104" s="1387"/>
      <c r="U104" s="1387"/>
      <c r="V104" s="1387"/>
      <c r="W104" s="1387"/>
      <c r="X104" s="1387"/>
      <c r="Y104" s="1387"/>
      <c r="Z104" s="1387"/>
      <c r="AA104" s="1388"/>
      <c r="AB104" s="1131" t="s">
        <v>459</v>
      </c>
      <c r="AC104" s="554"/>
      <c r="AD104" s="554"/>
      <c r="AE104" s="554"/>
      <c r="AF104" s="554"/>
      <c r="AG104" s="554"/>
      <c r="AH104" s="554"/>
      <c r="AI104" s="554"/>
      <c r="AJ104" s="554"/>
      <c r="AK104" s="554"/>
      <c r="AL104" s="554"/>
      <c r="AM104" s="554"/>
      <c r="AN104" s="554"/>
    </row>
    <row r="105" spans="1:40" s="493" customFormat="1" ht="22.5">
      <c r="A105" s="1314"/>
      <c r="B105" s="1314"/>
      <c r="C105" s="1314">
        <v>1</v>
      </c>
      <c r="D105" s="1026"/>
      <c r="E105" s="1028"/>
      <c r="F105" s="1028"/>
      <c r="G105" s="1026"/>
      <c r="H105" s="1026"/>
      <c r="I105" s="1014"/>
      <c r="J105" s="1009"/>
      <c r="K105" s="1008"/>
      <c r="L105" s="562" t="str">
        <f>mergeValue(A105)&amp;"."&amp;mergeValue(B105)&amp;"."&amp;mergeValue(C105)</f>
        <v>1.1.1</v>
      </c>
      <c r="M105" s="517" t="s">
        <v>7</v>
      </c>
      <c r="N105" s="549"/>
      <c r="O105" s="1386"/>
      <c r="P105" s="1387"/>
      <c r="Q105" s="1387"/>
      <c r="R105" s="1387"/>
      <c r="S105" s="1387"/>
      <c r="T105" s="1387"/>
      <c r="U105" s="1387"/>
      <c r="V105" s="1387"/>
      <c r="W105" s="1387"/>
      <c r="X105" s="1387"/>
      <c r="Y105" s="1387"/>
      <c r="Z105" s="1387"/>
      <c r="AA105" s="1388"/>
      <c r="AB105" s="1131" t="s">
        <v>600</v>
      </c>
      <c r="AC105" s="554"/>
      <c r="AD105" s="554"/>
      <c r="AE105" s="554"/>
      <c r="AF105" s="554"/>
      <c r="AG105" s="554"/>
      <c r="AH105" s="554"/>
      <c r="AI105" s="554"/>
      <c r="AJ105" s="554"/>
      <c r="AK105" s="554"/>
      <c r="AL105" s="554"/>
      <c r="AM105" s="554"/>
      <c r="AN105" s="554"/>
    </row>
    <row r="106" spans="1:40" s="493" customFormat="1" ht="22.5">
      <c r="A106" s="1314"/>
      <c r="B106" s="1314"/>
      <c r="C106" s="1314"/>
      <c r="D106" s="1314">
        <v>1</v>
      </c>
      <c r="E106" s="1028"/>
      <c r="F106" s="1028"/>
      <c r="G106" s="1026"/>
      <c r="H106" s="1026"/>
      <c r="I106" s="1014"/>
      <c r="J106" s="1009"/>
      <c r="K106" s="1008"/>
      <c r="L106" s="562" t="str">
        <f>mergeValue(A106)&amp;"."&amp;mergeValue(B106)&amp;"."&amp;mergeValue(C106)&amp;"."&amp;mergeValue(D106)</f>
        <v>1.1.1.1</v>
      </c>
      <c r="M106" s="518" t="s">
        <v>21</v>
      </c>
      <c r="N106" s="549"/>
      <c r="O106" s="1386"/>
      <c r="P106" s="1387"/>
      <c r="Q106" s="1387"/>
      <c r="R106" s="1387"/>
      <c r="S106" s="1387"/>
      <c r="T106" s="1387"/>
      <c r="U106" s="1387"/>
      <c r="V106" s="1387"/>
      <c r="W106" s="1387"/>
      <c r="X106" s="1387"/>
      <c r="Y106" s="1387"/>
      <c r="Z106" s="1387"/>
      <c r="AA106" s="1388"/>
      <c r="AB106" s="1131" t="s">
        <v>601</v>
      </c>
      <c r="AC106" s="554"/>
      <c r="AD106" s="554"/>
      <c r="AE106" s="554"/>
      <c r="AF106" s="554"/>
      <c r="AG106" s="554"/>
      <c r="AH106" s="554"/>
      <c r="AI106" s="554"/>
      <c r="AJ106" s="554"/>
      <c r="AK106" s="554"/>
      <c r="AL106" s="554"/>
      <c r="AM106" s="554"/>
      <c r="AN106" s="554"/>
    </row>
    <row r="107" spans="1:40" s="493" customFormat="1" ht="14.25" hidden="1">
      <c r="A107" s="1314"/>
      <c r="B107" s="1314"/>
      <c r="C107" s="1314"/>
      <c r="D107" s="1314"/>
      <c r="E107" s="1314">
        <v>1</v>
      </c>
      <c r="F107" s="1028"/>
      <c r="G107" s="1026"/>
      <c r="H107" s="1026"/>
      <c r="I107" s="1013"/>
      <c r="J107" s="1009"/>
      <c r="K107" s="1008"/>
      <c r="L107" s="562"/>
      <c r="M107" s="524"/>
      <c r="N107" s="550"/>
      <c r="O107" s="1390"/>
      <c r="P107" s="1393"/>
      <c r="Q107" s="1393"/>
      <c r="R107" s="1393"/>
      <c r="S107" s="1393"/>
      <c r="T107" s="1393"/>
      <c r="U107" s="1393"/>
      <c r="V107" s="1393"/>
      <c r="W107" s="1393"/>
      <c r="X107" s="1393"/>
      <c r="Y107" s="1393"/>
      <c r="Z107" s="1393"/>
      <c r="AA107" s="1394"/>
      <c r="AB107" s="1131"/>
      <c r="AC107" s="554"/>
      <c r="AD107" s="554"/>
      <c r="AE107" s="554"/>
      <c r="AF107" s="554"/>
      <c r="AG107" s="554"/>
      <c r="AH107" s="554"/>
      <c r="AI107" s="554"/>
      <c r="AJ107" s="554"/>
      <c r="AK107" s="554"/>
      <c r="AL107" s="554"/>
      <c r="AM107" s="554"/>
      <c r="AN107" s="554"/>
    </row>
    <row r="108" spans="1:40" s="493" customFormat="1" ht="33.75">
      <c r="A108" s="1314"/>
      <c r="B108" s="1314"/>
      <c r="C108" s="1314"/>
      <c r="D108" s="1314"/>
      <c r="E108" s="1314"/>
      <c r="F108" s="1314">
        <v>1</v>
      </c>
      <c r="G108" s="1026"/>
      <c r="H108" s="1026"/>
      <c r="I108" s="1333"/>
      <c r="J108" s="1009"/>
      <c r="K108" s="1008"/>
      <c r="L108" s="562" t="str">
        <f>mergeValue(A108)&amp;"."&amp;mergeValue(B108)&amp;"."&amp;mergeValue(C108)&amp;"."&amp;mergeValue(D108)&amp;"."&amp;mergeValue(F108)</f>
        <v>1.1.1.1.1</v>
      </c>
      <c r="M108" s="525" t="s">
        <v>9</v>
      </c>
      <c r="N108" s="550"/>
      <c r="O108" s="1317"/>
      <c r="P108" s="1318"/>
      <c r="Q108" s="1318"/>
      <c r="R108" s="1318"/>
      <c r="S108" s="1318"/>
      <c r="T108" s="1318"/>
      <c r="U108" s="1318"/>
      <c r="V108" s="1318"/>
      <c r="W108" s="1318"/>
      <c r="X108" s="1318"/>
      <c r="Y108" s="1318"/>
      <c r="Z108" s="1318"/>
      <c r="AA108" s="1319"/>
      <c r="AB108" s="1131"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14"/>
      <c r="B109" s="1314"/>
      <c r="C109" s="1314"/>
      <c r="D109" s="1314"/>
      <c r="E109" s="1314"/>
      <c r="F109" s="1314"/>
      <c r="G109" s="1314">
        <v>1</v>
      </c>
      <c r="H109" s="1026"/>
      <c r="I109" s="1333"/>
      <c r="J109" s="1334"/>
      <c r="K109" s="1015"/>
      <c r="L109" s="562" t="str">
        <f>mergeValue(A109)&amp;"."&amp;mergeValue(B109)&amp;"."&amp;mergeValue(C109)&amp;"."&amp;mergeValue(D109)&amp;"."&amp;mergeValue(F109)&amp;"."&amp;mergeValue(G109)</f>
        <v>1.1.1.1.1.1</v>
      </c>
      <c r="M109" s="1016"/>
      <c r="N109" s="615"/>
      <c r="O109" s="532"/>
      <c r="P109" s="532"/>
      <c r="Q109" s="532"/>
      <c r="R109" s="463"/>
      <c r="S109" s="1041"/>
      <c r="T109" s="463"/>
      <c r="U109" s="1041"/>
      <c r="V109" s="553" t="str">
        <f>W109&amp;"-"&amp;Y109</f>
        <v>-</v>
      </c>
      <c r="W109" s="1320"/>
      <c r="X109" s="1310" t="s">
        <v>83</v>
      </c>
      <c r="Y109" s="1320"/>
      <c r="Z109" s="1310" t="s">
        <v>83</v>
      </c>
      <c r="AA109" s="507"/>
      <c r="AB109" s="1131" t="s">
        <v>738</v>
      </c>
      <c r="AC109" s="554" t="str">
        <f>strCheckDate(O109:AA109)</f>
        <v/>
      </c>
      <c r="AD109" s="558"/>
      <c r="AE109" s="558" t="str">
        <f>IF(M109="","",M109)</f>
        <v/>
      </c>
      <c r="AF109" s="558"/>
      <c r="AG109" s="558"/>
      <c r="AH109" s="558"/>
      <c r="AI109" s="554"/>
      <c r="AJ109" s="554"/>
      <c r="AK109" s="554"/>
      <c r="AL109" s="554"/>
      <c r="AM109" s="554"/>
      <c r="AN109" s="554"/>
    </row>
    <row r="110" spans="1:40" s="493" customFormat="1" ht="87.95" customHeight="1">
      <c r="A110" s="1314"/>
      <c r="B110" s="1314"/>
      <c r="C110" s="1314"/>
      <c r="D110" s="1314"/>
      <c r="E110" s="1314"/>
      <c r="F110" s="1314"/>
      <c r="G110" s="1314"/>
      <c r="H110" s="1026">
        <v>1</v>
      </c>
      <c r="I110" s="1333"/>
      <c r="J110" s="1334"/>
      <c r="K110" s="1015"/>
      <c r="L110" s="562" t="str">
        <f>mergeValue(A110)&amp;"."&amp;mergeValue(B110)&amp;"."&amp;mergeValue(C110)&amp;"."&amp;mergeValue(D110)&amp;"."&amp;mergeValue(F110)&amp;"."&amp;mergeValue(G110)&amp;"."&amp;mergeValue(H110)</f>
        <v>1.1.1.1.1.1.1</v>
      </c>
      <c r="M110" s="1018"/>
      <c r="N110" s="464"/>
      <c r="O110" s="532"/>
      <c r="P110" s="532"/>
      <c r="Q110" s="532"/>
      <c r="R110" s="463"/>
      <c r="S110" s="1041"/>
      <c r="T110" s="463"/>
      <c r="U110" s="1041"/>
      <c r="V110" s="553" t="str">
        <f>W110&amp;"-"&amp;Y110</f>
        <v>-</v>
      </c>
      <c r="W110" s="1320"/>
      <c r="X110" s="1310"/>
      <c r="Y110" s="1320"/>
      <c r="Z110" s="1310"/>
      <c r="AA110" s="637"/>
      <c r="AB110" s="1284" t="s">
        <v>739</v>
      </c>
      <c r="AC110" s="554" t="str">
        <f>strCheckDate(O110:AA110)</f>
        <v/>
      </c>
      <c r="AD110" s="554"/>
      <c r="AE110" s="554"/>
      <c r="AF110" s="558"/>
      <c r="AG110" s="554"/>
      <c r="AH110" s="554"/>
      <c r="AI110" s="554"/>
      <c r="AJ110" s="554"/>
      <c r="AK110" s="554"/>
      <c r="AL110" s="554"/>
      <c r="AM110" s="554"/>
      <c r="AN110" s="554"/>
    </row>
    <row r="111" spans="1:40" s="493" customFormat="1" ht="14.25" hidden="1">
      <c r="A111" s="1314"/>
      <c r="B111" s="1314"/>
      <c r="C111" s="1314"/>
      <c r="D111" s="1314"/>
      <c r="E111" s="1314"/>
      <c r="F111" s="1314"/>
      <c r="G111" s="1314"/>
      <c r="H111" s="1026"/>
      <c r="I111" s="1333"/>
      <c r="J111" s="1334"/>
      <c r="K111" s="1015"/>
      <c r="L111" s="569"/>
      <c r="M111" s="615"/>
      <c r="N111" s="615"/>
      <c r="O111" s="532"/>
      <c r="P111" s="463"/>
      <c r="Q111" s="463"/>
      <c r="R111" s="463"/>
      <c r="S111" s="463"/>
      <c r="T111" s="463"/>
      <c r="U111" s="529"/>
      <c r="V111" s="553"/>
      <c r="W111" s="1309"/>
      <c r="X111" s="1310"/>
      <c r="Y111" s="1309"/>
      <c r="Z111" s="1310"/>
      <c r="AA111" s="507"/>
      <c r="AB111" s="1285"/>
      <c r="AC111" s="554"/>
      <c r="AD111" s="554"/>
      <c r="AE111" s="554"/>
      <c r="AF111" s="558">
        <f ca="1">OFFSET(AF111,-1,0)</f>
        <v>0</v>
      </c>
      <c r="AG111" s="554"/>
      <c r="AH111" s="554"/>
      <c r="AI111" s="554"/>
      <c r="AJ111" s="554"/>
      <c r="AK111" s="554"/>
      <c r="AL111" s="554"/>
      <c r="AM111" s="554"/>
      <c r="AN111" s="554"/>
    </row>
    <row r="112" spans="1:40" s="492" customFormat="1" ht="15" customHeight="1">
      <c r="A112" s="1314"/>
      <c r="B112" s="1314"/>
      <c r="C112" s="1314"/>
      <c r="D112" s="1314"/>
      <c r="E112" s="1314"/>
      <c r="F112" s="1314"/>
      <c r="G112" s="1314"/>
      <c r="H112" s="1026"/>
      <c r="I112" s="1333"/>
      <c r="J112" s="1334"/>
      <c r="K112" s="1017"/>
      <c r="L112" s="508"/>
      <c r="M112" s="527" t="s">
        <v>40</v>
      </c>
      <c r="N112" s="521"/>
      <c r="O112" s="515"/>
      <c r="P112" s="515"/>
      <c r="Q112" s="515"/>
      <c r="R112" s="515"/>
      <c r="S112" s="515"/>
      <c r="T112" s="515"/>
      <c r="U112" s="515"/>
      <c r="V112" s="515"/>
      <c r="W112" s="533"/>
      <c r="X112" s="534"/>
      <c r="Y112" s="533"/>
      <c r="Z112" s="521"/>
      <c r="AA112" s="530"/>
      <c r="AB112" s="1286"/>
      <c r="AC112" s="556"/>
      <c r="AD112" s="556"/>
      <c r="AE112" s="556"/>
      <c r="AF112" s="556"/>
      <c r="AG112" s="556"/>
      <c r="AH112" s="556"/>
      <c r="AI112" s="556"/>
      <c r="AJ112" s="556"/>
      <c r="AK112" s="556"/>
      <c r="AL112" s="556"/>
      <c r="AM112" s="556"/>
      <c r="AN112" s="556"/>
    </row>
    <row r="113" spans="1:40" s="492" customFormat="1" ht="15" customHeight="1">
      <c r="A113" s="1314"/>
      <c r="B113" s="1314"/>
      <c r="C113" s="1314"/>
      <c r="D113" s="1314"/>
      <c r="E113" s="1314"/>
      <c r="F113" s="1314"/>
      <c r="G113" s="1026"/>
      <c r="H113" s="1026"/>
      <c r="I113" s="1333"/>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14"/>
      <c r="B114" s="1314"/>
      <c r="C114" s="1314"/>
      <c r="D114" s="1314"/>
      <c r="E114" s="1314"/>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14"/>
      <c r="B115" s="1314"/>
      <c r="C115" s="1314"/>
      <c r="D115" s="1314"/>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14"/>
      <c r="B116" s="1314"/>
      <c r="C116" s="1314"/>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14"/>
      <c r="B117" s="1314"/>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14"/>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mergeValue(A120)&amp;"."&amp;mergeValue(B120)&amp;"."&amp;mergeValue(C120)&amp;"."&amp;mergeValue(D120)&amp;"."&amp;mergeValue(F120)&amp;"."&amp;mergeValue(G120)&amp;"."&amp;mergeValue(H120)</f>
        <v>......1</v>
      </c>
      <c r="M120" s="1018"/>
      <c r="N120" s="678"/>
      <c r="O120" s="667"/>
      <c r="P120" s="667"/>
      <c r="Q120" s="667"/>
      <c r="R120" s="677"/>
      <c r="S120" s="1041"/>
      <c r="T120" s="677"/>
      <c r="U120" s="1041"/>
      <c r="V120" s="682" t="str">
        <f>W120&amp;"-"&amp;Y120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7:21" s="34" customFormat="1" ht="17.1" customHeight="1">
      <c r="G123" s="34" t="s">
        <v>12</v>
      </c>
      <c r="I123" s="34" t="s">
        <v>68</v>
      </c>
      <c r="U123" s="151"/>
    </row>
    <row r="124" spans="20:21" ht="17.1" customHeight="1">
      <c r="T124" s="116"/>
      <c r="U124" s="40"/>
    </row>
    <row r="125" spans="1:62" s="493" customFormat="1" ht="22.5">
      <c r="A125" s="1314">
        <v>1</v>
      </c>
      <c r="B125" s="888"/>
      <c r="C125" s="888"/>
      <c r="D125" s="888"/>
      <c r="E125" s="889"/>
      <c r="F125" s="890"/>
      <c r="G125" s="890"/>
      <c r="H125" s="890"/>
      <c r="I125" s="891"/>
      <c r="J125" s="886"/>
      <c r="K125" s="893"/>
      <c r="L125" s="562">
        <f>mergeValue(A125)</f>
        <v>1</v>
      </c>
      <c r="M125" s="610" t="s">
        <v>19</v>
      </c>
      <c r="N125" s="549"/>
      <c r="O125" s="1386"/>
      <c r="P125" s="1387"/>
      <c r="Q125" s="1387"/>
      <c r="R125" s="1387"/>
      <c r="S125" s="1387"/>
      <c r="T125" s="1387"/>
      <c r="U125" s="1387"/>
      <c r="V125" s="1387"/>
      <c r="W125" s="1387"/>
      <c r="X125" s="1387"/>
      <c r="Y125" s="1387"/>
      <c r="Z125" s="1387"/>
      <c r="AA125" s="1387"/>
      <c r="AB125" s="1387"/>
      <c r="AC125" s="1387"/>
      <c r="AD125" s="1387"/>
      <c r="AE125" s="1387"/>
      <c r="AF125" s="1387"/>
      <c r="AG125" s="1387"/>
      <c r="AH125" s="1387"/>
      <c r="AI125" s="1387"/>
      <c r="AJ125" s="1387"/>
      <c r="AK125" s="1387"/>
      <c r="AL125" s="1387"/>
      <c r="AM125" s="1387"/>
      <c r="AN125" s="1387"/>
      <c r="AO125" s="1387"/>
      <c r="AP125" s="1387"/>
      <c r="AQ125" s="1387"/>
      <c r="AR125" s="1387"/>
      <c r="AS125" s="1387"/>
      <c r="AT125" s="1387"/>
      <c r="AU125" s="1387"/>
      <c r="AV125" s="1387"/>
      <c r="AW125" s="1387"/>
      <c r="AX125" s="1388"/>
      <c r="AY125" s="1131" t="s">
        <v>718</v>
      </c>
      <c r="AZ125" s="554"/>
      <c r="BA125" s="554"/>
      <c r="BB125" s="554"/>
      <c r="BC125" s="554"/>
      <c r="BD125" s="554"/>
      <c r="BE125" s="554"/>
      <c r="BF125" s="554"/>
      <c r="BG125" s="554"/>
      <c r="BH125" s="554"/>
      <c r="BI125" s="554"/>
      <c r="BJ125" s="554"/>
    </row>
    <row r="126" spans="1:62" s="493" customFormat="1" ht="22.5">
      <c r="A126" s="1314"/>
      <c r="B126" s="1314">
        <v>1</v>
      </c>
      <c r="C126" s="888"/>
      <c r="D126" s="888"/>
      <c r="E126" s="890"/>
      <c r="F126" s="890"/>
      <c r="G126" s="890"/>
      <c r="H126" s="890"/>
      <c r="I126" s="885"/>
      <c r="J126" s="884"/>
      <c r="K126" s="887"/>
      <c r="L126" s="562" t="str">
        <f>mergeValue(A126)&amp;"."&amp;mergeValue(B126)</f>
        <v>1.1</v>
      </c>
      <c r="M126" s="516" t="s">
        <v>15</v>
      </c>
      <c r="N126" s="549"/>
      <c r="O126" s="1386"/>
      <c r="P126" s="1387"/>
      <c r="Q126" s="1387"/>
      <c r="R126" s="1387"/>
      <c r="S126" s="1387"/>
      <c r="T126" s="1387"/>
      <c r="U126" s="1387"/>
      <c r="V126" s="1387"/>
      <c r="W126" s="1387"/>
      <c r="X126" s="1387"/>
      <c r="Y126" s="1387"/>
      <c r="Z126" s="1387"/>
      <c r="AA126" s="1387"/>
      <c r="AB126" s="1387"/>
      <c r="AC126" s="1387"/>
      <c r="AD126" s="1387"/>
      <c r="AE126" s="1387"/>
      <c r="AF126" s="1387"/>
      <c r="AG126" s="1387"/>
      <c r="AH126" s="1387"/>
      <c r="AI126" s="1387"/>
      <c r="AJ126" s="1387"/>
      <c r="AK126" s="1387"/>
      <c r="AL126" s="1387"/>
      <c r="AM126" s="1387"/>
      <c r="AN126" s="1387"/>
      <c r="AO126" s="1387"/>
      <c r="AP126" s="1387"/>
      <c r="AQ126" s="1387"/>
      <c r="AR126" s="1387"/>
      <c r="AS126" s="1387"/>
      <c r="AT126" s="1387"/>
      <c r="AU126" s="1387"/>
      <c r="AV126" s="1387"/>
      <c r="AW126" s="1387"/>
      <c r="AX126" s="1388"/>
      <c r="AY126" s="1131" t="s">
        <v>459</v>
      </c>
      <c r="AZ126" s="554"/>
      <c r="BA126" s="554"/>
      <c r="BB126" s="554"/>
      <c r="BC126" s="554"/>
      <c r="BD126" s="554"/>
      <c r="BE126" s="554"/>
      <c r="BF126" s="554"/>
      <c r="BG126" s="554"/>
      <c r="BH126" s="554"/>
      <c r="BI126" s="554"/>
      <c r="BJ126" s="554"/>
    </row>
    <row r="127" spans="1:62" s="493" customFormat="1" ht="22.5">
      <c r="A127" s="1314"/>
      <c r="B127" s="1314"/>
      <c r="C127" s="1314">
        <v>1</v>
      </c>
      <c r="D127" s="888"/>
      <c r="E127" s="890"/>
      <c r="F127" s="890"/>
      <c r="G127" s="890"/>
      <c r="H127" s="890"/>
      <c r="I127" s="892"/>
      <c r="J127" s="884"/>
      <c r="K127" s="887"/>
      <c r="L127" s="562" t="str">
        <f>mergeValue(A127)&amp;"."&amp;mergeValue(B127)&amp;"."&amp;mergeValue(C127)</f>
        <v>1.1.1</v>
      </c>
      <c r="M127" s="517" t="s">
        <v>7</v>
      </c>
      <c r="N127" s="549"/>
      <c r="O127" s="1386"/>
      <c r="P127" s="1387"/>
      <c r="Q127" s="1387"/>
      <c r="R127" s="1387"/>
      <c r="S127" s="1387"/>
      <c r="T127" s="1387"/>
      <c r="U127" s="1387"/>
      <c r="V127" s="1387"/>
      <c r="W127" s="1387"/>
      <c r="X127" s="1387"/>
      <c r="Y127" s="1387"/>
      <c r="Z127" s="1387"/>
      <c r="AA127" s="1387"/>
      <c r="AB127" s="1387"/>
      <c r="AC127" s="1387"/>
      <c r="AD127" s="1387"/>
      <c r="AE127" s="1387"/>
      <c r="AF127" s="1387"/>
      <c r="AG127" s="1387"/>
      <c r="AH127" s="1387"/>
      <c r="AI127" s="1387"/>
      <c r="AJ127" s="1387"/>
      <c r="AK127" s="1387"/>
      <c r="AL127" s="1387"/>
      <c r="AM127" s="1387"/>
      <c r="AN127" s="1387"/>
      <c r="AO127" s="1387"/>
      <c r="AP127" s="1387"/>
      <c r="AQ127" s="1387"/>
      <c r="AR127" s="1387"/>
      <c r="AS127" s="1387"/>
      <c r="AT127" s="1387"/>
      <c r="AU127" s="1387"/>
      <c r="AV127" s="1387"/>
      <c r="AW127" s="1387"/>
      <c r="AX127" s="1388"/>
      <c r="AY127" s="1131" t="s">
        <v>600</v>
      </c>
      <c r="AZ127" s="554"/>
      <c r="BA127" s="554"/>
      <c r="BB127" s="554"/>
      <c r="BC127" s="554"/>
      <c r="BD127" s="554"/>
      <c r="BE127" s="554"/>
      <c r="BF127" s="554"/>
      <c r="BG127" s="554"/>
      <c r="BH127" s="554"/>
      <c r="BI127" s="554"/>
      <c r="BJ127" s="554"/>
    </row>
    <row r="128" spans="1:62" s="493" customFormat="1" ht="22.5">
      <c r="A128" s="1314"/>
      <c r="B128" s="1314"/>
      <c r="C128" s="1314"/>
      <c r="D128" s="1314">
        <v>1</v>
      </c>
      <c r="E128" s="890"/>
      <c r="F128" s="890"/>
      <c r="G128" s="890"/>
      <c r="H128" s="890"/>
      <c r="I128" s="892"/>
      <c r="J128" s="884"/>
      <c r="K128" s="887"/>
      <c r="L128" s="562" t="str">
        <f>mergeValue(A128)&amp;"."&amp;mergeValue(B128)&amp;"."&amp;mergeValue(C128)&amp;"."&amp;mergeValue(D128)</f>
        <v>1.1.1.1</v>
      </c>
      <c r="M128" s="518" t="s">
        <v>21</v>
      </c>
      <c r="N128" s="549"/>
      <c r="O128" s="1386"/>
      <c r="P128" s="1387"/>
      <c r="Q128" s="1387"/>
      <c r="R128" s="1387"/>
      <c r="S128" s="1387"/>
      <c r="T128" s="1387"/>
      <c r="U128" s="1387"/>
      <c r="V128" s="1387"/>
      <c r="W128" s="1387"/>
      <c r="X128" s="1387"/>
      <c r="Y128" s="1387"/>
      <c r="Z128" s="1387"/>
      <c r="AA128" s="1387"/>
      <c r="AB128" s="1387"/>
      <c r="AC128" s="1387"/>
      <c r="AD128" s="1387"/>
      <c r="AE128" s="1387"/>
      <c r="AF128" s="1387"/>
      <c r="AG128" s="1387"/>
      <c r="AH128" s="1387"/>
      <c r="AI128" s="1387"/>
      <c r="AJ128" s="1387"/>
      <c r="AK128" s="1387"/>
      <c r="AL128" s="1387"/>
      <c r="AM128" s="1387"/>
      <c r="AN128" s="1387"/>
      <c r="AO128" s="1387"/>
      <c r="AP128" s="1387"/>
      <c r="AQ128" s="1387"/>
      <c r="AR128" s="1387"/>
      <c r="AS128" s="1387"/>
      <c r="AT128" s="1387"/>
      <c r="AU128" s="1387"/>
      <c r="AV128" s="1387"/>
      <c r="AW128" s="1387"/>
      <c r="AX128" s="1388"/>
      <c r="AY128" s="1131" t="s">
        <v>601</v>
      </c>
      <c r="AZ128" s="554"/>
      <c r="BA128" s="554"/>
      <c r="BB128" s="554"/>
      <c r="BC128" s="554"/>
      <c r="BD128" s="554"/>
      <c r="BE128" s="554"/>
      <c r="BF128" s="554"/>
      <c r="BG128" s="554"/>
      <c r="BH128" s="554"/>
      <c r="BI128" s="554"/>
      <c r="BJ128" s="554"/>
    </row>
    <row r="129" spans="1:62" s="493" customFormat="1" ht="11.25" customHeight="1" hidden="1">
      <c r="A129" s="1314"/>
      <c r="B129" s="1314"/>
      <c r="C129" s="1314"/>
      <c r="D129" s="1314"/>
      <c r="E129" s="1314">
        <v>1</v>
      </c>
      <c r="F129" s="890"/>
      <c r="G129" s="890"/>
      <c r="H129" s="888">
        <v>1</v>
      </c>
      <c r="I129" s="1314">
        <v>1</v>
      </c>
      <c r="J129" s="890"/>
      <c r="K129" s="895"/>
      <c r="L129" s="562"/>
      <c r="M129" s="524"/>
      <c r="N129" s="550"/>
      <c r="O129" s="1390"/>
      <c r="P129" s="1393"/>
      <c r="Q129" s="1393"/>
      <c r="R129" s="1393"/>
      <c r="S129" s="1393"/>
      <c r="T129" s="1393"/>
      <c r="U129" s="1393"/>
      <c r="V129" s="1393"/>
      <c r="W129" s="1393"/>
      <c r="X129" s="1393"/>
      <c r="Y129" s="1393"/>
      <c r="Z129" s="1393"/>
      <c r="AA129" s="1393"/>
      <c r="AB129" s="1393"/>
      <c r="AC129" s="1393"/>
      <c r="AD129" s="1393"/>
      <c r="AE129" s="1393"/>
      <c r="AF129" s="1393"/>
      <c r="AG129" s="1393"/>
      <c r="AH129" s="1393"/>
      <c r="AI129" s="1393"/>
      <c r="AJ129" s="1393"/>
      <c r="AK129" s="1393"/>
      <c r="AL129" s="1393"/>
      <c r="AM129" s="1393"/>
      <c r="AN129" s="1393"/>
      <c r="AO129" s="1393"/>
      <c r="AP129" s="1393"/>
      <c r="AQ129" s="1393"/>
      <c r="AR129" s="1393"/>
      <c r="AS129" s="1393"/>
      <c r="AT129" s="1393"/>
      <c r="AU129" s="1393"/>
      <c r="AV129" s="1393"/>
      <c r="AW129" s="1393"/>
      <c r="AX129" s="1394"/>
      <c r="AY129" s="1092"/>
      <c r="AZ129" s="554"/>
      <c r="BA129" s="554"/>
      <c r="BB129" s="554"/>
      <c r="BC129" s="554"/>
      <c r="BD129" s="554"/>
      <c r="BE129" s="554"/>
      <c r="BF129" s="554"/>
      <c r="BG129" s="554"/>
      <c r="BH129" s="554"/>
      <c r="BI129" s="554"/>
      <c r="BJ129" s="554"/>
    </row>
    <row r="130" spans="1:62" s="493" customFormat="1" ht="33.75">
      <c r="A130" s="1314"/>
      <c r="B130" s="1314"/>
      <c r="C130" s="1314"/>
      <c r="D130" s="1314"/>
      <c r="E130" s="1314"/>
      <c r="F130" s="1314">
        <v>1</v>
      </c>
      <c r="G130" s="888"/>
      <c r="H130" s="888"/>
      <c r="I130" s="1314"/>
      <c r="J130" s="1314">
        <v>1</v>
      </c>
      <c r="K130" s="896"/>
      <c r="L130" s="562" t="str">
        <f>mergeValue(A130)&amp;"."&amp;mergeValue(B130)&amp;"."&amp;mergeValue(C130)&amp;"."&amp;mergeValue(D130)&amp;"."&amp;mergeValue(F130)</f>
        <v>1.1.1.1.1</v>
      </c>
      <c r="M130" s="525" t="s">
        <v>9</v>
      </c>
      <c r="N130" s="550"/>
      <c r="O130" s="1317"/>
      <c r="P130" s="1318"/>
      <c r="Q130" s="1318"/>
      <c r="R130" s="1318"/>
      <c r="S130" s="1318"/>
      <c r="T130" s="1318"/>
      <c r="U130" s="1318"/>
      <c r="V130" s="1318"/>
      <c r="W130" s="1318"/>
      <c r="X130" s="1318"/>
      <c r="Y130" s="1318"/>
      <c r="Z130" s="1318"/>
      <c r="AA130" s="1318"/>
      <c r="AB130" s="1318"/>
      <c r="AC130" s="1318"/>
      <c r="AD130" s="1318"/>
      <c r="AE130" s="1318"/>
      <c r="AF130" s="1318"/>
      <c r="AG130" s="1318"/>
      <c r="AH130" s="1318"/>
      <c r="AI130" s="1318"/>
      <c r="AJ130" s="1318"/>
      <c r="AK130" s="1318"/>
      <c r="AL130" s="1318"/>
      <c r="AM130" s="1318"/>
      <c r="AN130" s="1318"/>
      <c r="AO130" s="1318"/>
      <c r="AP130" s="1318"/>
      <c r="AQ130" s="1318"/>
      <c r="AR130" s="1318"/>
      <c r="AS130" s="1318"/>
      <c r="AT130" s="1318"/>
      <c r="AU130" s="1318"/>
      <c r="AV130" s="1318"/>
      <c r="AW130" s="1318"/>
      <c r="AX130" s="1319"/>
      <c r="AY130" s="1131" t="s">
        <v>720</v>
      </c>
      <c r="AZ130" s="554"/>
      <c r="BA130" s="558" t="str">
        <f>strCheckUnique(BB130:BB133)</f>
        <v/>
      </c>
      <c r="BB130" s="554"/>
      <c r="BC130" s="558"/>
      <c r="BD130" s="554"/>
      <c r="BE130" s="554"/>
      <c r="BF130" s="554"/>
      <c r="BG130" s="554"/>
      <c r="BH130" s="554"/>
      <c r="BI130" s="554"/>
      <c r="BJ130" s="554"/>
    </row>
    <row r="131" spans="1:62" s="493" customFormat="1" ht="99" customHeight="1">
      <c r="A131" s="1314"/>
      <c r="B131" s="1314"/>
      <c r="C131" s="1314"/>
      <c r="D131" s="1314"/>
      <c r="E131" s="1314"/>
      <c r="F131" s="1314"/>
      <c r="G131" s="888">
        <v>1</v>
      </c>
      <c r="H131" s="888"/>
      <c r="I131" s="1314"/>
      <c r="J131" s="1314"/>
      <c r="K131" s="896">
        <v>1</v>
      </c>
      <c r="L131" s="562" t="str">
        <f>mergeValue(A131)&amp;"."&amp;mergeValue(B131)&amp;"."&amp;mergeValue(C131)&amp;"."&amp;mergeValue(D131)&amp;"."&amp;mergeValue(F131)&amp;"."&amp;mergeValue(G131)</f>
        <v>1.1.1.1.1.1</v>
      </c>
      <c r="M131" s="1016"/>
      <c r="N131" s="555"/>
      <c r="O131" s="649"/>
      <c r="P131" s="532"/>
      <c r="Q131" s="1040"/>
      <c r="R131" s="1320"/>
      <c r="S131" s="1310" t="s">
        <v>83</v>
      </c>
      <c r="T131" s="1320"/>
      <c r="U131" s="1310" t="s">
        <v>83</v>
      </c>
      <c r="V131" s="649"/>
      <c r="W131" s="726"/>
      <c r="X131" s="1040"/>
      <c r="Y131" s="1320"/>
      <c r="Z131" s="1310" t="s">
        <v>83</v>
      </c>
      <c r="AA131" s="1320"/>
      <c r="AB131" s="1310" t="s">
        <v>83</v>
      </c>
      <c r="AC131" s="649"/>
      <c r="AD131" s="726"/>
      <c r="AE131" s="1040"/>
      <c r="AF131" s="1320"/>
      <c r="AG131" s="1310" t="s">
        <v>83</v>
      </c>
      <c r="AH131" s="1320"/>
      <c r="AI131" s="1310" t="s">
        <v>83</v>
      </c>
      <c r="AJ131" s="649"/>
      <c r="AK131" s="726"/>
      <c r="AL131" s="1040"/>
      <c r="AM131" s="1320"/>
      <c r="AN131" s="1310" t="s">
        <v>83</v>
      </c>
      <c r="AO131" s="1320"/>
      <c r="AP131" s="1310" t="s">
        <v>83</v>
      </c>
      <c r="AQ131" s="649"/>
      <c r="AR131" s="726"/>
      <c r="AS131" s="1040"/>
      <c r="AT131" s="1320"/>
      <c r="AU131" s="1310" t="s">
        <v>83</v>
      </c>
      <c r="AV131" s="1320"/>
      <c r="AW131" s="1310" t="s">
        <v>84</v>
      </c>
      <c r="AX131" s="547"/>
      <c r="AY131" s="1284" t="s">
        <v>733</v>
      </c>
      <c r="AZ131" s="554" t="str">
        <f>strCheckDate(O132:AX132)</f>
        <v/>
      </c>
      <c r="BA131" s="558"/>
      <c r="BB131" s="558" t="str">
        <f>IF(M131="","",M131)</f>
        <v/>
      </c>
      <c r="BC131" s="558"/>
      <c r="BD131" s="558"/>
      <c r="BE131" s="558"/>
      <c r="BF131" s="554"/>
      <c r="BG131" s="554"/>
      <c r="BH131" s="554"/>
      <c r="BI131" s="554"/>
      <c r="BJ131" s="554"/>
    </row>
    <row r="132" spans="1:62" s="493" customFormat="1" ht="0.2" customHeight="1">
      <c r="A132" s="1314"/>
      <c r="B132" s="1314"/>
      <c r="C132" s="1314"/>
      <c r="D132" s="1314"/>
      <c r="E132" s="1314"/>
      <c r="F132" s="1314"/>
      <c r="G132" s="888"/>
      <c r="H132" s="888"/>
      <c r="I132" s="1314"/>
      <c r="J132" s="1314"/>
      <c r="K132" s="896"/>
      <c r="L132" s="569"/>
      <c r="M132" s="615"/>
      <c r="N132" s="555"/>
      <c r="O132" s="532"/>
      <c r="P132" s="532"/>
      <c r="Q132" s="553" t="str">
        <f>R131&amp;"-"&amp;T131</f>
        <v>-</v>
      </c>
      <c r="R132" s="1309"/>
      <c r="S132" s="1310"/>
      <c r="T132" s="1309"/>
      <c r="U132" s="1310"/>
      <c r="V132" s="726"/>
      <c r="W132" s="726"/>
      <c r="X132" s="732" t="str">
        <f>Y131&amp;"-"&amp;AA131</f>
        <v>-</v>
      </c>
      <c r="Y132" s="1309"/>
      <c r="Z132" s="1310"/>
      <c r="AA132" s="1309"/>
      <c r="AB132" s="1310"/>
      <c r="AC132" s="726"/>
      <c r="AD132" s="726"/>
      <c r="AE132" s="732" t="str">
        <f>AF131&amp;"-"&amp;AH131</f>
        <v>-</v>
      </c>
      <c r="AF132" s="1309"/>
      <c r="AG132" s="1310"/>
      <c r="AH132" s="1309"/>
      <c r="AI132" s="1310"/>
      <c r="AJ132" s="726"/>
      <c r="AK132" s="726"/>
      <c r="AL132" s="732" t="str">
        <f>AM131&amp;"-"&amp;AO131</f>
        <v>-</v>
      </c>
      <c r="AM132" s="1309"/>
      <c r="AN132" s="1310"/>
      <c r="AO132" s="1309"/>
      <c r="AP132" s="1310"/>
      <c r="AQ132" s="726"/>
      <c r="AR132" s="726"/>
      <c r="AS132" s="732" t="str">
        <f>AT131&amp;"-"&amp;AV131</f>
        <v>-</v>
      </c>
      <c r="AT132" s="1309"/>
      <c r="AU132" s="1310"/>
      <c r="AV132" s="1309"/>
      <c r="AW132" s="1310"/>
      <c r="AX132" s="547"/>
      <c r="AY132" s="1285"/>
      <c r="AZ132" s="554"/>
      <c r="BA132" s="554"/>
      <c r="BB132" s="554"/>
      <c r="BC132" s="554"/>
      <c r="BD132" s="554"/>
      <c r="BE132" s="554"/>
      <c r="BF132" s="554"/>
      <c r="BG132" s="554"/>
      <c r="BH132" s="554"/>
      <c r="BI132" s="554"/>
      <c r="BJ132" s="554"/>
    </row>
    <row r="133" spans="1:62" s="492" customFormat="1" ht="15" customHeight="1">
      <c r="A133" s="1314"/>
      <c r="B133" s="1314"/>
      <c r="C133" s="1314"/>
      <c r="D133" s="1314"/>
      <c r="E133" s="1314"/>
      <c r="F133" s="1314"/>
      <c r="G133" s="890"/>
      <c r="H133" s="888"/>
      <c r="I133" s="1314"/>
      <c r="J133" s="1314"/>
      <c r="K133" s="895"/>
      <c r="L133" s="508"/>
      <c r="M133" s="526" t="s">
        <v>24</v>
      </c>
      <c r="N133" s="521"/>
      <c r="O133" s="515"/>
      <c r="P133" s="515"/>
      <c r="Q133" s="515"/>
      <c r="R133" s="542"/>
      <c r="S133" s="534"/>
      <c r="T133" s="533"/>
      <c r="U133" s="521"/>
      <c r="V133" s="720"/>
      <c r="W133" s="720"/>
      <c r="X133" s="720"/>
      <c r="Y133" s="729"/>
      <c r="Z133" s="954"/>
      <c r="AA133" s="953"/>
      <c r="AB133" s="949"/>
      <c r="AC133" s="720"/>
      <c r="AD133" s="720"/>
      <c r="AE133" s="720"/>
      <c r="AF133" s="729"/>
      <c r="AG133" s="954"/>
      <c r="AH133" s="953"/>
      <c r="AI133" s="949"/>
      <c r="AJ133" s="720"/>
      <c r="AK133" s="720"/>
      <c r="AL133" s="720"/>
      <c r="AM133" s="729"/>
      <c r="AN133" s="954"/>
      <c r="AO133" s="953"/>
      <c r="AP133" s="949"/>
      <c r="AQ133" s="720"/>
      <c r="AR133" s="720"/>
      <c r="AS133" s="720"/>
      <c r="AT133" s="729"/>
      <c r="AU133" s="954"/>
      <c r="AV133" s="953"/>
      <c r="AW133" s="949"/>
      <c r="AX133" s="530"/>
      <c r="AY133" s="1286"/>
      <c r="AZ133" s="556"/>
      <c r="BA133" s="556"/>
      <c r="BB133" s="556"/>
      <c r="BC133" s="556"/>
      <c r="BD133" s="556"/>
      <c r="BE133" s="556"/>
      <c r="BF133" s="556"/>
      <c r="BG133" s="556"/>
      <c r="BH133" s="556"/>
      <c r="BI133" s="556"/>
      <c r="BJ133" s="556"/>
    </row>
    <row r="134" spans="1:62" s="492" customFormat="1" ht="15" customHeight="1">
      <c r="A134" s="1314"/>
      <c r="B134" s="1314"/>
      <c r="C134" s="1314"/>
      <c r="D134" s="1314"/>
      <c r="E134" s="1314"/>
      <c r="F134" s="890"/>
      <c r="G134" s="890"/>
      <c r="H134" s="888"/>
      <c r="I134" s="1314"/>
      <c r="J134" s="890"/>
      <c r="K134" s="895"/>
      <c r="L134" s="508"/>
      <c r="M134" s="521" t="s">
        <v>10</v>
      </c>
      <c r="N134" s="520"/>
      <c r="O134" s="515"/>
      <c r="P134" s="515"/>
      <c r="Q134" s="515"/>
      <c r="R134" s="542"/>
      <c r="S134" s="534"/>
      <c r="T134" s="533"/>
      <c r="U134" s="520"/>
      <c r="V134" s="720"/>
      <c r="W134" s="720"/>
      <c r="X134" s="720"/>
      <c r="Y134" s="729"/>
      <c r="Z134" s="954"/>
      <c r="AA134" s="953"/>
      <c r="AB134" s="1089"/>
      <c r="AC134" s="720"/>
      <c r="AD134" s="720"/>
      <c r="AE134" s="720"/>
      <c r="AF134" s="729"/>
      <c r="AG134" s="954"/>
      <c r="AH134" s="953"/>
      <c r="AI134" s="1089"/>
      <c r="AJ134" s="720"/>
      <c r="AK134" s="720"/>
      <c r="AL134" s="720"/>
      <c r="AM134" s="729"/>
      <c r="AN134" s="954"/>
      <c r="AO134" s="953"/>
      <c r="AP134" s="1089"/>
      <c r="AQ134" s="720"/>
      <c r="AR134" s="720"/>
      <c r="AS134" s="720"/>
      <c r="AT134" s="729"/>
      <c r="AU134" s="954"/>
      <c r="AV134" s="953"/>
      <c r="AW134" s="1089"/>
      <c r="AX134" s="534"/>
      <c r="AY134" s="530"/>
      <c r="AZ134" s="556"/>
      <c r="BA134" s="556"/>
      <c r="BB134" s="556"/>
      <c r="BC134" s="556"/>
      <c r="BD134" s="556"/>
      <c r="BE134" s="556"/>
      <c r="BF134" s="556"/>
      <c r="BG134" s="556"/>
      <c r="BH134" s="556"/>
      <c r="BI134" s="556"/>
      <c r="BJ134" s="556"/>
    </row>
    <row r="135" spans="1:62" s="492" customFormat="1" ht="0.2" customHeight="1">
      <c r="A135" s="1314"/>
      <c r="B135" s="1314"/>
      <c r="C135" s="1314"/>
      <c r="D135" s="1314"/>
      <c r="E135" s="894"/>
      <c r="F135" s="890"/>
      <c r="G135" s="890"/>
      <c r="H135" s="890"/>
      <c r="I135" s="886"/>
      <c r="J135" s="883"/>
      <c r="K135" s="893"/>
      <c r="L135" s="508"/>
      <c r="M135" s="521"/>
      <c r="N135" s="519"/>
      <c r="O135" s="515"/>
      <c r="P135" s="515"/>
      <c r="Q135" s="515"/>
      <c r="R135" s="542"/>
      <c r="S135" s="534"/>
      <c r="T135" s="533"/>
      <c r="U135" s="519"/>
      <c r="V135" s="720"/>
      <c r="W135" s="720"/>
      <c r="X135" s="720"/>
      <c r="Y135" s="729"/>
      <c r="Z135" s="954"/>
      <c r="AA135" s="953"/>
      <c r="AB135" s="1088"/>
      <c r="AC135" s="720"/>
      <c r="AD135" s="720"/>
      <c r="AE135" s="720"/>
      <c r="AF135" s="729"/>
      <c r="AG135" s="954"/>
      <c r="AH135" s="953"/>
      <c r="AI135" s="1088"/>
      <c r="AJ135" s="720"/>
      <c r="AK135" s="720"/>
      <c r="AL135" s="720"/>
      <c r="AM135" s="729"/>
      <c r="AN135" s="954"/>
      <c r="AO135" s="953"/>
      <c r="AP135" s="1088"/>
      <c r="AQ135" s="720"/>
      <c r="AR135" s="720"/>
      <c r="AS135" s="720"/>
      <c r="AT135" s="729"/>
      <c r="AU135" s="954"/>
      <c r="AV135" s="953"/>
      <c r="AW135" s="1088"/>
      <c r="AX135" s="534"/>
      <c r="AY135" s="530"/>
      <c r="AZ135" s="556"/>
      <c r="BA135" s="556"/>
      <c r="BB135" s="556"/>
      <c r="BC135" s="556"/>
      <c r="BD135" s="556"/>
      <c r="BE135" s="556"/>
      <c r="BF135" s="556"/>
      <c r="BG135" s="556"/>
      <c r="BH135" s="556"/>
      <c r="BI135" s="556"/>
      <c r="BJ135" s="556"/>
    </row>
    <row r="136" spans="1:62" s="492" customFormat="1" ht="15" customHeight="1">
      <c r="A136" s="1314"/>
      <c r="B136" s="1314"/>
      <c r="C136" s="1314"/>
      <c r="D136" s="894"/>
      <c r="E136" s="894"/>
      <c r="F136" s="890"/>
      <c r="G136" s="890"/>
      <c r="H136" s="890"/>
      <c r="I136" s="886"/>
      <c r="J136" s="883"/>
      <c r="K136" s="893"/>
      <c r="L136" s="508"/>
      <c r="M136" s="520" t="s">
        <v>16</v>
      </c>
      <c r="N136" s="519"/>
      <c r="O136" s="515"/>
      <c r="P136" s="515"/>
      <c r="Q136" s="515"/>
      <c r="R136" s="542"/>
      <c r="S136" s="534"/>
      <c r="T136" s="533"/>
      <c r="U136" s="519"/>
      <c r="V136" s="720"/>
      <c r="W136" s="720"/>
      <c r="X136" s="720"/>
      <c r="Y136" s="729"/>
      <c r="Z136" s="954"/>
      <c r="AA136" s="953"/>
      <c r="AB136" s="1088"/>
      <c r="AC136" s="720"/>
      <c r="AD136" s="720"/>
      <c r="AE136" s="720"/>
      <c r="AF136" s="729"/>
      <c r="AG136" s="954"/>
      <c r="AH136" s="953"/>
      <c r="AI136" s="1088"/>
      <c r="AJ136" s="720"/>
      <c r="AK136" s="720"/>
      <c r="AL136" s="720"/>
      <c r="AM136" s="729"/>
      <c r="AN136" s="954"/>
      <c r="AO136" s="953"/>
      <c r="AP136" s="1088"/>
      <c r="AQ136" s="720"/>
      <c r="AR136" s="720"/>
      <c r="AS136" s="720"/>
      <c r="AT136" s="729"/>
      <c r="AU136" s="954"/>
      <c r="AV136" s="953"/>
      <c r="AW136" s="1088"/>
      <c r="AX136" s="534"/>
      <c r="AY136" s="530"/>
      <c r="AZ136" s="556"/>
      <c r="BA136" s="556"/>
      <c r="BB136" s="556"/>
      <c r="BC136" s="556"/>
      <c r="BD136" s="556"/>
      <c r="BE136" s="556"/>
      <c r="BF136" s="556"/>
      <c r="BG136" s="556"/>
      <c r="BH136" s="556"/>
      <c r="BI136" s="556"/>
      <c r="BJ136" s="556"/>
    </row>
    <row r="137" spans="1:62" s="492" customFormat="1" ht="15" customHeight="1">
      <c r="A137" s="1314"/>
      <c r="B137" s="1314"/>
      <c r="C137" s="894"/>
      <c r="D137" s="894"/>
      <c r="E137" s="894"/>
      <c r="F137" s="894"/>
      <c r="G137" s="899"/>
      <c r="H137" s="886"/>
      <c r="I137" s="897"/>
      <c r="J137" s="883"/>
      <c r="K137" s="898"/>
      <c r="L137" s="508"/>
      <c r="M137" s="519" t="s">
        <v>17</v>
      </c>
      <c r="N137" s="519"/>
      <c r="O137" s="515"/>
      <c r="P137" s="515"/>
      <c r="Q137" s="515"/>
      <c r="R137" s="542"/>
      <c r="S137" s="534"/>
      <c r="T137" s="533"/>
      <c r="U137" s="519"/>
      <c r="V137" s="720"/>
      <c r="W137" s="720"/>
      <c r="X137" s="720"/>
      <c r="Y137" s="729"/>
      <c r="Z137" s="954"/>
      <c r="AA137" s="953"/>
      <c r="AB137" s="1088"/>
      <c r="AC137" s="720"/>
      <c r="AD137" s="720"/>
      <c r="AE137" s="720"/>
      <c r="AF137" s="729"/>
      <c r="AG137" s="954"/>
      <c r="AH137" s="953"/>
      <c r="AI137" s="1088"/>
      <c r="AJ137" s="720"/>
      <c r="AK137" s="720"/>
      <c r="AL137" s="720"/>
      <c r="AM137" s="729"/>
      <c r="AN137" s="954"/>
      <c r="AO137" s="953"/>
      <c r="AP137" s="1088"/>
      <c r="AQ137" s="720"/>
      <c r="AR137" s="720"/>
      <c r="AS137" s="720"/>
      <c r="AT137" s="729"/>
      <c r="AU137" s="954"/>
      <c r="AV137" s="953"/>
      <c r="AW137" s="1088"/>
      <c r="AX137" s="534"/>
      <c r="AY137" s="530"/>
      <c r="AZ137" s="556"/>
      <c r="BA137" s="556"/>
      <c r="BB137" s="556"/>
      <c r="BC137" s="556"/>
      <c r="BD137" s="556"/>
      <c r="BE137" s="556"/>
      <c r="BF137" s="556"/>
      <c r="BG137" s="556"/>
      <c r="BH137" s="556"/>
      <c r="BI137" s="556"/>
      <c r="BJ137" s="556"/>
    </row>
    <row r="138" spans="1:62" s="492" customFormat="1" ht="15" customHeight="1">
      <c r="A138" s="1314"/>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720"/>
      <c r="W138" s="720"/>
      <c r="X138" s="720"/>
      <c r="Y138" s="729"/>
      <c r="Z138" s="954"/>
      <c r="AA138" s="953"/>
      <c r="AB138" s="1088"/>
      <c r="AC138" s="720"/>
      <c r="AD138" s="720"/>
      <c r="AE138" s="720"/>
      <c r="AF138" s="729"/>
      <c r="AG138" s="954"/>
      <c r="AH138" s="953"/>
      <c r="AI138" s="1088"/>
      <c r="AJ138" s="720"/>
      <c r="AK138" s="720"/>
      <c r="AL138" s="720"/>
      <c r="AM138" s="729"/>
      <c r="AN138" s="954"/>
      <c r="AO138" s="953"/>
      <c r="AP138" s="1088"/>
      <c r="AQ138" s="720"/>
      <c r="AR138" s="720"/>
      <c r="AS138" s="720"/>
      <c r="AT138" s="729"/>
      <c r="AU138" s="954"/>
      <c r="AV138" s="953"/>
      <c r="AW138" s="1088"/>
      <c r="AX138" s="534"/>
      <c r="AY138" s="530"/>
      <c r="AZ138" s="556"/>
      <c r="BA138" s="556"/>
      <c r="BB138" s="556"/>
      <c r="BC138" s="556"/>
      <c r="BD138" s="556"/>
      <c r="BE138" s="556"/>
      <c r="BF138" s="556"/>
      <c r="BG138" s="556"/>
      <c r="BH138" s="556"/>
      <c r="BI138" s="556"/>
      <c r="BJ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24:34" ht="17.1" customHeight="1">
      <c r="X140" s="196"/>
      <c r="Y140" s="196"/>
      <c r="Z140" s="196"/>
      <c r="AA140" s="196"/>
      <c r="AB140" s="196"/>
      <c r="AC140" s="196"/>
      <c r="AD140" s="196"/>
      <c r="AE140" s="196"/>
      <c r="AF140" s="196"/>
      <c r="AG140" s="196"/>
      <c r="AH140" s="196"/>
    </row>
    <row r="141" spans="7:34" s="34" customFormat="1" ht="17.1" customHeight="1">
      <c r="G141" s="34" t="s">
        <v>12</v>
      </c>
      <c r="I141" s="34" t="s">
        <v>182</v>
      </c>
      <c r="V141" s="151"/>
      <c r="X141" s="209"/>
      <c r="Y141" s="209"/>
      <c r="Z141" s="209"/>
      <c r="AA141" s="209"/>
      <c r="AB141" s="209"/>
      <c r="AC141" s="209"/>
      <c r="AD141" s="209"/>
      <c r="AE141" s="209"/>
      <c r="AF141" s="209"/>
      <c r="AG141" s="209"/>
      <c r="AH141" s="209"/>
    </row>
    <row r="142" spans="20:34" ht="17.1" customHeight="1">
      <c r="T142" s="116"/>
      <c r="U142" s="40"/>
      <c r="X142" s="196"/>
      <c r="Y142" s="196"/>
      <c r="Z142" s="196"/>
      <c r="AA142" s="196"/>
      <c r="AB142" s="196"/>
      <c r="AC142" s="196"/>
      <c r="AD142" s="196"/>
      <c r="AE142" s="196"/>
      <c r="AF142" s="196"/>
      <c r="AG142" s="196"/>
      <c r="AH142" s="196"/>
    </row>
    <row r="143" spans="1:34" s="493" customFormat="1" ht="22.5">
      <c r="A143" s="1314">
        <v>1</v>
      </c>
      <c r="B143" s="906"/>
      <c r="C143" s="906"/>
      <c r="D143" s="906"/>
      <c r="E143" s="907"/>
      <c r="F143" s="908"/>
      <c r="G143" s="908"/>
      <c r="H143" s="908"/>
      <c r="I143" s="909"/>
      <c r="J143" s="904"/>
      <c r="K143" s="911"/>
      <c r="L143" s="562">
        <f>mergeValue(A143)</f>
        <v>1</v>
      </c>
      <c r="M143" s="610" t="s">
        <v>19</v>
      </c>
      <c r="N143" s="549"/>
      <c r="O143" s="1326"/>
      <c r="P143" s="1326"/>
      <c r="Q143" s="1326"/>
      <c r="R143" s="1326"/>
      <c r="S143" s="1326"/>
      <c r="T143" s="1326"/>
      <c r="U143" s="1326"/>
      <c r="V143" s="1326"/>
      <c r="W143" s="1131" t="s">
        <v>718</v>
      </c>
      <c r="X143" s="554"/>
      <c r="Y143" s="554"/>
      <c r="Z143" s="554"/>
      <c r="AA143" s="554"/>
      <c r="AB143" s="554"/>
      <c r="AC143" s="554"/>
      <c r="AD143" s="554"/>
      <c r="AE143" s="554"/>
      <c r="AF143" s="554"/>
      <c r="AG143" s="554"/>
      <c r="AH143" s="554"/>
    </row>
    <row r="144" spans="1:34" s="493" customFormat="1" ht="22.5">
      <c r="A144" s="1314"/>
      <c r="B144" s="1314">
        <v>1</v>
      </c>
      <c r="C144" s="906"/>
      <c r="D144" s="906"/>
      <c r="E144" s="908"/>
      <c r="F144" s="908"/>
      <c r="G144" s="908"/>
      <c r="H144" s="908"/>
      <c r="I144" s="903"/>
      <c r="J144" s="902"/>
      <c r="K144" s="905"/>
      <c r="L144" s="562" t="str">
        <f>mergeValue(A144)&amp;"."&amp;mergeValue(B144)</f>
        <v>1.1</v>
      </c>
      <c r="M144" s="516" t="s">
        <v>15</v>
      </c>
      <c r="N144" s="549"/>
      <c r="O144" s="1326"/>
      <c r="P144" s="1326"/>
      <c r="Q144" s="1326"/>
      <c r="R144" s="1326"/>
      <c r="S144" s="1326"/>
      <c r="T144" s="1326"/>
      <c r="U144" s="1326"/>
      <c r="V144" s="1326"/>
      <c r="W144" s="1131" t="s">
        <v>459</v>
      </c>
      <c r="X144" s="554"/>
      <c r="Y144" s="554"/>
      <c r="Z144" s="554"/>
      <c r="AA144" s="554"/>
      <c r="AB144" s="554"/>
      <c r="AC144" s="554"/>
      <c r="AD144" s="554"/>
      <c r="AE144" s="554"/>
      <c r="AF144" s="554"/>
      <c r="AG144" s="554"/>
      <c r="AH144" s="554"/>
    </row>
    <row r="145" spans="1:34" s="493" customFormat="1" ht="22.5">
      <c r="A145" s="1314"/>
      <c r="B145" s="1314"/>
      <c r="C145" s="1314">
        <v>1</v>
      </c>
      <c r="D145" s="906"/>
      <c r="E145" s="908"/>
      <c r="F145" s="908"/>
      <c r="G145" s="908"/>
      <c r="H145" s="908"/>
      <c r="I145" s="910"/>
      <c r="J145" s="902"/>
      <c r="K145" s="905"/>
      <c r="L145" s="562" t="str">
        <f>mergeValue(A145)&amp;"."&amp;mergeValue(B145)&amp;"."&amp;mergeValue(C145)</f>
        <v>1.1.1</v>
      </c>
      <c r="M145" s="517" t="s">
        <v>7</v>
      </c>
      <c r="N145" s="549"/>
      <c r="O145" s="1326"/>
      <c r="P145" s="1326"/>
      <c r="Q145" s="1326"/>
      <c r="R145" s="1326"/>
      <c r="S145" s="1326"/>
      <c r="T145" s="1326"/>
      <c r="U145" s="1326"/>
      <c r="V145" s="1326"/>
      <c r="W145" s="1131" t="s">
        <v>600</v>
      </c>
      <c r="X145" s="554"/>
      <c r="Y145" s="554"/>
      <c r="Z145" s="554"/>
      <c r="AA145" s="554"/>
      <c r="AB145" s="554"/>
      <c r="AC145" s="554"/>
      <c r="AD145" s="554"/>
      <c r="AE145" s="554"/>
      <c r="AF145" s="554"/>
      <c r="AG145" s="554"/>
      <c r="AH145" s="554"/>
    </row>
    <row r="146" spans="1:34" s="493" customFormat="1" ht="22.5">
      <c r="A146" s="1314"/>
      <c r="B146" s="1314"/>
      <c r="C146" s="1314"/>
      <c r="D146" s="1314">
        <v>1</v>
      </c>
      <c r="E146" s="908"/>
      <c r="F146" s="908"/>
      <c r="G146" s="908"/>
      <c r="H146" s="908"/>
      <c r="I146" s="910"/>
      <c r="J146" s="902"/>
      <c r="K146" s="905"/>
      <c r="L146" s="562" t="str">
        <f>mergeValue(A146)&amp;"."&amp;mergeValue(B146)&amp;"."&amp;mergeValue(C146)&amp;"."&amp;mergeValue(D146)</f>
        <v>1.1.1.1</v>
      </c>
      <c r="M146" s="518" t="s">
        <v>21</v>
      </c>
      <c r="N146" s="549"/>
      <c r="O146" s="1326"/>
      <c r="P146" s="1326"/>
      <c r="Q146" s="1326"/>
      <c r="R146" s="1326"/>
      <c r="S146" s="1326"/>
      <c r="T146" s="1326"/>
      <c r="U146" s="1326"/>
      <c r="V146" s="1326"/>
      <c r="W146" s="1131" t="s">
        <v>601</v>
      </c>
      <c r="X146" s="554"/>
      <c r="Y146" s="554"/>
      <c r="Z146" s="554"/>
      <c r="AA146" s="554"/>
      <c r="AB146" s="554"/>
      <c r="AC146" s="554"/>
      <c r="AD146" s="554"/>
      <c r="AE146" s="554"/>
      <c r="AF146" s="554"/>
      <c r="AG146" s="554"/>
      <c r="AH146" s="554"/>
    </row>
    <row r="147" spans="1:34" s="493" customFormat="1" ht="11.25" customHeight="1" hidden="1">
      <c r="A147" s="1314"/>
      <c r="B147" s="1314"/>
      <c r="C147" s="1314"/>
      <c r="D147" s="1314"/>
      <c r="E147" s="1314">
        <v>1</v>
      </c>
      <c r="F147" s="908"/>
      <c r="G147" s="908"/>
      <c r="H147" s="906">
        <v>1</v>
      </c>
      <c r="I147" s="1314">
        <v>1</v>
      </c>
      <c r="J147" s="908"/>
      <c r="K147" s="913"/>
      <c r="L147" s="562"/>
      <c r="M147" s="524"/>
      <c r="N147" s="550"/>
      <c r="O147" s="600"/>
      <c r="P147" s="600"/>
      <c r="Q147" s="600"/>
      <c r="R147" s="600"/>
      <c r="S147" s="600"/>
      <c r="T147" s="600"/>
      <c r="U147" s="600"/>
      <c r="V147" s="478"/>
      <c r="W147" s="1092"/>
      <c r="X147" s="554"/>
      <c r="Y147" s="554"/>
      <c r="Z147" s="554"/>
      <c r="AA147" s="554"/>
      <c r="AB147" s="554"/>
      <c r="AC147" s="554"/>
      <c r="AD147" s="554"/>
      <c r="AE147" s="554"/>
      <c r="AF147" s="554"/>
      <c r="AG147" s="554"/>
      <c r="AH147" s="554"/>
    </row>
    <row r="148" spans="1:34" s="493" customFormat="1" ht="33.75">
      <c r="A148" s="1314"/>
      <c r="B148" s="1314"/>
      <c r="C148" s="1314"/>
      <c r="D148" s="1314"/>
      <c r="E148" s="1314"/>
      <c r="F148" s="1314">
        <v>1</v>
      </c>
      <c r="G148" s="906"/>
      <c r="H148" s="906"/>
      <c r="I148" s="1314"/>
      <c r="J148" s="1314">
        <v>1</v>
      </c>
      <c r="K148" s="914"/>
      <c r="L148" s="562" t="str">
        <f>mergeValue(A148)&amp;"."&amp;mergeValue(B148)&amp;"."&amp;mergeValue(C148)&amp;"."&amp;mergeValue(D148)&amp;"."&amp;mergeValue(F148)</f>
        <v>1.1.1.1.1</v>
      </c>
      <c r="M148" s="525" t="s">
        <v>9</v>
      </c>
      <c r="N148" s="550"/>
      <c r="O148" s="1316"/>
      <c r="P148" s="1316"/>
      <c r="Q148" s="1316"/>
      <c r="R148" s="1316"/>
      <c r="S148" s="1316"/>
      <c r="T148" s="1316"/>
      <c r="U148" s="1316"/>
      <c r="V148" s="1316"/>
      <c r="W148" s="1131" t="s">
        <v>720</v>
      </c>
      <c r="X148" s="554"/>
      <c r="Y148" s="558" t="str">
        <f>strCheckUnique(Z148:Z151)</f>
        <v/>
      </c>
      <c r="Z148" s="554"/>
      <c r="AA148" s="558"/>
      <c r="AB148" s="554"/>
      <c r="AC148" s="554"/>
      <c r="AD148" s="554"/>
      <c r="AE148" s="554"/>
      <c r="AF148" s="554"/>
      <c r="AG148" s="554"/>
      <c r="AH148" s="554"/>
    </row>
    <row r="149" spans="1:34" s="493" customFormat="1" ht="99" customHeight="1">
      <c r="A149" s="1314"/>
      <c r="B149" s="1314"/>
      <c r="C149" s="1314"/>
      <c r="D149" s="1314"/>
      <c r="E149" s="1314"/>
      <c r="F149" s="1314"/>
      <c r="G149" s="906">
        <v>1</v>
      </c>
      <c r="H149" s="906"/>
      <c r="I149" s="1314"/>
      <c r="J149" s="1314"/>
      <c r="K149" s="914">
        <v>1</v>
      </c>
      <c r="L149" s="562" t="str">
        <f>mergeValue(A149)&amp;"."&amp;mergeValue(B149)&amp;"."&amp;mergeValue(C149)&amp;"."&amp;mergeValue(D149)&amp;"."&amp;mergeValue(F149)&amp;"."&amp;mergeValue(G149)</f>
        <v>1.1.1.1.1.1</v>
      </c>
      <c r="M149" s="1016"/>
      <c r="N149" s="555"/>
      <c r="O149" s="532"/>
      <c r="P149" s="532"/>
      <c r="Q149" s="1040"/>
      <c r="R149" s="1320"/>
      <c r="S149" s="1310" t="s">
        <v>83</v>
      </c>
      <c r="T149" s="1320"/>
      <c r="U149" s="1310" t="s">
        <v>84</v>
      </c>
      <c r="V149" s="547"/>
      <c r="W149" s="1284" t="s">
        <v>733</v>
      </c>
      <c r="X149" s="554" t="str">
        <f>strCheckDate(O150:V150)</f>
        <v/>
      </c>
      <c r="Y149" s="558"/>
      <c r="Z149" s="558" t="str">
        <f>IF(M149="","",M149)</f>
        <v/>
      </c>
      <c r="AA149" s="558"/>
      <c r="AB149" s="558"/>
      <c r="AC149" s="558"/>
      <c r="AD149" s="554"/>
      <c r="AE149" s="554"/>
      <c r="AF149" s="554"/>
      <c r="AG149" s="554"/>
      <c r="AH149" s="554"/>
    </row>
    <row r="150" spans="1:34" s="493" customFormat="1" ht="0.2" customHeight="1">
      <c r="A150" s="1314"/>
      <c r="B150" s="1314"/>
      <c r="C150" s="1314"/>
      <c r="D150" s="1314"/>
      <c r="E150" s="1314"/>
      <c r="F150" s="1314"/>
      <c r="G150" s="906"/>
      <c r="H150" s="906"/>
      <c r="I150" s="1314"/>
      <c r="J150" s="1314"/>
      <c r="K150" s="914"/>
      <c r="L150" s="569"/>
      <c r="M150" s="615"/>
      <c r="N150" s="555"/>
      <c r="O150" s="532"/>
      <c r="P150" s="532"/>
      <c r="Q150" s="553" t="str">
        <f>R149&amp;"-"&amp;T149</f>
        <v>-</v>
      </c>
      <c r="R150" s="1309"/>
      <c r="S150" s="1310"/>
      <c r="T150" s="1309"/>
      <c r="U150" s="1310"/>
      <c r="V150" s="547"/>
      <c r="W150" s="1285"/>
      <c r="X150" s="554"/>
      <c r="Y150" s="554"/>
      <c r="Z150" s="554"/>
      <c r="AA150" s="554"/>
      <c r="AB150" s="554"/>
      <c r="AC150" s="554"/>
      <c r="AD150" s="554"/>
      <c r="AE150" s="554"/>
      <c r="AF150" s="554"/>
      <c r="AG150" s="554"/>
      <c r="AH150" s="554"/>
    </row>
    <row r="151" spans="1:34" s="492" customFormat="1" ht="15" customHeight="1">
      <c r="A151" s="1314"/>
      <c r="B151" s="1314"/>
      <c r="C151" s="1314"/>
      <c r="D151" s="1314"/>
      <c r="E151" s="1314"/>
      <c r="F151" s="1314"/>
      <c r="G151" s="908"/>
      <c r="H151" s="906"/>
      <c r="I151" s="1314"/>
      <c r="J151" s="1314"/>
      <c r="K151" s="913"/>
      <c r="L151" s="508"/>
      <c r="M151" s="526" t="s">
        <v>24</v>
      </c>
      <c r="N151" s="521"/>
      <c r="O151" s="515"/>
      <c r="P151" s="515"/>
      <c r="Q151" s="515"/>
      <c r="R151" s="542"/>
      <c r="S151" s="534"/>
      <c r="T151" s="533"/>
      <c r="U151" s="521"/>
      <c r="V151" s="530"/>
      <c r="W151" s="1286"/>
      <c r="X151" s="556"/>
      <c r="Y151" s="556"/>
      <c r="Z151" s="556"/>
      <c r="AA151" s="556"/>
      <c r="AB151" s="556"/>
      <c r="AC151" s="556"/>
      <c r="AD151" s="556"/>
      <c r="AE151" s="556"/>
      <c r="AF151" s="556"/>
      <c r="AG151" s="556"/>
      <c r="AH151" s="556"/>
    </row>
    <row r="152" spans="1:34" s="492" customFormat="1" ht="15" customHeight="1">
      <c r="A152" s="1314"/>
      <c r="B152" s="1314"/>
      <c r="C152" s="1314"/>
      <c r="D152" s="1314"/>
      <c r="E152" s="1314"/>
      <c r="F152" s="908"/>
      <c r="G152" s="908"/>
      <c r="H152" s="906"/>
      <c r="I152" s="1314"/>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customHeight="1" hidden="1">
      <c r="A153" s="1314"/>
      <c r="B153" s="1314"/>
      <c r="C153" s="1314"/>
      <c r="D153" s="1314"/>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4" s="492" customFormat="1" ht="15" customHeight="1">
      <c r="A154" s="1314"/>
      <c r="B154" s="1314"/>
      <c r="C154" s="1314"/>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4" s="492" customFormat="1" ht="15" customHeight="1">
      <c r="A155" s="1314"/>
      <c r="B155" s="1314"/>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4" s="492" customFormat="1" ht="15" customHeight="1">
      <c r="A156" s="1314"/>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4"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24:34" ht="17.1" customHeight="1">
      <c r="X158" s="196"/>
      <c r="Y158" s="196"/>
      <c r="Z158" s="196"/>
      <c r="AA158" s="196"/>
      <c r="AB158" s="196"/>
      <c r="AC158" s="196"/>
      <c r="AD158" s="196"/>
      <c r="AE158" s="196"/>
      <c r="AF158" s="196"/>
      <c r="AG158" s="196"/>
      <c r="AH158" s="196"/>
    </row>
    <row r="159" spans="7:34" s="34" customFormat="1" ht="17.1" customHeight="1">
      <c r="G159" s="34" t="s">
        <v>12</v>
      </c>
      <c r="I159" s="34" t="s">
        <v>183</v>
      </c>
      <c r="V159" s="151"/>
      <c r="X159" s="209"/>
      <c r="Y159" s="209"/>
      <c r="Z159" s="209"/>
      <c r="AA159" s="209"/>
      <c r="AB159" s="209"/>
      <c r="AC159" s="209"/>
      <c r="AD159" s="209"/>
      <c r="AE159" s="209"/>
      <c r="AF159" s="209"/>
      <c r="AG159" s="209"/>
      <c r="AH159" s="209"/>
    </row>
    <row r="160" spans="20:34" ht="17.1" customHeight="1">
      <c r="T160" s="116"/>
      <c r="U160" s="40"/>
      <c r="X160" s="196"/>
      <c r="Y160" s="196"/>
      <c r="Z160" s="196"/>
      <c r="AA160" s="196"/>
      <c r="AB160" s="196"/>
      <c r="AC160" s="196"/>
      <c r="AD160" s="196"/>
      <c r="AE160" s="196"/>
      <c r="AF160" s="196"/>
      <c r="AG160" s="196"/>
      <c r="AH160" s="196"/>
    </row>
    <row r="161" spans="1:33" s="493" customFormat="1" ht="22.5">
      <c r="A161" s="1314">
        <v>1</v>
      </c>
      <c r="B161" s="849"/>
      <c r="C161" s="849"/>
      <c r="D161" s="849"/>
      <c r="E161" s="850"/>
      <c r="F161" s="851"/>
      <c r="G161" s="851"/>
      <c r="H161" s="851"/>
      <c r="I161" s="852"/>
      <c r="J161" s="847"/>
      <c r="K161" s="854"/>
      <c r="L161" s="562">
        <f>mergeValue(A161)</f>
        <v>1</v>
      </c>
      <c r="M161" s="610" t="s">
        <v>19</v>
      </c>
      <c r="N161" s="549"/>
      <c r="O161" s="1386"/>
      <c r="P161" s="1387"/>
      <c r="Q161" s="1387"/>
      <c r="R161" s="1387"/>
      <c r="S161" s="1387"/>
      <c r="T161" s="1387"/>
      <c r="U161" s="1387"/>
      <c r="V161" s="1388"/>
      <c r="W161" s="1131" t="s">
        <v>718</v>
      </c>
      <c r="X161" s="554"/>
      <c r="Y161" s="554"/>
      <c r="Z161" s="554"/>
      <c r="AA161" s="554"/>
      <c r="AB161" s="554"/>
      <c r="AC161" s="554"/>
      <c r="AD161" s="554"/>
      <c r="AE161" s="554"/>
      <c r="AF161" s="554"/>
      <c r="AG161" s="554"/>
    </row>
    <row r="162" spans="1:33" s="493" customFormat="1" ht="22.5">
      <c r="A162" s="1314"/>
      <c r="B162" s="1314">
        <v>1</v>
      </c>
      <c r="C162" s="849"/>
      <c r="D162" s="849"/>
      <c r="E162" s="851"/>
      <c r="F162" s="851"/>
      <c r="G162" s="851"/>
      <c r="H162" s="851"/>
      <c r="I162" s="846"/>
      <c r="J162" s="845"/>
      <c r="K162" s="848"/>
      <c r="L162" s="562" t="str">
        <f>mergeValue(A162)&amp;"."&amp;mergeValue(B162)</f>
        <v>1.1</v>
      </c>
      <c r="M162" s="516" t="s">
        <v>15</v>
      </c>
      <c r="N162" s="549"/>
      <c r="O162" s="1386"/>
      <c r="P162" s="1387"/>
      <c r="Q162" s="1387"/>
      <c r="R162" s="1387"/>
      <c r="S162" s="1387"/>
      <c r="T162" s="1387"/>
      <c r="U162" s="1387"/>
      <c r="V162" s="1388"/>
      <c r="W162" s="1131" t="s">
        <v>459</v>
      </c>
      <c r="X162" s="554"/>
      <c r="Y162" s="554"/>
      <c r="Z162" s="554"/>
      <c r="AA162" s="554"/>
      <c r="AB162" s="554"/>
      <c r="AC162" s="554"/>
      <c r="AD162" s="554"/>
      <c r="AE162" s="554"/>
      <c r="AF162" s="554"/>
      <c r="AG162" s="554"/>
    </row>
    <row r="163" spans="1:33" s="493" customFormat="1" ht="22.5">
      <c r="A163" s="1314"/>
      <c r="B163" s="1314"/>
      <c r="C163" s="1314">
        <v>1</v>
      </c>
      <c r="D163" s="849"/>
      <c r="E163" s="851"/>
      <c r="F163" s="851"/>
      <c r="G163" s="851"/>
      <c r="H163" s="851"/>
      <c r="I163" s="853"/>
      <c r="J163" s="845"/>
      <c r="K163" s="848"/>
      <c r="L163" s="562" t="str">
        <f>mergeValue(A163)&amp;"."&amp;mergeValue(B163)&amp;"."&amp;mergeValue(C163)</f>
        <v>1.1.1</v>
      </c>
      <c r="M163" s="517" t="s">
        <v>7</v>
      </c>
      <c r="N163" s="549"/>
      <c r="O163" s="1386"/>
      <c r="P163" s="1387"/>
      <c r="Q163" s="1387"/>
      <c r="R163" s="1387"/>
      <c r="S163" s="1387"/>
      <c r="T163" s="1387"/>
      <c r="U163" s="1387"/>
      <c r="V163" s="1388"/>
      <c r="W163" s="1131" t="s">
        <v>600</v>
      </c>
      <c r="X163" s="554"/>
      <c r="Y163" s="554"/>
      <c r="Z163" s="554"/>
      <c r="AA163" s="554"/>
      <c r="AB163" s="554"/>
      <c r="AC163" s="554"/>
      <c r="AD163" s="554"/>
      <c r="AE163" s="554"/>
      <c r="AF163" s="554"/>
      <c r="AG163" s="554"/>
    </row>
    <row r="164" spans="1:33" s="493" customFormat="1" ht="22.5">
      <c r="A164" s="1314"/>
      <c r="B164" s="1314"/>
      <c r="C164" s="1314"/>
      <c r="D164" s="1314">
        <v>1</v>
      </c>
      <c r="E164" s="851"/>
      <c r="F164" s="851"/>
      <c r="G164" s="851"/>
      <c r="H164" s="851"/>
      <c r="I164" s="853"/>
      <c r="J164" s="845"/>
      <c r="K164" s="848"/>
      <c r="L164" s="562" t="str">
        <f>mergeValue(A164)&amp;"."&amp;mergeValue(B164)&amp;"."&amp;mergeValue(C164)&amp;"."&amp;mergeValue(D164)</f>
        <v>1.1.1.1</v>
      </c>
      <c r="M164" s="518" t="s">
        <v>21</v>
      </c>
      <c r="N164" s="549"/>
      <c r="O164" s="1386"/>
      <c r="P164" s="1387"/>
      <c r="Q164" s="1387"/>
      <c r="R164" s="1387"/>
      <c r="S164" s="1387"/>
      <c r="T164" s="1387"/>
      <c r="U164" s="1387"/>
      <c r="V164" s="1388"/>
      <c r="W164" s="1131" t="s">
        <v>601</v>
      </c>
      <c r="X164" s="554"/>
      <c r="Y164" s="554"/>
      <c r="Z164" s="554"/>
      <c r="AA164" s="554"/>
      <c r="AB164" s="554"/>
      <c r="AC164" s="554"/>
      <c r="AD164" s="554"/>
      <c r="AE164" s="554"/>
      <c r="AF164" s="554"/>
      <c r="AG164" s="554"/>
    </row>
    <row r="165" spans="1:33" s="493" customFormat="1" ht="78.75">
      <c r="A165" s="1314"/>
      <c r="B165" s="1314"/>
      <c r="C165" s="1314"/>
      <c r="D165" s="1314"/>
      <c r="E165" s="1314">
        <v>1</v>
      </c>
      <c r="F165" s="851"/>
      <c r="G165" s="851"/>
      <c r="H165" s="849">
        <v>1</v>
      </c>
      <c r="I165" s="1314">
        <v>1</v>
      </c>
      <c r="J165" s="851"/>
      <c r="K165" s="856"/>
      <c r="L165" s="562" t="str">
        <f>mergeValue(A165)&amp;"."&amp;mergeValue(B165)&amp;"."&amp;mergeValue(C165)&amp;"."&amp;mergeValue(D165)&amp;"."&amp;mergeValue(E165)</f>
        <v>1.1.1.1.1</v>
      </c>
      <c r="M165" s="524" t="s">
        <v>8</v>
      </c>
      <c r="N165" s="550"/>
      <c r="O165" s="1317"/>
      <c r="P165" s="1318"/>
      <c r="Q165" s="1318"/>
      <c r="R165" s="1318"/>
      <c r="S165" s="1318"/>
      <c r="T165" s="1318"/>
      <c r="U165" s="1318"/>
      <c r="V165" s="1319"/>
      <c r="W165" s="1131" t="s">
        <v>719</v>
      </c>
      <c r="X165" s="554"/>
      <c r="Y165" s="554"/>
      <c r="Z165" s="554"/>
      <c r="AA165" s="554"/>
      <c r="AB165" s="554"/>
      <c r="AC165" s="554"/>
      <c r="AD165" s="554"/>
      <c r="AE165" s="554"/>
      <c r="AF165" s="554"/>
      <c r="AG165" s="554"/>
    </row>
    <row r="166" spans="1:33" s="493" customFormat="1" ht="33.75">
      <c r="A166" s="1314"/>
      <c r="B166" s="1314"/>
      <c r="C166" s="1314"/>
      <c r="D166" s="1314"/>
      <c r="E166" s="1314"/>
      <c r="F166" s="1314">
        <v>1</v>
      </c>
      <c r="G166" s="849"/>
      <c r="H166" s="849"/>
      <c r="I166" s="1314"/>
      <c r="J166" s="1314">
        <v>1</v>
      </c>
      <c r="K166" s="857"/>
      <c r="L166" s="562" t="str">
        <f>mergeValue(A166)&amp;"."&amp;mergeValue(B166)&amp;"."&amp;mergeValue(C166)&amp;"."&amp;mergeValue(D166)&amp;"."&amp;mergeValue(E166)&amp;"."&amp;mergeValue(F166)</f>
        <v>1.1.1.1.1.1</v>
      </c>
      <c r="M166" s="525" t="s">
        <v>9</v>
      </c>
      <c r="N166" s="550"/>
      <c r="O166" s="1317"/>
      <c r="P166" s="1318"/>
      <c r="Q166" s="1318"/>
      <c r="R166" s="1318"/>
      <c r="S166" s="1318"/>
      <c r="T166" s="1318"/>
      <c r="U166" s="1318"/>
      <c r="V166" s="1319"/>
      <c r="W166" s="1131" t="s">
        <v>720</v>
      </c>
      <c r="X166" s="554"/>
      <c r="Y166" s="558" t="str">
        <f>strCheckUnique(Z166:Z169)</f>
        <v/>
      </c>
      <c r="Z166" s="554"/>
      <c r="AA166" s="558" t="str">
        <f>IF(O166="","",O166&amp;":_")</f>
        <v/>
      </c>
      <c r="AB166" s="554"/>
      <c r="AC166" s="554"/>
      <c r="AD166" s="554"/>
      <c r="AE166" s="554"/>
      <c r="AF166" s="554"/>
      <c r="AG166" s="554"/>
    </row>
    <row r="167" spans="1:33" s="493" customFormat="1" ht="122.1" customHeight="1">
      <c r="A167" s="1314"/>
      <c r="B167" s="1314"/>
      <c r="C167" s="1314"/>
      <c r="D167" s="1314"/>
      <c r="E167" s="1314"/>
      <c r="F167" s="1314"/>
      <c r="G167" s="849">
        <v>1</v>
      </c>
      <c r="H167" s="849"/>
      <c r="I167" s="1314"/>
      <c r="J167" s="1314"/>
      <c r="K167" s="857">
        <v>1</v>
      </c>
      <c r="L167" s="562" t="str">
        <f>mergeValue(A167)&amp;"."&amp;mergeValue(B167)&amp;"."&amp;mergeValue(C167)&amp;"."&amp;mergeValue(D167)&amp;"."&amp;mergeValue(E167)&amp;"."&amp;mergeValue(F167)&amp;"."&amp;mergeValue(G167)</f>
        <v>1.1.1.1.1.1.1</v>
      </c>
      <c r="M167" s="1016"/>
      <c r="N167" s="555"/>
      <c r="O167" s="1025"/>
      <c r="P167" s="532"/>
      <c r="Q167" s="532"/>
      <c r="R167" s="1320"/>
      <c r="S167" s="1310" t="s">
        <v>83</v>
      </c>
      <c r="T167" s="1320"/>
      <c r="U167" s="1310" t="s">
        <v>83</v>
      </c>
      <c r="V167" s="547"/>
      <c r="W167" s="1284" t="s">
        <v>721</v>
      </c>
      <c r="X167" s="554" t="str">
        <f>strCheckDate(O168:V168)</f>
        <v/>
      </c>
      <c r="Y167" s="558"/>
      <c r="Z167" s="558" t="str">
        <f>IF(M167="","",M167)</f>
        <v/>
      </c>
      <c r="AA167" s="558"/>
      <c r="AB167" s="558"/>
      <c r="AC167" s="558"/>
      <c r="AD167" s="554"/>
      <c r="AE167" s="554"/>
      <c r="AF167" s="554"/>
      <c r="AG167" s="554"/>
    </row>
    <row r="168" spans="1:33" s="493" customFormat="1" ht="11.25" customHeight="1" hidden="1">
      <c r="A168" s="1314"/>
      <c r="B168" s="1314"/>
      <c r="C168" s="1314"/>
      <c r="D168" s="1314"/>
      <c r="E168" s="1314"/>
      <c r="F168" s="1314"/>
      <c r="G168" s="849"/>
      <c r="H168" s="849"/>
      <c r="I168" s="1314"/>
      <c r="J168" s="1314"/>
      <c r="K168" s="857"/>
      <c r="L168" s="569"/>
      <c r="M168" s="615"/>
      <c r="N168" s="555"/>
      <c r="O168" s="553"/>
      <c r="P168" s="532"/>
      <c r="Q168" s="553" t="str">
        <f>R167&amp;"-"&amp;T167</f>
        <v>-</v>
      </c>
      <c r="R168" s="1309"/>
      <c r="S168" s="1310"/>
      <c r="T168" s="1309"/>
      <c r="U168" s="1310"/>
      <c r="V168" s="547"/>
      <c r="W168" s="1285"/>
      <c r="X168" s="554"/>
      <c r="Y168" s="554"/>
      <c r="Z168" s="554"/>
      <c r="AA168" s="554"/>
      <c r="AB168" s="554"/>
      <c r="AC168" s="554"/>
      <c r="AD168" s="554"/>
      <c r="AE168" s="554"/>
      <c r="AF168" s="554"/>
      <c r="AG168" s="554"/>
    </row>
    <row r="169" spans="1:33" s="492" customFormat="1" ht="15" customHeight="1">
      <c r="A169" s="1314"/>
      <c r="B169" s="1314"/>
      <c r="C169" s="1314"/>
      <c r="D169" s="1314"/>
      <c r="E169" s="1314"/>
      <c r="F169" s="1314"/>
      <c r="G169" s="851"/>
      <c r="H169" s="849"/>
      <c r="I169" s="1314"/>
      <c r="J169" s="1314"/>
      <c r="K169" s="856"/>
      <c r="L169" s="508"/>
      <c r="M169" s="527" t="s">
        <v>24</v>
      </c>
      <c r="N169" s="521"/>
      <c r="O169" s="515"/>
      <c r="P169" s="515"/>
      <c r="Q169" s="515"/>
      <c r="R169" s="542"/>
      <c r="S169" s="534"/>
      <c r="T169" s="533"/>
      <c r="U169" s="521"/>
      <c r="V169" s="530"/>
      <c r="W169" s="1286"/>
      <c r="X169" s="556"/>
      <c r="Y169" s="556"/>
      <c r="Z169" s="556"/>
      <c r="AA169" s="556"/>
      <c r="AB169" s="556"/>
      <c r="AC169" s="556"/>
      <c r="AD169" s="556"/>
      <c r="AE169" s="556"/>
      <c r="AF169" s="556"/>
      <c r="AG169" s="556"/>
    </row>
    <row r="170" spans="1:33" s="492" customFormat="1" ht="15" customHeight="1">
      <c r="A170" s="1314"/>
      <c r="B170" s="1314"/>
      <c r="C170" s="1314"/>
      <c r="D170" s="1314"/>
      <c r="E170" s="1314"/>
      <c r="F170" s="851"/>
      <c r="G170" s="851"/>
      <c r="H170" s="849"/>
      <c r="I170" s="1314"/>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14"/>
      <c r="B171" s="1314"/>
      <c r="C171" s="1314"/>
      <c r="D171" s="1314"/>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14"/>
      <c r="B172" s="1314"/>
      <c r="C172" s="1314"/>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14"/>
      <c r="B173" s="1314"/>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14"/>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7:30" s="34" customFormat="1" ht="17.1" customHeight="1">
      <c r="G177" s="34" t="s">
        <v>12</v>
      </c>
      <c r="I177" s="34" t="s">
        <v>207</v>
      </c>
      <c r="AD177" s="151"/>
    </row>
    <row r="178" spans="12:39" ht="17.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33" s="651" customFormat="1" ht="22.5">
      <c r="A179" s="1314">
        <v>1</v>
      </c>
      <c r="B179" s="928"/>
      <c r="C179" s="928"/>
      <c r="D179" s="928"/>
      <c r="E179" s="928"/>
      <c r="F179" s="928"/>
      <c r="G179" s="929"/>
      <c r="H179" s="929"/>
      <c r="I179" s="931"/>
      <c r="J179" s="923"/>
      <c r="K179" s="923"/>
      <c r="L179" s="688">
        <f>mergeValue(A179)</f>
        <v>1</v>
      </c>
      <c r="M179" s="610" t="s">
        <v>19</v>
      </c>
      <c r="N179" s="681"/>
      <c r="O179" s="1386"/>
      <c r="P179" s="1387"/>
      <c r="Q179" s="1387"/>
      <c r="R179" s="1387"/>
      <c r="S179" s="1387"/>
      <c r="T179" s="1387"/>
      <c r="U179" s="1387"/>
      <c r="V179" s="1387"/>
      <c r="W179" s="1388"/>
      <c r="X179" s="1099" t="s">
        <v>718</v>
      </c>
      <c r="Y179" s="683"/>
      <c r="Z179" s="683"/>
      <c r="AA179" s="683"/>
      <c r="AB179" s="683"/>
      <c r="AC179" s="683"/>
      <c r="AD179" s="683"/>
      <c r="AE179" s="683"/>
      <c r="AF179" s="683"/>
      <c r="AG179" s="683"/>
    </row>
    <row r="180" spans="1:33" s="651" customFormat="1" ht="22.5">
      <c r="A180" s="1314"/>
      <c r="B180" s="1314">
        <v>1</v>
      </c>
      <c r="C180" s="928"/>
      <c r="D180" s="928"/>
      <c r="E180" s="928"/>
      <c r="F180" s="928"/>
      <c r="G180" s="933"/>
      <c r="H180" s="930"/>
      <c r="I180" s="935"/>
      <c r="J180" s="920"/>
      <c r="K180" s="919"/>
      <c r="L180" s="688" t="str">
        <f>mergeValue(A180)&amp;"."&amp;mergeValue(B180)</f>
        <v>1.1</v>
      </c>
      <c r="M180" s="658" t="s">
        <v>15</v>
      </c>
      <c r="N180" s="681"/>
      <c r="O180" s="1386"/>
      <c r="P180" s="1387"/>
      <c r="Q180" s="1387"/>
      <c r="R180" s="1387"/>
      <c r="S180" s="1387"/>
      <c r="T180" s="1387"/>
      <c r="U180" s="1387"/>
      <c r="V180" s="1387"/>
      <c r="W180" s="1388"/>
      <c r="X180" s="1099" t="s">
        <v>459</v>
      </c>
      <c r="Y180" s="683"/>
      <c r="Z180" s="683"/>
      <c r="AA180" s="683"/>
      <c r="AB180" s="683"/>
      <c r="AC180" s="683"/>
      <c r="AD180" s="683"/>
      <c r="AE180" s="683"/>
      <c r="AF180" s="683"/>
      <c r="AG180" s="683"/>
    </row>
    <row r="181" spans="1:33" s="651" customFormat="1" ht="22.5">
      <c r="A181" s="1314"/>
      <c r="B181" s="1314"/>
      <c r="C181" s="1314">
        <v>1</v>
      </c>
      <c r="D181" s="928"/>
      <c r="E181" s="928"/>
      <c r="F181" s="928"/>
      <c r="G181" s="933"/>
      <c r="H181" s="930"/>
      <c r="I181" s="936"/>
      <c r="J181" s="920"/>
      <c r="K181" s="919"/>
      <c r="L181" s="688" t="str">
        <f>mergeValue(A181)&amp;"."&amp;mergeValue(B181)&amp;"."&amp;mergeValue(C181)</f>
        <v>1.1.1</v>
      </c>
      <c r="M181" s="659" t="s">
        <v>7</v>
      </c>
      <c r="N181" s="681"/>
      <c r="O181" s="1386"/>
      <c r="P181" s="1387"/>
      <c r="Q181" s="1387"/>
      <c r="R181" s="1387"/>
      <c r="S181" s="1387"/>
      <c r="T181" s="1387"/>
      <c r="U181" s="1387"/>
      <c r="V181" s="1387"/>
      <c r="W181" s="1388"/>
      <c r="X181" s="1099" t="s">
        <v>600</v>
      </c>
      <c r="Y181" s="683"/>
      <c r="Z181" s="683"/>
      <c r="AA181" s="683"/>
      <c r="AB181" s="683"/>
      <c r="AC181" s="683"/>
      <c r="AD181" s="683"/>
      <c r="AE181" s="683"/>
      <c r="AF181" s="683"/>
      <c r="AG181" s="683"/>
    </row>
    <row r="182" spans="1:33" s="651" customFormat="1" ht="22.5">
      <c r="A182" s="1314"/>
      <c r="B182" s="1314"/>
      <c r="C182" s="1314"/>
      <c r="D182" s="1314">
        <v>1</v>
      </c>
      <c r="E182" s="928"/>
      <c r="F182" s="928"/>
      <c r="G182" s="933"/>
      <c r="H182" s="930"/>
      <c r="I182" s="936"/>
      <c r="J182" s="934"/>
      <c r="K182" s="919"/>
      <c r="L182" s="688" t="str">
        <f>mergeValue(A182)&amp;"."&amp;mergeValue(B182)&amp;"."&amp;mergeValue(C182)&amp;"."&amp;mergeValue(D182)</f>
        <v>1.1.1.1</v>
      </c>
      <c r="M182" s="660" t="s">
        <v>21</v>
      </c>
      <c r="N182" s="681"/>
      <c r="O182" s="1386"/>
      <c r="P182" s="1387"/>
      <c r="Q182" s="1387"/>
      <c r="R182" s="1387"/>
      <c r="S182" s="1387"/>
      <c r="T182" s="1387"/>
      <c r="U182" s="1387"/>
      <c r="V182" s="1387"/>
      <c r="W182" s="1388"/>
      <c r="X182" s="968" t="s">
        <v>623</v>
      </c>
      <c r="Y182" s="683"/>
      <c r="Z182" s="683"/>
      <c r="AA182" s="683"/>
      <c r="AB182" s="683"/>
      <c r="AC182" s="683"/>
      <c r="AD182" s="683"/>
      <c r="AE182" s="683"/>
      <c r="AF182" s="683"/>
      <c r="AG182" s="683"/>
    </row>
    <row r="183" spans="1:33" s="651" customFormat="1" ht="56.25" customHeight="1">
      <c r="A183" s="1314"/>
      <c r="B183" s="1314"/>
      <c r="C183" s="1314"/>
      <c r="D183" s="1314"/>
      <c r="E183" s="928">
        <v>1</v>
      </c>
      <c r="F183" s="928"/>
      <c r="G183" s="933"/>
      <c r="H183" s="930"/>
      <c r="I183" s="936"/>
      <c r="J183" s="934"/>
      <c r="K183" s="924"/>
      <c r="L183" s="688" t="str">
        <f>mergeValue(A183)&amp;"."&amp;mergeValue(B183)&amp;"."&amp;mergeValue(C183)&amp;"."&amp;mergeValue(D183)&amp;"."&amp;mergeValue(E183)</f>
        <v>1.1.1.1.1</v>
      </c>
      <c r="M183" s="1019"/>
      <c r="N183" s="656"/>
      <c r="O183" s="1021"/>
      <c r="P183" s="1022"/>
      <c r="Q183" s="638"/>
      <c r="R183" s="638"/>
      <c r="S183" s="1038"/>
      <c r="T183" s="619" t="s">
        <v>83</v>
      </c>
      <c r="U183" s="1038"/>
      <c r="V183" s="619" t="s">
        <v>83</v>
      </c>
      <c r="W183" s="690"/>
      <c r="X183" s="1284" t="s">
        <v>748</v>
      </c>
      <c r="Y183" s="683" t="str">
        <f>strCheckDateTwo(N183:W183)</f>
        <v/>
      </c>
      <c r="Z183" s="683"/>
      <c r="AA183" s="683"/>
      <c r="AB183" s="683"/>
      <c r="AC183" s="683"/>
      <c r="AD183" s="683"/>
      <c r="AE183" s="683"/>
      <c r="AF183" s="683"/>
      <c r="AG183" s="683"/>
    </row>
    <row r="184" spans="1:33" s="651" customFormat="1" ht="14.25" customHeight="1" hidden="1">
      <c r="A184" s="1314"/>
      <c r="B184" s="1314"/>
      <c r="C184" s="1314"/>
      <c r="D184" s="1314"/>
      <c r="E184" s="928"/>
      <c r="F184" s="928"/>
      <c r="G184" s="933"/>
      <c r="H184" s="930"/>
      <c r="I184" s="936"/>
      <c r="J184" s="934"/>
      <c r="K184" s="924"/>
      <c r="L184" s="679"/>
      <c r="M184" s="666"/>
      <c r="N184" s="615"/>
      <c r="O184" s="615"/>
      <c r="P184" s="615"/>
      <c r="Q184" s="615"/>
      <c r="R184" s="682" t="str">
        <f>S183&amp;"-"&amp;U183</f>
        <v>-</v>
      </c>
      <c r="S184" s="691"/>
      <c r="T184" s="684"/>
      <c r="U184" s="691"/>
      <c r="V184" s="615"/>
      <c r="W184" s="615"/>
      <c r="X184" s="1285"/>
      <c r="Y184" s="683"/>
      <c r="Z184" s="683"/>
      <c r="AA184" s="683"/>
      <c r="AB184" s="683"/>
      <c r="AC184" s="683"/>
      <c r="AD184" s="683"/>
      <c r="AE184" s="683"/>
      <c r="AF184" s="683"/>
      <c r="AG184" s="683"/>
    </row>
    <row r="185" spans="1:33" s="651" customFormat="1" ht="15" customHeight="1">
      <c r="A185" s="1314"/>
      <c r="B185" s="1314"/>
      <c r="C185" s="1314"/>
      <c r="D185" s="1314"/>
      <c r="E185" s="928"/>
      <c r="F185" s="928"/>
      <c r="G185" s="933"/>
      <c r="H185" s="930"/>
      <c r="I185" s="936"/>
      <c r="J185" s="934"/>
      <c r="K185" s="924"/>
      <c r="L185" s="654"/>
      <c r="M185" s="663" t="s">
        <v>5</v>
      </c>
      <c r="N185" s="661"/>
      <c r="O185" s="657"/>
      <c r="P185" s="657"/>
      <c r="Q185" s="657"/>
      <c r="R185" s="657"/>
      <c r="S185" s="673"/>
      <c r="T185" s="669"/>
      <c r="U185" s="668"/>
      <c r="V185" s="661"/>
      <c r="W185" s="661"/>
      <c r="X185" s="1286"/>
      <c r="Y185" s="683"/>
      <c r="Z185" s="683"/>
      <c r="AA185" s="683"/>
      <c r="AB185" s="683"/>
      <c r="AC185" s="683"/>
      <c r="AD185" s="683"/>
      <c r="AE185" s="683"/>
      <c r="AF185" s="683"/>
      <c r="AG185" s="683"/>
    </row>
    <row r="186" spans="1:33" s="650" customFormat="1" ht="15" customHeight="1">
      <c r="A186" s="1314"/>
      <c r="B186" s="1314"/>
      <c r="C186" s="1314"/>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33" s="650" customFormat="1" ht="15" customHeight="1">
      <c r="A187" s="1314"/>
      <c r="B187" s="1314"/>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33" s="650" customFormat="1" ht="15" customHeight="1">
      <c r="A188" s="1314"/>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33"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7: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7:20" s="34" customFormat="1" ht="17.1" customHeight="1">
      <c r="G191" s="34" t="s">
        <v>12</v>
      </c>
      <c r="I191" s="34" t="s">
        <v>208</v>
      </c>
      <c r="T191" s="151"/>
    </row>
    <row r="192" spans="12:38" ht="17.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4" s="651" customFormat="1" ht="22.5">
      <c r="A193" s="1314">
        <v>1</v>
      </c>
      <c r="B193" s="963"/>
      <c r="C193" s="963"/>
      <c r="D193" s="963"/>
      <c r="E193" s="963"/>
      <c r="F193" s="956"/>
      <c r="G193" s="962"/>
      <c r="H193" s="962"/>
      <c r="I193" s="944"/>
      <c r="J193" s="943"/>
      <c r="K193" s="943"/>
      <c r="L193" s="688">
        <f>mergeValue(A193)</f>
        <v>1</v>
      </c>
      <c r="M193" s="610" t="s">
        <v>19</v>
      </c>
      <c r="N193" s="1417"/>
      <c r="O193" s="1418"/>
      <c r="P193" s="1418"/>
      <c r="Q193" s="1418"/>
      <c r="R193" s="1418"/>
      <c r="S193" s="1418"/>
      <c r="T193" s="1418"/>
      <c r="U193" s="1418"/>
      <c r="V193" s="1418"/>
      <c r="W193" s="1418"/>
      <c r="X193" s="1418"/>
      <c r="Y193" s="1418"/>
      <c r="Z193" s="1418"/>
      <c r="AA193" s="1418"/>
      <c r="AB193" s="1418"/>
      <c r="AC193" s="1418"/>
      <c r="AD193" s="1418"/>
      <c r="AE193" s="1418"/>
      <c r="AF193" s="1419"/>
      <c r="AG193" s="1099" t="s">
        <v>718</v>
      </c>
      <c r="AH193" s="683"/>
      <c r="AI193" s="683"/>
      <c r="AJ193" s="683"/>
      <c r="AK193" s="683"/>
      <c r="AL193" s="683"/>
      <c r="AM193" s="683"/>
      <c r="AN193" s="683"/>
      <c r="AO193" s="683"/>
      <c r="AP193" s="683"/>
      <c r="AQ193" s="683"/>
      <c r="AR193" s="683"/>
    </row>
    <row r="194" spans="1:44" s="651" customFormat="1" ht="22.5">
      <c r="A194" s="1314"/>
      <c r="B194" s="1314">
        <v>1</v>
      </c>
      <c r="C194" s="963"/>
      <c r="D194" s="963"/>
      <c r="E194" s="963"/>
      <c r="F194" s="956"/>
      <c r="G194" s="965"/>
      <c r="H194" s="966"/>
      <c r="I194" s="945"/>
      <c r="J194" s="940"/>
      <c r="K194" s="938"/>
      <c r="L194" s="688" t="str">
        <f>mergeValue(A194)&amp;"."&amp;mergeValue(B194)</f>
        <v>1.1</v>
      </c>
      <c r="M194" s="658" t="s">
        <v>15</v>
      </c>
      <c r="N194" s="1383"/>
      <c r="O194" s="1384"/>
      <c r="P194" s="1384"/>
      <c r="Q194" s="1384"/>
      <c r="R194" s="1384"/>
      <c r="S194" s="1384"/>
      <c r="T194" s="1384"/>
      <c r="U194" s="1384"/>
      <c r="V194" s="1384"/>
      <c r="W194" s="1384"/>
      <c r="X194" s="1384"/>
      <c r="Y194" s="1384"/>
      <c r="Z194" s="1384"/>
      <c r="AA194" s="1384"/>
      <c r="AB194" s="1384"/>
      <c r="AC194" s="1384"/>
      <c r="AD194" s="1384"/>
      <c r="AE194" s="1384"/>
      <c r="AF194" s="1385"/>
      <c r="AG194" s="1099" t="s">
        <v>459</v>
      </c>
      <c r="AH194" s="683"/>
      <c r="AI194" s="683"/>
      <c r="AJ194" s="683"/>
      <c r="AK194" s="683"/>
      <c r="AL194" s="683"/>
      <c r="AM194" s="683"/>
      <c r="AN194" s="683"/>
      <c r="AO194" s="683"/>
      <c r="AP194" s="683"/>
      <c r="AQ194" s="683"/>
      <c r="AR194" s="683"/>
    </row>
    <row r="195" spans="1:44" s="651" customFormat="1" ht="22.5">
      <c r="A195" s="1314"/>
      <c r="B195" s="1314"/>
      <c r="C195" s="1314">
        <v>1</v>
      </c>
      <c r="D195" s="963"/>
      <c r="E195" s="963"/>
      <c r="F195" s="956"/>
      <c r="G195" s="965"/>
      <c r="H195" s="966"/>
      <c r="I195" s="945"/>
      <c r="J195" s="940"/>
      <c r="K195" s="938"/>
      <c r="L195" s="688" t="str">
        <f>mergeValue(A195)&amp;"."&amp;mergeValue(B195)&amp;"."&amp;mergeValue(C195)</f>
        <v>1.1.1</v>
      </c>
      <c r="M195" s="659" t="s">
        <v>7</v>
      </c>
      <c r="N195" s="1383"/>
      <c r="O195" s="1384"/>
      <c r="P195" s="1384"/>
      <c r="Q195" s="1384"/>
      <c r="R195" s="1384"/>
      <c r="S195" s="1384"/>
      <c r="T195" s="1384"/>
      <c r="U195" s="1384"/>
      <c r="V195" s="1384"/>
      <c r="W195" s="1384"/>
      <c r="X195" s="1384"/>
      <c r="Y195" s="1384"/>
      <c r="Z195" s="1384"/>
      <c r="AA195" s="1384"/>
      <c r="AB195" s="1384"/>
      <c r="AC195" s="1384"/>
      <c r="AD195" s="1384"/>
      <c r="AE195" s="1384"/>
      <c r="AF195" s="1385"/>
      <c r="AG195" s="1099" t="s">
        <v>600</v>
      </c>
      <c r="AH195" s="683"/>
      <c r="AI195" s="683"/>
      <c r="AJ195" s="683"/>
      <c r="AK195" s="683"/>
      <c r="AL195" s="683"/>
      <c r="AM195" s="683"/>
      <c r="AN195" s="683"/>
      <c r="AO195" s="683"/>
      <c r="AP195" s="683"/>
      <c r="AQ195" s="683"/>
      <c r="AR195" s="683"/>
    </row>
    <row r="196" spans="1:44" s="651" customFormat="1" ht="15" customHeight="1">
      <c r="A196" s="1314"/>
      <c r="B196" s="1314"/>
      <c r="C196" s="1314"/>
      <c r="D196" s="1314">
        <v>1</v>
      </c>
      <c r="E196" s="963"/>
      <c r="F196" s="956"/>
      <c r="G196" s="965"/>
      <c r="H196" s="966"/>
      <c r="I196" s="945"/>
      <c r="J196" s="940"/>
      <c r="K196" s="938"/>
      <c r="L196" s="688" t="str">
        <f>mergeValue(A196)&amp;"."&amp;mergeValue(B196)&amp;"."&amp;mergeValue(C196)&amp;"."&amp;mergeValue(D196)</f>
        <v>1.1.1.1</v>
      </c>
      <c r="M196" s="660" t="s">
        <v>21</v>
      </c>
      <c r="N196" s="1383"/>
      <c r="O196" s="1384"/>
      <c r="P196" s="1384"/>
      <c r="Q196" s="1384"/>
      <c r="R196" s="1384"/>
      <c r="S196" s="1384"/>
      <c r="T196" s="1384"/>
      <c r="U196" s="1384"/>
      <c r="V196" s="1384"/>
      <c r="W196" s="1384"/>
      <c r="X196" s="1384"/>
      <c r="Y196" s="1384"/>
      <c r="Z196" s="1384"/>
      <c r="AA196" s="1384"/>
      <c r="AB196" s="1384"/>
      <c r="AC196" s="1384"/>
      <c r="AD196" s="1384"/>
      <c r="AE196" s="1384"/>
      <c r="AF196" s="1385"/>
      <c r="AG196" s="1099" t="s">
        <v>623</v>
      </c>
      <c r="AH196" s="683"/>
      <c r="AI196" s="683"/>
      <c r="AJ196" s="683"/>
      <c r="AK196" s="683"/>
      <c r="AL196" s="683"/>
      <c r="AM196" s="683"/>
      <c r="AN196" s="683"/>
      <c r="AO196" s="683"/>
      <c r="AP196" s="683"/>
      <c r="AQ196" s="683"/>
      <c r="AR196" s="683"/>
    </row>
    <row r="197" spans="1:44" s="651" customFormat="1" ht="17.1" customHeight="1">
      <c r="A197" s="1314"/>
      <c r="B197" s="1314"/>
      <c r="C197" s="1314"/>
      <c r="D197" s="1314"/>
      <c r="E197" s="1314">
        <v>1</v>
      </c>
      <c r="F197" s="956"/>
      <c r="G197" s="965"/>
      <c r="H197" s="966"/>
      <c r="I197" s="967"/>
      <c r="J197" s="957"/>
      <c r="K197" s="1242"/>
      <c r="L197" s="1350" t="str">
        <f>mergeValue(A197)&amp;"."&amp;mergeValue(B197)&amp;"."&amp;mergeValue(C197)&amp;"."&amp;mergeValue(D197)&amp;"."&amp;mergeValue(E197)</f>
        <v>1.1.1.1.1</v>
      </c>
      <c r="M197" s="1351"/>
      <c r="N197" s="1310" t="s">
        <v>83</v>
      </c>
      <c r="O197" s="1345"/>
      <c r="P197" s="1341">
        <v>1</v>
      </c>
      <c r="Q197" s="1395"/>
      <c r="R197" s="1310" t="s">
        <v>83</v>
      </c>
      <c r="S197" s="1345"/>
      <c r="T197" s="1341">
        <v>1</v>
      </c>
      <c r="U197" s="1395"/>
      <c r="V197" s="1310" t="s">
        <v>83</v>
      </c>
      <c r="W197" s="666"/>
      <c r="X197" s="655">
        <v>1</v>
      </c>
      <c r="Y197" s="1042"/>
      <c r="Z197" s="638"/>
      <c r="AA197" s="638"/>
      <c r="AB197" s="1320"/>
      <c r="AC197" s="1310" t="s">
        <v>83</v>
      </c>
      <c r="AD197" s="1320"/>
      <c r="AE197" s="1310" t="s">
        <v>83</v>
      </c>
      <c r="AF197" s="680"/>
      <c r="AG197" s="1338"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4" s="651" customFormat="1" ht="17.1" customHeight="1">
      <c r="A198" s="1314"/>
      <c r="B198" s="1314"/>
      <c r="C198" s="1314"/>
      <c r="D198" s="1314"/>
      <c r="E198" s="1314"/>
      <c r="F198" s="956"/>
      <c r="G198" s="965"/>
      <c r="H198" s="966"/>
      <c r="I198" s="967"/>
      <c r="J198" s="957"/>
      <c r="K198" s="1242"/>
      <c r="L198" s="1350"/>
      <c r="M198" s="1351"/>
      <c r="N198" s="1310"/>
      <c r="O198" s="1345"/>
      <c r="P198" s="1341"/>
      <c r="Q198" s="1395"/>
      <c r="R198" s="1310"/>
      <c r="S198" s="1345"/>
      <c r="T198" s="1341"/>
      <c r="U198" s="1395"/>
      <c r="V198" s="1310"/>
      <c r="W198" s="689"/>
      <c r="X198" s="670"/>
      <c r="Y198" s="670"/>
      <c r="Z198" s="672"/>
      <c r="AA198" s="572" t="str">
        <f>AB197&amp;"-"&amp;AD197</f>
        <v>-</v>
      </c>
      <c r="AB198" s="1309"/>
      <c r="AC198" s="1310"/>
      <c r="AD198" s="1309"/>
      <c r="AE198" s="1310"/>
      <c r="AF198" s="639"/>
      <c r="AG198" s="1339"/>
      <c r="AH198" s="683"/>
      <c r="AI198" s="686"/>
      <c r="AJ198" s="686"/>
      <c r="AK198" s="686"/>
      <c r="AL198" s="686"/>
      <c r="AM198" s="686"/>
      <c r="AN198" s="686"/>
      <c r="AO198" s="683"/>
      <c r="AP198" s="683"/>
      <c r="AQ198" s="683"/>
      <c r="AR198" s="683"/>
    </row>
    <row r="199" spans="1:44" s="651" customFormat="1" ht="17.1" customHeight="1">
      <c r="A199" s="1314"/>
      <c r="B199" s="1314"/>
      <c r="C199" s="1314"/>
      <c r="D199" s="1314"/>
      <c r="E199" s="1314"/>
      <c r="F199" s="956"/>
      <c r="G199" s="965"/>
      <c r="H199" s="966"/>
      <c r="I199" s="967"/>
      <c r="J199" s="957"/>
      <c r="K199" s="1242"/>
      <c r="L199" s="1350"/>
      <c r="M199" s="1351"/>
      <c r="N199" s="1310"/>
      <c r="O199" s="1345"/>
      <c r="P199" s="1341"/>
      <c r="Q199" s="1395"/>
      <c r="R199" s="1310"/>
      <c r="S199" s="571"/>
      <c r="T199" s="664"/>
      <c r="U199" s="670"/>
      <c r="V199" s="671"/>
      <c r="W199" s="671"/>
      <c r="X199" s="671"/>
      <c r="Y199" s="671"/>
      <c r="Z199" s="672"/>
      <c r="AA199" s="672"/>
      <c r="AB199" s="673"/>
      <c r="AC199" s="669"/>
      <c r="AD199" s="669"/>
      <c r="AE199" s="673"/>
      <c r="AF199" s="669"/>
      <c r="AG199" s="1339"/>
      <c r="AH199" s="683"/>
      <c r="AI199" s="686"/>
      <c r="AJ199" s="686"/>
      <c r="AK199" s="686"/>
      <c r="AL199" s="686"/>
      <c r="AM199" s="686"/>
      <c r="AN199" s="686"/>
      <c r="AO199" s="683"/>
      <c r="AP199" s="683"/>
      <c r="AQ199" s="683"/>
      <c r="AR199" s="683"/>
    </row>
    <row r="200" spans="1:44" s="651" customFormat="1" ht="17.1" customHeight="1">
      <c r="A200" s="1314"/>
      <c r="B200" s="1314"/>
      <c r="C200" s="1314"/>
      <c r="D200" s="1314"/>
      <c r="E200" s="1314"/>
      <c r="F200" s="956"/>
      <c r="G200" s="965"/>
      <c r="H200" s="966"/>
      <c r="I200" s="967"/>
      <c r="J200" s="957"/>
      <c r="K200" s="1242"/>
      <c r="L200" s="1350"/>
      <c r="M200" s="1351"/>
      <c r="N200" s="1310"/>
      <c r="O200" s="674"/>
      <c r="P200" s="676"/>
      <c r="Q200" s="675"/>
      <c r="R200" s="671"/>
      <c r="S200" s="671"/>
      <c r="T200" s="671"/>
      <c r="U200" s="671"/>
      <c r="V200" s="671"/>
      <c r="W200" s="671"/>
      <c r="X200" s="671"/>
      <c r="Y200" s="671"/>
      <c r="Z200" s="672"/>
      <c r="AA200" s="672"/>
      <c r="AB200" s="673"/>
      <c r="AC200" s="669"/>
      <c r="AD200" s="669"/>
      <c r="AE200" s="673"/>
      <c r="AF200" s="669"/>
      <c r="AG200" s="1339"/>
      <c r="AH200" s="683"/>
      <c r="AI200" s="686"/>
      <c r="AJ200" s="686"/>
      <c r="AK200" s="686"/>
      <c r="AL200" s="686"/>
      <c r="AM200" s="686"/>
      <c r="AN200" s="686"/>
      <c r="AO200" s="683"/>
      <c r="AP200" s="683"/>
      <c r="AQ200" s="683"/>
      <c r="AR200" s="683"/>
    </row>
    <row r="201" spans="1:44" s="650" customFormat="1" ht="15" customHeight="1">
      <c r="A201" s="1314"/>
      <c r="B201" s="1314"/>
      <c r="C201" s="1314"/>
      <c r="D201" s="1314"/>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0"/>
      <c r="AH201" s="685"/>
      <c r="AI201" s="685"/>
      <c r="AJ201" s="687"/>
      <c r="AK201" s="687"/>
      <c r="AL201" s="687"/>
      <c r="AM201" s="687"/>
      <c r="AN201" s="687"/>
      <c r="AO201" s="685"/>
      <c r="AP201" s="685"/>
      <c r="AQ201" s="685"/>
      <c r="AR201" s="685"/>
    </row>
    <row r="202" spans="1:44" s="650" customFormat="1" ht="15" customHeight="1">
      <c r="A202" s="1314"/>
      <c r="B202" s="1314"/>
      <c r="C202" s="1314"/>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4" s="650" customFormat="1" ht="15" customHeight="1">
      <c r="A203" s="1314"/>
      <c r="B203" s="1314"/>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4" s="650" customFormat="1" ht="15" customHeight="1">
      <c r="A204" s="1314"/>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4"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7: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7:46" ht="15" customHeight="1">
      <c r="G207" s="149"/>
      <c r="H207" s="150"/>
      <c r="I207" s="150"/>
      <c r="J207" s="80"/>
      <c r="K207" s="150"/>
      <c r="L207" s="150"/>
      <c r="M207" s="150"/>
      <c r="N207" s="150"/>
      <c r="O207" s="150"/>
      <c r="P207" s="150"/>
      <c r="Q207" s="1316"/>
      <c r="R207" s="150"/>
      <c r="S207" s="150"/>
      <c r="T207" s="150"/>
      <c r="U207" s="1316"/>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7:29" ht="15" customHeight="1">
      <c r="G208" s="149"/>
      <c r="H208" s="150"/>
      <c r="I208" s="150"/>
      <c r="J208" s="80"/>
      <c r="K208" s="150"/>
      <c r="L208" s="150"/>
      <c r="M208" s="150"/>
      <c r="N208" s="150"/>
      <c r="O208" s="150"/>
      <c r="P208" s="150"/>
      <c r="Q208" s="1316"/>
      <c r="R208" s="150"/>
      <c r="S208" s="150"/>
      <c r="T208" s="150"/>
      <c r="U208" s="1316"/>
      <c r="V208" s="150"/>
      <c r="W208" s="150"/>
      <c r="X208" s="150"/>
      <c r="Y208" s="150"/>
      <c r="Z208" s="150"/>
      <c r="AA208" s="150"/>
      <c r="AB208" s="150"/>
      <c r="AC208" s="150"/>
    </row>
    <row r="209" spans="7:30" ht="15" customHeight="1">
      <c r="G209" s="149"/>
      <c r="H209" s="150"/>
      <c r="I209" s="150"/>
      <c r="J209" s="80"/>
      <c r="K209" s="150"/>
      <c r="L209" s="150"/>
      <c r="M209" s="150"/>
      <c r="N209" s="150"/>
      <c r="O209" s="150"/>
      <c r="Q209" s="1316"/>
      <c r="V209" s="150"/>
      <c r="W209" s="150"/>
      <c r="X209" s="150"/>
      <c r="Z209" s="150"/>
      <c r="AA209" s="150"/>
      <c r="AB209" s="150"/>
      <c r="AC209" s="693"/>
      <c r="AD209" s="150"/>
    </row>
    <row r="210" spans="7:31"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89" t="s">
        <v>84</v>
      </c>
      <c r="O211" s="1345"/>
      <c r="P211" s="1341">
        <v>1</v>
      </c>
      <c r="Q211" s="1390"/>
      <c r="R211" s="1310" t="s">
        <v>83</v>
      </c>
      <c r="S211" s="1415"/>
      <c r="T211" s="1391">
        <v>1</v>
      </c>
      <c r="U211" s="1317"/>
      <c r="V211" s="1310"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89"/>
      <c r="O212" s="1345"/>
      <c r="P212" s="1341"/>
      <c r="Q212" s="1390"/>
      <c r="R212" s="1310"/>
      <c r="S212" s="1416"/>
      <c r="T212" s="1392"/>
      <c r="U212" s="1317"/>
      <c r="V212" s="1310"/>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89"/>
      <c r="O213" s="1345"/>
      <c r="P213" s="1341"/>
      <c r="Q213" s="1390"/>
      <c r="R213" s="1310"/>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10"/>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24" s="35" customFormat="1" ht="17.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24:36" s="705" customFormat="1" ht="18.75" customHeight="1">
      <c r="X217" s="685"/>
      <c r="Y217" s="685"/>
      <c r="Z217" s="685"/>
      <c r="AA217" s="685"/>
      <c r="AB217" s="685"/>
      <c r="AC217" s="685"/>
      <c r="AD217" s="685"/>
      <c r="AE217" s="685"/>
      <c r="AF217" s="685"/>
      <c r="AG217" s="685"/>
      <c r="AH217" s="685"/>
      <c r="AI217" s="685"/>
      <c r="AJ217" s="685"/>
    </row>
    <row r="218" spans="7:36" s="34" customFormat="1" ht="17.1" customHeight="1">
      <c r="G218" s="34" t="s">
        <v>12</v>
      </c>
      <c r="I218" s="34" t="s">
        <v>652</v>
      </c>
      <c r="V218" s="151"/>
      <c r="X218" s="209"/>
      <c r="Y218" s="209"/>
      <c r="Z218" s="209"/>
      <c r="AA218" s="209"/>
      <c r="AB218" s="209"/>
      <c r="AC218" s="209"/>
      <c r="AD218" s="209"/>
      <c r="AE218" s="209"/>
      <c r="AF218" s="209"/>
      <c r="AG218" s="209"/>
      <c r="AH218" s="209"/>
      <c r="AI218" s="209"/>
      <c r="AJ218" s="209"/>
    </row>
    <row r="219" spans="12:36" s="705" customFormat="1" ht="17.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36" s="751" customFormat="1" ht="22.5">
      <c r="A220" s="1314">
        <v>1</v>
      </c>
      <c r="B220" s="831"/>
      <c r="C220" s="831"/>
      <c r="D220" s="831"/>
      <c r="E220" s="832"/>
      <c r="F220" s="833"/>
      <c r="G220" s="833"/>
      <c r="H220" s="833"/>
      <c r="I220" s="834"/>
      <c r="J220" s="829"/>
      <c r="K220" s="836"/>
      <c r="L220" s="744">
        <f>mergeValue(A220)</f>
        <v>1</v>
      </c>
      <c r="M220" s="610" t="s">
        <v>19</v>
      </c>
      <c r="N220" s="615"/>
      <c r="O220" s="1380"/>
      <c r="P220" s="1381"/>
      <c r="Q220" s="1381"/>
      <c r="R220" s="1381"/>
      <c r="S220" s="1381"/>
      <c r="T220" s="1381"/>
      <c r="U220" s="1381"/>
      <c r="V220" s="1382"/>
      <c r="W220" s="1131" t="s">
        <v>718</v>
      </c>
      <c r="X220" s="759"/>
      <c r="Y220" s="777"/>
      <c r="Z220" s="777" t="str">
        <f t="shared" si="3" ref="Z220:Z233">IF(M220="","",M220)</f>
        <v>Наименование тарифа</v>
      </c>
      <c r="AA220" s="777"/>
      <c r="AB220" s="777"/>
      <c r="AC220" s="777"/>
      <c r="AD220" s="759"/>
      <c r="AE220" s="759"/>
      <c r="AF220" s="759"/>
      <c r="AG220" s="759"/>
      <c r="AH220" s="759"/>
      <c r="AI220" s="759"/>
      <c r="AJ220" s="759"/>
    </row>
    <row r="221" spans="1:36" s="751" customFormat="1" ht="22.5">
      <c r="A221" s="1314"/>
      <c r="B221" s="1314">
        <v>1</v>
      </c>
      <c r="C221" s="831"/>
      <c r="D221" s="831"/>
      <c r="E221" s="833"/>
      <c r="F221" s="833"/>
      <c r="G221" s="833"/>
      <c r="H221" s="833"/>
      <c r="I221" s="828"/>
      <c r="J221" s="827"/>
      <c r="K221" s="830"/>
      <c r="L221" s="744" t="str">
        <f>mergeValue(A221)&amp;"."&amp;mergeValue(B221)</f>
        <v>1.1</v>
      </c>
      <c r="M221" s="658" t="s">
        <v>15</v>
      </c>
      <c r="N221" s="615"/>
      <c r="O221" s="1380"/>
      <c r="P221" s="1381"/>
      <c r="Q221" s="1381"/>
      <c r="R221" s="1381"/>
      <c r="S221" s="1381"/>
      <c r="T221" s="1381"/>
      <c r="U221" s="1381"/>
      <c r="V221" s="1382"/>
      <c r="W221" s="1131"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36" s="751" customFormat="1" ht="22.5">
      <c r="A222" s="1314"/>
      <c r="B222" s="1314"/>
      <c r="C222" s="1314">
        <v>1</v>
      </c>
      <c r="D222" s="831"/>
      <c r="E222" s="833"/>
      <c r="F222" s="833"/>
      <c r="G222" s="833"/>
      <c r="H222" s="833"/>
      <c r="I222" s="835"/>
      <c r="J222" s="827"/>
      <c r="K222" s="830"/>
      <c r="L222" s="744" t="str">
        <f>mergeValue(A222)&amp;"."&amp;mergeValue(B222)&amp;"."&amp;mergeValue(C222)</f>
        <v>1.1.1</v>
      </c>
      <c r="M222" s="659" t="s">
        <v>7</v>
      </c>
      <c r="N222" s="615"/>
      <c r="O222" s="1380"/>
      <c r="P222" s="1381"/>
      <c r="Q222" s="1381"/>
      <c r="R222" s="1381"/>
      <c r="S222" s="1381"/>
      <c r="T222" s="1381"/>
      <c r="U222" s="1381"/>
      <c r="V222" s="1382"/>
      <c r="W222" s="1131"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36" s="751" customFormat="1" ht="22.5">
      <c r="A223" s="1314"/>
      <c r="B223" s="1314"/>
      <c r="C223" s="1314"/>
      <c r="D223" s="1314">
        <v>1</v>
      </c>
      <c r="E223" s="833"/>
      <c r="F223" s="833"/>
      <c r="G223" s="833"/>
      <c r="H223" s="833"/>
      <c r="I223" s="835"/>
      <c r="J223" s="827"/>
      <c r="K223" s="830"/>
      <c r="L223" s="744" t="str">
        <f>mergeValue(A223)&amp;"."&amp;mergeValue(B223)&amp;"."&amp;mergeValue(C223)&amp;"."&amp;mergeValue(D223)</f>
        <v>1.1.1.1</v>
      </c>
      <c r="M223" s="660" t="s">
        <v>21</v>
      </c>
      <c r="N223" s="615"/>
      <c r="O223" s="1380"/>
      <c r="P223" s="1381"/>
      <c r="Q223" s="1381"/>
      <c r="R223" s="1381"/>
      <c r="S223" s="1381"/>
      <c r="T223" s="1381"/>
      <c r="U223" s="1381"/>
      <c r="V223" s="1382"/>
      <c r="W223" s="1131"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36" s="751" customFormat="1" ht="78.75">
      <c r="A224" s="1314"/>
      <c r="B224" s="1314"/>
      <c r="C224" s="1314"/>
      <c r="D224" s="1314"/>
      <c r="E224" s="1314">
        <v>1</v>
      </c>
      <c r="F224" s="833"/>
      <c r="G224" s="833"/>
      <c r="H224" s="831">
        <v>1</v>
      </c>
      <c r="I224" s="1314">
        <v>1</v>
      </c>
      <c r="J224" s="833"/>
      <c r="K224" s="838"/>
      <c r="L224" s="744" t="str">
        <f>mergeValue(A224)&amp;"."&amp;mergeValue(B224)&amp;"."&amp;mergeValue(C224)&amp;"."&amp;mergeValue(D224)&amp;"."&amp;mergeValue(E224)</f>
        <v>1.1.1.1.1</v>
      </c>
      <c r="M224" s="524" t="s">
        <v>8</v>
      </c>
      <c r="N224" s="615"/>
      <c r="O224" s="1317"/>
      <c r="P224" s="1318"/>
      <c r="Q224" s="1318"/>
      <c r="R224" s="1318"/>
      <c r="S224" s="1318"/>
      <c r="T224" s="1318"/>
      <c r="U224" s="1318"/>
      <c r="V224" s="1319"/>
      <c r="W224" s="1131"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314"/>
      <c r="B225" s="1314"/>
      <c r="C225" s="1314"/>
      <c r="D225" s="1314"/>
      <c r="E225" s="1314"/>
      <c r="F225" s="1314">
        <v>1</v>
      </c>
      <c r="G225" s="831"/>
      <c r="H225" s="831"/>
      <c r="I225" s="1314"/>
      <c r="J225" s="1314">
        <v>1</v>
      </c>
      <c r="K225" s="839"/>
      <c r="L225" s="744" t="str">
        <f>mergeValue(A225)&amp;"."&amp;mergeValue(B225)&amp;"."&amp;mergeValue(C225)&amp;"."&amp;mergeValue(D225)&amp;"."&amp;mergeValue(E225)&amp;"."&amp;mergeValue(F225)</f>
        <v>1.1.1.1.1.1</v>
      </c>
      <c r="M225" s="525" t="s">
        <v>9</v>
      </c>
      <c r="N225" s="615"/>
      <c r="O225" s="1317"/>
      <c r="P225" s="1318"/>
      <c r="Q225" s="1318"/>
      <c r="R225" s="1318"/>
      <c r="S225" s="1318"/>
      <c r="T225" s="1318"/>
      <c r="U225" s="1318"/>
      <c r="V225" s="1319"/>
      <c r="W225" s="1131"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314"/>
      <c r="B226" s="1314"/>
      <c r="C226" s="1314"/>
      <c r="D226" s="1314"/>
      <c r="E226" s="1314"/>
      <c r="F226" s="1314"/>
      <c r="G226" s="831">
        <v>1</v>
      </c>
      <c r="H226" s="831"/>
      <c r="I226" s="1314"/>
      <c r="J226" s="1314"/>
      <c r="K226" s="839">
        <v>1</v>
      </c>
      <c r="L226" s="744" t="str">
        <f>mergeValue(A226)&amp;"."&amp;mergeValue(B226)&amp;"."&amp;mergeValue(C226)&amp;"."&amp;mergeValue(D226)&amp;"."&amp;mergeValue(E226)&amp;"."&amp;mergeValue(F226)&amp;"."&amp;mergeValue(G226)</f>
        <v>1.1.1.1.1.1.1</v>
      </c>
      <c r="M226" s="1016"/>
      <c r="N226" s="615"/>
      <c r="O226" s="726"/>
      <c r="P226" s="726"/>
      <c r="Q226" s="726"/>
      <c r="R226" s="1309"/>
      <c r="S226" s="1310" t="s">
        <v>83</v>
      </c>
      <c r="T226" s="1309"/>
      <c r="U226" s="1310" t="s">
        <v>83</v>
      </c>
      <c r="V226" s="726"/>
      <c r="W226" s="1284"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customHeight="1" hidden="1">
      <c r="A227" s="1314"/>
      <c r="B227" s="1314"/>
      <c r="C227" s="1314"/>
      <c r="D227" s="1314"/>
      <c r="E227" s="1314"/>
      <c r="F227" s="1314"/>
      <c r="G227" s="831"/>
      <c r="H227" s="831"/>
      <c r="I227" s="1314"/>
      <c r="J227" s="1314"/>
      <c r="K227" s="839"/>
      <c r="L227" s="752"/>
      <c r="M227" s="615"/>
      <c r="N227" s="615"/>
      <c r="O227" s="726"/>
      <c r="P227" s="726"/>
      <c r="Q227" s="732" t="str">
        <f>R226&amp;"-"&amp;T226</f>
        <v>-</v>
      </c>
      <c r="R227" s="1309"/>
      <c r="S227" s="1310"/>
      <c r="T227" s="1309"/>
      <c r="U227" s="1310"/>
      <c r="V227" s="726"/>
      <c r="W227" s="1285"/>
      <c r="X227" s="759"/>
      <c r="Y227" s="777"/>
      <c r="Z227" s="777" t="str">
        <f t="shared" si="3"/>
        <v/>
      </c>
      <c r="AA227" s="777"/>
      <c r="AB227" s="777"/>
      <c r="AC227" s="777"/>
      <c r="AD227" s="759"/>
      <c r="AE227" s="759"/>
      <c r="AF227" s="759"/>
      <c r="AG227" s="759"/>
      <c r="AH227" s="759"/>
      <c r="AI227" s="759"/>
      <c r="AJ227" s="759"/>
    </row>
    <row r="228" spans="1:36" s="751" customFormat="1" ht="15" customHeight="1">
      <c r="A228" s="1314"/>
      <c r="B228" s="1314"/>
      <c r="C228" s="1314"/>
      <c r="D228" s="1314"/>
      <c r="E228" s="1314"/>
      <c r="F228" s="1314"/>
      <c r="G228" s="833"/>
      <c r="H228" s="831"/>
      <c r="I228" s="1314"/>
      <c r="J228" s="1314"/>
      <c r="K228" s="838"/>
      <c r="L228" s="654"/>
      <c r="M228" s="527" t="s">
        <v>24</v>
      </c>
      <c r="N228" s="728"/>
      <c r="O228" s="728"/>
      <c r="P228" s="728"/>
      <c r="Q228" s="728"/>
      <c r="R228" s="728"/>
      <c r="S228" s="728"/>
      <c r="T228" s="728"/>
      <c r="U228" s="728"/>
      <c r="V228" s="725"/>
      <c r="W228" s="1286"/>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314"/>
      <c r="B229" s="1314"/>
      <c r="C229" s="1314"/>
      <c r="D229" s="1314"/>
      <c r="E229" s="1314"/>
      <c r="F229" s="833"/>
      <c r="G229" s="833"/>
      <c r="H229" s="831"/>
      <c r="I229" s="1314"/>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314"/>
      <c r="B230" s="1314"/>
      <c r="C230" s="1314"/>
      <c r="D230" s="1314"/>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314"/>
      <c r="B231" s="1314"/>
      <c r="C231" s="1314"/>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314"/>
      <c r="B232" s="1314"/>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314"/>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4"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24:36" s="937" customFormat="1" ht="18.75" customHeight="1">
      <c r="X235" s="958"/>
      <c r="Y235" s="958"/>
      <c r="Z235" s="958"/>
      <c r="AA235" s="958"/>
      <c r="AB235" s="958"/>
      <c r="AC235" s="958"/>
      <c r="AD235" s="958"/>
      <c r="AE235" s="958"/>
      <c r="AF235" s="958"/>
      <c r="AG235" s="958"/>
      <c r="AH235" s="958"/>
      <c r="AI235" s="958"/>
      <c r="AJ235" s="958"/>
    </row>
    <row r="236" spans="7:36" s="34" customFormat="1" ht="17.1" customHeight="1">
      <c r="G236" s="34" t="s">
        <v>12</v>
      </c>
      <c r="I236" s="34" t="s">
        <v>211</v>
      </c>
      <c r="V236" s="151"/>
      <c r="X236" s="209"/>
      <c r="Y236" s="209"/>
      <c r="Z236" s="209"/>
      <c r="AA236" s="209"/>
      <c r="AB236" s="209"/>
      <c r="AC236" s="209"/>
      <c r="AD236" s="209"/>
      <c r="AE236" s="209"/>
      <c r="AF236" s="209"/>
      <c r="AG236" s="209"/>
      <c r="AH236" s="209"/>
      <c r="AI236" s="209"/>
      <c r="AJ236" s="209"/>
    </row>
    <row r="237" spans="12:36" s="937" customFormat="1" ht="17.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314">
        <v>1</v>
      </c>
      <c r="B238" s="963"/>
      <c r="C238" s="963"/>
      <c r="D238" s="963"/>
      <c r="E238" s="929"/>
      <c r="F238" s="974"/>
      <c r="G238" s="974"/>
      <c r="H238" s="974"/>
      <c r="I238" s="931"/>
      <c r="J238" s="927"/>
      <c r="K238" s="911"/>
      <c r="L238" s="978">
        <f>mergeValue(A238)</f>
        <v>1</v>
      </c>
      <c r="M238" s="610" t="s">
        <v>19</v>
      </c>
      <c r="N238" s="615"/>
      <c r="O238" s="1380"/>
      <c r="P238" s="1381"/>
      <c r="Q238" s="1381"/>
      <c r="R238" s="1381"/>
      <c r="S238" s="1381"/>
      <c r="T238" s="1381"/>
      <c r="U238" s="1381"/>
      <c r="V238" s="1382"/>
      <c r="W238" s="1131" t="s">
        <v>718</v>
      </c>
      <c r="X238" s="956"/>
      <c r="Y238" s="777"/>
      <c r="Z238" s="777" t="str">
        <f t="shared" si="4" ref="Z238:Z251">IF(M238="","",M238)</f>
        <v>Наименование тарифа</v>
      </c>
      <c r="AA238" s="777"/>
      <c r="AB238" s="777"/>
      <c r="AC238" s="777"/>
      <c r="AD238" s="956"/>
      <c r="AE238" s="956"/>
      <c r="AF238" s="956"/>
      <c r="AG238" s="956"/>
      <c r="AH238" s="956"/>
      <c r="AI238" s="956"/>
      <c r="AJ238" s="956"/>
    </row>
    <row r="239" spans="1:36" s="938" customFormat="1" ht="22.5">
      <c r="A239" s="1314"/>
      <c r="B239" s="1314">
        <v>1</v>
      </c>
      <c r="C239" s="963"/>
      <c r="D239" s="963"/>
      <c r="E239" s="974"/>
      <c r="F239" s="974"/>
      <c r="G239" s="974"/>
      <c r="H239" s="974"/>
      <c r="I239" s="969"/>
      <c r="J239" s="902"/>
      <c r="K239" s="905"/>
      <c r="L239" s="978" t="str">
        <f>mergeValue(A239)&amp;"."&amp;mergeValue(B239)</f>
        <v>1.1</v>
      </c>
      <c r="M239" s="658" t="s">
        <v>15</v>
      </c>
      <c r="N239" s="615"/>
      <c r="O239" s="1380"/>
      <c r="P239" s="1381"/>
      <c r="Q239" s="1381"/>
      <c r="R239" s="1381"/>
      <c r="S239" s="1381"/>
      <c r="T239" s="1381"/>
      <c r="U239" s="1381"/>
      <c r="V239" s="1382"/>
      <c r="W239" s="1131"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314"/>
      <c r="B240" s="1314"/>
      <c r="C240" s="1314">
        <v>1</v>
      </c>
      <c r="D240" s="963"/>
      <c r="E240" s="974"/>
      <c r="F240" s="974"/>
      <c r="G240" s="974"/>
      <c r="H240" s="974"/>
      <c r="I240" s="910"/>
      <c r="J240" s="902"/>
      <c r="K240" s="905"/>
      <c r="L240" s="978" t="str">
        <f>mergeValue(A240)&amp;"."&amp;mergeValue(B240)&amp;"."&amp;mergeValue(C240)</f>
        <v>1.1.1</v>
      </c>
      <c r="M240" s="659" t="s">
        <v>7</v>
      </c>
      <c r="N240" s="615"/>
      <c r="O240" s="1380"/>
      <c r="P240" s="1381"/>
      <c r="Q240" s="1381"/>
      <c r="R240" s="1381"/>
      <c r="S240" s="1381"/>
      <c r="T240" s="1381"/>
      <c r="U240" s="1381"/>
      <c r="V240" s="1382"/>
      <c r="W240" s="1131"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314"/>
      <c r="B241" s="1314"/>
      <c r="C241" s="1314"/>
      <c r="D241" s="1314">
        <v>1</v>
      </c>
      <c r="E241" s="974"/>
      <c r="F241" s="974"/>
      <c r="G241" s="974"/>
      <c r="H241" s="974"/>
      <c r="I241" s="910"/>
      <c r="J241" s="902"/>
      <c r="K241" s="905"/>
      <c r="L241" s="978" t="str">
        <f>mergeValue(A241)&amp;"."&amp;mergeValue(B241)&amp;"."&amp;mergeValue(C241)&amp;"."&amp;mergeValue(D241)</f>
        <v>1.1.1.1</v>
      </c>
      <c r="M241" s="660" t="s">
        <v>21</v>
      </c>
      <c r="N241" s="615"/>
      <c r="O241" s="1380"/>
      <c r="P241" s="1381"/>
      <c r="Q241" s="1381"/>
      <c r="R241" s="1381"/>
      <c r="S241" s="1381"/>
      <c r="T241" s="1381"/>
      <c r="U241" s="1381"/>
      <c r="V241" s="1382"/>
      <c r="W241" s="1131"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314"/>
      <c r="B242" s="1314"/>
      <c r="C242" s="1314"/>
      <c r="D242" s="1314"/>
      <c r="E242" s="1314">
        <v>1</v>
      </c>
      <c r="F242" s="974"/>
      <c r="G242" s="974"/>
      <c r="H242" s="963">
        <v>1</v>
      </c>
      <c r="I242" s="1314">
        <v>1</v>
      </c>
      <c r="J242" s="974"/>
      <c r="K242" s="913"/>
      <c r="L242" s="978" t="str">
        <f>mergeValue(A242)&amp;"."&amp;mergeValue(B242)&amp;"."&amp;mergeValue(C242)&amp;"."&amp;mergeValue(D242)&amp;"."&amp;mergeValue(E242)</f>
        <v>1.1.1.1.1</v>
      </c>
      <c r="M242" s="524" t="s">
        <v>8</v>
      </c>
      <c r="N242" s="615"/>
      <c r="O242" s="1317"/>
      <c r="P242" s="1318"/>
      <c r="Q242" s="1318"/>
      <c r="R242" s="1318"/>
      <c r="S242" s="1318"/>
      <c r="T242" s="1318"/>
      <c r="U242" s="1318"/>
      <c r="V242" s="1319"/>
      <c r="W242" s="1131"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314"/>
      <c r="B243" s="1314"/>
      <c r="C243" s="1314"/>
      <c r="D243" s="1314"/>
      <c r="E243" s="1314"/>
      <c r="F243" s="1314">
        <v>1</v>
      </c>
      <c r="G243" s="963"/>
      <c r="H243" s="963"/>
      <c r="I243" s="1314"/>
      <c r="J243" s="1314">
        <v>1</v>
      </c>
      <c r="K243" s="914"/>
      <c r="L243" s="978" t="str">
        <f>mergeValue(A243)&amp;"."&amp;mergeValue(B243)&amp;"."&amp;mergeValue(C243)&amp;"."&amp;mergeValue(D243)&amp;"."&amp;mergeValue(E243)&amp;"."&amp;mergeValue(F243)</f>
        <v>1.1.1.1.1.1</v>
      </c>
      <c r="M243" s="525" t="s">
        <v>9</v>
      </c>
      <c r="N243" s="615"/>
      <c r="O243" s="1317"/>
      <c r="P243" s="1318"/>
      <c r="Q243" s="1318"/>
      <c r="R243" s="1318"/>
      <c r="S243" s="1318"/>
      <c r="T243" s="1318"/>
      <c r="U243" s="1318"/>
      <c r="V243" s="1319"/>
      <c r="W243" s="1131"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314"/>
      <c r="B244" s="1314"/>
      <c r="C244" s="1314"/>
      <c r="D244" s="1314"/>
      <c r="E244" s="1314"/>
      <c r="F244" s="1314"/>
      <c r="G244" s="963">
        <v>1</v>
      </c>
      <c r="H244" s="963"/>
      <c r="I244" s="1314"/>
      <c r="J244" s="1314"/>
      <c r="K244" s="914">
        <v>1</v>
      </c>
      <c r="L244" s="978" t="str">
        <f>mergeValue(A244)&amp;"."&amp;mergeValue(B244)&amp;"."&amp;mergeValue(C244)&amp;"."&amp;mergeValue(D244)&amp;"."&amp;mergeValue(E244)&amp;"."&amp;mergeValue(F244)&amp;"."&amp;mergeValue(G244)</f>
        <v>1.1.1.1.1.1.1</v>
      </c>
      <c r="M244" s="1016"/>
      <c r="N244" s="615"/>
      <c r="O244" s="726"/>
      <c r="P244" s="726"/>
      <c r="Q244" s="1040"/>
      <c r="R244" s="1309"/>
      <c r="S244" s="1310" t="s">
        <v>83</v>
      </c>
      <c r="T244" s="1309"/>
      <c r="U244" s="1310" t="s">
        <v>83</v>
      </c>
      <c r="V244" s="726"/>
      <c r="W244" s="1284"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customHeight="1" hidden="1">
      <c r="A245" s="1314"/>
      <c r="B245" s="1314"/>
      <c r="C245" s="1314"/>
      <c r="D245" s="1314"/>
      <c r="E245" s="1314"/>
      <c r="F245" s="1314"/>
      <c r="G245" s="963"/>
      <c r="H245" s="963"/>
      <c r="I245" s="1314"/>
      <c r="J245" s="1314"/>
      <c r="K245" s="914"/>
      <c r="L245" s="752"/>
      <c r="M245" s="615"/>
      <c r="N245" s="615"/>
      <c r="O245" s="726"/>
      <c r="P245" s="726"/>
      <c r="Q245" s="732" t="str">
        <f>R244&amp;"-"&amp;T244</f>
        <v>-</v>
      </c>
      <c r="R245" s="1309"/>
      <c r="S245" s="1310"/>
      <c r="T245" s="1309"/>
      <c r="U245" s="1310"/>
      <c r="V245" s="726"/>
      <c r="W245" s="1285"/>
      <c r="X245" s="956"/>
      <c r="Y245" s="777"/>
      <c r="Z245" s="777" t="str">
        <f t="shared" si="4"/>
        <v/>
      </c>
      <c r="AA245" s="777"/>
      <c r="AB245" s="777"/>
      <c r="AC245" s="777"/>
      <c r="AD245" s="956"/>
      <c r="AE245" s="956"/>
      <c r="AF245" s="956"/>
      <c r="AG245" s="956"/>
      <c r="AH245" s="956"/>
      <c r="AI245" s="956"/>
      <c r="AJ245" s="956"/>
    </row>
    <row r="246" spans="1:36" s="938" customFormat="1" ht="15" customHeight="1">
      <c r="A246" s="1314"/>
      <c r="B246" s="1314"/>
      <c r="C246" s="1314"/>
      <c r="D246" s="1314"/>
      <c r="E246" s="1314"/>
      <c r="F246" s="1314"/>
      <c r="G246" s="974"/>
      <c r="H246" s="963"/>
      <c r="I246" s="1314"/>
      <c r="J246" s="1314"/>
      <c r="K246" s="913"/>
      <c r="L246" s="654"/>
      <c r="M246" s="527" t="s">
        <v>24</v>
      </c>
      <c r="N246" s="954"/>
      <c r="O246" s="954"/>
      <c r="P246" s="954"/>
      <c r="Q246" s="954"/>
      <c r="R246" s="954"/>
      <c r="S246" s="954"/>
      <c r="T246" s="954"/>
      <c r="U246" s="954"/>
      <c r="V246" s="725"/>
      <c r="W246" s="1286"/>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314"/>
      <c r="B247" s="1314"/>
      <c r="C247" s="1314"/>
      <c r="D247" s="1314"/>
      <c r="E247" s="1314"/>
      <c r="F247" s="974"/>
      <c r="G247" s="974"/>
      <c r="H247" s="963"/>
      <c r="I247" s="1314"/>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314"/>
      <c r="B248" s="1314"/>
      <c r="C248" s="1314"/>
      <c r="D248" s="1314"/>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314"/>
      <c r="B249" s="1314"/>
      <c r="C249" s="1314"/>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314"/>
      <c r="B250" s="1314"/>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314"/>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2:34"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4"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1" s="34" customFormat="1" ht="11.25">
      <c r="A254" s="34" t="s">
        <v>276</v>
      </c>
    </row>
    <row r="255" ht="11.25"/>
    <row r="256" spans="3:5" s="13" customFormat="1" ht="15" customHeight="1">
      <c r="C256" s="160"/>
      <c r="D256" s="117"/>
      <c r="E256" s="1020"/>
    </row>
    <row r="258" spans="1:1" s="34" customFormat="1" ht="17.1" customHeight="1">
      <c r="A258" s="34" t="s">
        <v>275</v>
      </c>
    </row>
    <row r="260" spans="1:24" s="35" customFormat="1" ht="17.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1" s="34" customFormat="1" ht="17.1" customHeight="1">
      <c r="A262" s="34" t="s">
        <v>276</v>
      </c>
    </row>
    <row r="263" spans="7:8" ht="17.1" customHeight="1">
      <c r="G263" s="90"/>
      <c r="H263" s="90"/>
    </row>
    <row r="264" spans="1:24" s="35" customFormat="1" ht="17.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1" s="34" customFormat="1" ht="17.1" customHeight="1">
      <c r="A266" s="34" t="s">
        <v>277</v>
      </c>
    </row>
    <row r="267" spans="7:8" ht="17.1" customHeight="1">
      <c r="G267" s="90"/>
      <c r="H267" s="90"/>
    </row>
    <row r="268" spans="1:24" s="35" customFormat="1" ht="17.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3" s="34" customFormat="1" ht="17.1" customHeight="1">
      <c r="A270" s="34" t="s">
        <v>304</v>
      </c>
      <c r="B270" s="34" t="s">
        <v>305</v>
      </c>
      <c r="C270" s="34" t="s">
        <v>306</v>
      </c>
    </row>
    <row r="272" spans="1:9" s="22" customFormat="1" ht="2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1" s="34" customFormat="1" ht="17.1" customHeight="1">
      <c r="A290" s="34" t="s">
        <v>325</v>
      </c>
    </row>
    <row r="292" spans="1:1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2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4:21" s="253" customFormat="1" ht="15">
      <c r="D296" s="335"/>
      <c r="E296" s="335"/>
      <c r="F296" s="335"/>
      <c r="G296" s="335"/>
      <c r="H296" s="335"/>
      <c r="I296" s="335"/>
      <c r="J296" s="335"/>
      <c r="K296" s="335"/>
      <c r="L296" s="335"/>
      <c r="U296" s="254"/>
    </row>
    <row r="297" spans="1:83" s="257" customFormat="1" ht="15" customHeight="1">
      <c r="A297" s="84"/>
      <c r="B297" s="179" t="s">
        <v>403</v>
      </c>
      <c r="C297" s="1412"/>
      <c r="D297" s="1239">
        <v>1</v>
      </c>
      <c r="E297" s="1316"/>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12"/>
      <c r="D298" s="1239"/>
      <c r="E298" s="1316"/>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7:21" s="253" customFormat="1" ht="15">
      <c r="Q299" s="260"/>
      <c r="U299" s="254"/>
    </row>
    <row r="300" spans="1:2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6:21" s="253" customFormat="1" ht="15">
      <c r="F301" s="335"/>
      <c r="G301" s="335"/>
      <c r="H301" s="335"/>
      <c r="I301" s="335"/>
      <c r="J301" s="335"/>
      <c r="K301" s="335"/>
      <c r="L301" s="335"/>
      <c r="Q301" s="260"/>
      <c r="U301" s="254"/>
    </row>
    <row r="302" spans="1:83" s="257" customFormat="1" ht="15" customHeight="1">
      <c r="A302" s="84"/>
      <c r="B302" s="179" t="s">
        <v>403</v>
      </c>
      <c r="C302" s="1413"/>
      <c r="D302" s="241"/>
      <c r="E302" s="424"/>
      <c r="F302" s="1414"/>
      <c r="G302" s="1239">
        <v>0</v>
      </c>
      <c r="H302" s="1241"/>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13"/>
      <c r="D303" s="241"/>
      <c r="E303" s="424"/>
      <c r="F303" s="1414"/>
      <c r="G303" s="1239"/>
      <c r="H303" s="1241"/>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7:21" s="253" customFormat="1" ht="15">
      <c r="Q304" s="260"/>
      <c r="U304" s="254"/>
    </row>
    <row r="305" spans="1:2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7:21"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ht="11.25"/>
    <row r="310" spans="1:1" s="34" customFormat="1" ht="11.25">
      <c r="A310" s="34" t="s">
        <v>444</v>
      </c>
    </row>
    <row r="311" ht="11.25"/>
    <row r="312" spans="1:10" s="35" customFormat="1" ht="20.1" customHeight="1">
      <c r="A312" s="91"/>
      <c r="B312" s="179"/>
      <c r="C312" s="81"/>
      <c r="D312" s="180"/>
      <c r="E312" s="280"/>
      <c r="F312" s="278"/>
      <c r="G312" s="281"/>
      <c r="I312" s="204"/>
      <c r="J312" s="204"/>
    </row>
    <row r="313" ht="11.25"/>
    <row r="314" ht="11.25"/>
    <row r="315" spans="1:1" s="34" customFormat="1" ht="11.25">
      <c r="A315" s="34" t="s">
        <v>450</v>
      </c>
    </row>
    <row r="316" ht="11.25"/>
    <row r="317" spans="1:12" s="35" customFormat="1" ht="20.1" customHeight="1">
      <c r="A317" s="277"/>
      <c r="B317" s="179"/>
      <c r="C317" s="81"/>
      <c r="D317" s="180"/>
      <c r="E317" s="283"/>
      <c r="F317" s="282" t="s">
        <v>449</v>
      </c>
      <c r="G317" s="282" t="s">
        <v>449</v>
      </c>
      <c r="H317" s="294"/>
      <c r="I317" s="204"/>
      <c r="K317" s="204"/>
      <c r="L317" s="204"/>
    </row>
    <row r="318" ht="11.25"/>
    <row r="319" ht="11.25"/>
    <row r="320" spans="1:1" s="34" customFormat="1" ht="11.25">
      <c r="A320" s="34" t="s">
        <v>451</v>
      </c>
    </row>
    <row r="321" ht="11.25"/>
    <row r="322" spans="1:12" s="35" customFormat="1" ht="20.1" customHeight="1">
      <c r="A322" s="277"/>
      <c r="B322" s="179"/>
      <c r="C322" s="81"/>
      <c r="D322" s="180"/>
      <c r="E322" s="283"/>
      <c r="F322" s="282" t="s">
        <v>449</v>
      </c>
      <c r="G322" s="388"/>
      <c r="H322" s="282" t="s">
        <v>449</v>
      </c>
      <c r="I322" s="204"/>
      <c r="K322" s="204"/>
      <c r="L322" s="204"/>
    </row>
    <row r="323" ht="11.25"/>
    <row r="324" ht="11.25"/>
    <row r="325" spans="1:1" s="34" customFormat="1" ht="11.25">
      <c r="A325" s="34" t="s">
        <v>452</v>
      </c>
    </row>
    <row r="326" ht="11.25"/>
    <row r="327" spans="1:12" s="35" customFormat="1" ht="2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 s="34" customFormat="1" ht="11.25">
      <c r="A330" s="34" t="s">
        <v>453</v>
      </c>
    </row>
    <row r="331" ht="11.25"/>
    <row r="332" spans="1:12" s="35" customFormat="1" ht="20.1" customHeight="1">
      <c r="A332" s="277"/>
      <c r="B332" s="179"/>
      <c r="C332" s="81"/>
      <c r="D332" s="180"/>
      <c r="E332" s="284">
        <f>E331</f>
        <v>0</v>
      </c>
      <c r="F332" s="282" t="s">
        <v>449</v>
      </c>
      <c r="G332" s="287"/>
      <c r="H332" s="282" t="s">
        <v>449</v>
      </c>
      <c r="I332" s="204"/>
      <c r="K332" s="204"/>
      <c r="L332" s="204"/>
    </row>
    <row r="335" spans="1:1" s="34" customFormat="1" ht="17.1" customHeight="1">
      <c r="A335" s="34" t="s">
        <v>484</v>
      </c>
    </row>
    <row r="337" spans="1:20" s="182" customFormat="1" ht="409.5">
      <c r="A337" s="1282">
        <v>1</v>
      </c>
      <c r="B337" s="206"/>
      <c r="C337" s="206"/>
      <c r="D337" s="206"/>
      <c r="F337" s="313" t="str">
        <f>"2."&amp;mergeValue(A337)</f>
        <v>2.1</v>
      </c>
      <c r="G337" s="389" t="s">
        <v>473</v>
      </c>
      <c r="H337" s="297"/>
      <c r="I337" s="188" t="s">
        <v>568</v>
      </c>
      <c r="J337" s="312"/>
      <c r="K337" s="206"/>
      <c r="L337" s="206"/>
      <c r="M337" s="206"/>
      <c r="N337" s="206"/>
      <c r="O337" s="206"/>
      <c r="P337" s="206"/>
      <c r="Q337" s="206"/>
      <c r="R337" s="206"/>
      <c r="S337" s="206"/>
      <c r="T337" s="206"/>
    </row>
    <row r="338" spans="1:20" s="182" customFormat="1" ht="90">
      <c r="A338" s="1282"/>
      <c r="B338" s="206"/>
      <c r="C338" s="206"/>
      <c r="D338" s="206"/>
      <c r="F338" s="313" t="str">
        <f>"3."&amp;mergeValue(A338)</f>
        <v>3.1</v>
      </c>
      <c r="G338" s="389" t="s">
        <v>474</v>
      </c>
      <c r="H338" s="297"/>
      <c r="I338" s="188" t="s">
        <v>566</v>
      </c>
      <c r="J338" s="312"/>
      <c r="K338" s="206"/>
      <c r="L338" s="206"/>
      <c r="M338" s="206"/>
      <c r="N338" s="206"/>
      <c r="O338" s="206"/>
      <c r="P338" s="206"/>
      <c r="Q338" s="206"/>
      <c r="R338" s="206"/>
      <c r="S338" s="206"/>
      <c r="T338" s="206"/>
    </row>
    <row r="339" spans="1:20" s="182" customFormat="1" ht="45">
      <c r="A339" s="1282"/>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20" s="182" customFormat="1" ht="101.25">
      <c r="A340" s="1282"/>
      <c r="B340" s="1282">
        <v>1</v>
      </c>
      <c r="C340" s="319"/>
      <c r="D340" s="319"/>
      <c r="F340" s="313" t="str">
        <f>"4."&amp;mergeValue(A340)&amp;"."&amp;mergeValue(B340)</f>
        <v>4.1.1</v>
      </c>
      <c r="G340" s="304" t="s">
        <v>570</v>
      </c>
      <c r="H340" s="297" t="str">
        <f>IF(region_name="","",region_name)</f>
        <v>Свердловская область</v>
      </c>
      <c r="I340" s="188" t="s">
        <v>478</v>
      </c>
      <c r="J340" s="312"/>
      <c r="K340" s="206"/>
      <c r="L340" s="206"/>
      <c r="M340" s="206"/>
      <c r="N340" s="206"/>
      <c r="O340" s="206"/>
      <c r="P340" s="206"/>
      <c r="Q340" s="206"/>
      <c r="R340" s="206"/>
      <c r="S340" s="206"/>
      <c r="T340" s="206"/>
    </row>
    <row r="341" spans="1:20" s="182" customFormat="1" ht="191.25">
      <c r="A341" s="1282"/>
      <c r="B341" s="1282"/>
      <c r="C341" s="1282">
        <v>1</v>
      </c>
      <c r="D341" s="319"/>
      <c r="F341" s="313" t="str">
        <f>"4."&amp;mergeValue(A341)&amp;"."&amp;mergeValue(B341)&amp;"."&amp;mergeValue(C341)</f>
        <v>4.1.1.1</v>
      </c>
      <c r="G341" s="318" t="s">
        <v>476</v>
      </c>
      <c r="H341" s="297"/>
      <c r="I341" s="188" t="s">
        <v>479</v>
      </c>
      <c r="J341" s="312"/>
      <c r="K341" s="206"/>
      <c r="L341" s="206"/>
      <c r="M341" s="206"/>
      <c r="N341" s="206"/>
      <c r="O341" s="206"/>
      <c r="P341" s="206"/>
      <c r="Q341" s="206"/>
      <c r="R341" s="206"/>
      <c r="S341" s="206"/>
      <c r="T341" s="206"/>
    </row>
    <row r="342" spans="1:20" s="182" customFormat="1" ht="33.75" customHeight="1">
      <c r="A342" s="1282"/>
      <c r="B342" s="1282"/>
      <c r="C342" s="1282"/>
      <c r="D342" s="319">
        <v>1</v>
      </c>
      <c r="F342" s="313" t="str">
        <f>"4."&amp;mergeValue(A342)&amp;"."&amp;mergeValue(B342)&amp;"."&amp;mergeValue(C342)&amp;"."&amp;mergeValue(D342)</f>
        <v>4.1.1.1.1</v>
      </c>
      <c r="G342" s="392" t="s">
        <v>477</v>
      </c>
      <c r="H342" s="297"/>
      <c r="I342" s="1283" t="s">
        <v>569</v>
      </c>
      <c r="J342" s="312"/>
      <c r="K342" s="206"/>
      <c r="L342" s="206"/>
      <c r="M342" s="206"/>
      <c r="N342" s="206"/>
      <c r="O342" s="206"/>
      <c r="P342" s="206"/>
      <c r="Q342" s="206"/>
      <c r="R342" s="206"/>
      <c r="S342" s="206"/>
      <c r="T342" s="206"/>
    </row>
    <row r="343" spans="1:20" s="182" customFormat="1" ht="18.75">
      <c r="A343" s="1282"/>
      <c r="B343" s="1282"/>
      <c r="C343" s="1282"/>
      <c r="D343" s="319"/>
      <c r="F343" s="396"/>
      <c r="G343" s="397" t="s">
        <v>4</v>
      </c>
      <c r="H343" s="398"/>
      <c r="I343" s="1283"/>
      <c r="J343" s="312"/>
      <c r="K343" s="206"/>
      <c r="L343" s="206"/>
      <c r="M343" s="206"/>
      <c r="N343" s="206"/>
      <c r="O343" s="206"/>
      <c r="P343" s="206"/>
      <c r="Q343" s="206"/>
      <c r="R343" s="206"/>
      <c r="S343" s="206"/>
      <c r="T343" s="206"/>
    </row>
    <row r="344" spans="1:20" s="182" customFormat="1" ht="18.75">
      <c r="A344" s="1282"/>
      <c r="B344" s="1282"/>
      <c r="C344" s="319"/>
      <c r="D344" s="319"/>
      <c r="F344" s="315"/>
      <c r="G344" s="142" t="s">
        <v>401</v>
      </c>
      <c r="H344" s="316"/>
      <c r="I344" s="317"/>
      <c r="J344" s="312"/>
      <c r="K344" s="206"/>
      <c r="L344" s="206"/>
      <c r="M344" s="206"/>
      <c r="N344" s="206"/>
      <c r="O344" s="206"/>
      <c r="P344" s="206"/>
      <c r="Q344" s="206"/>
      <c r="R344" s="206"/>
      <c r="S344" s="206"/>
      <c r="T344" s="206"/>
    </row>
    <row r="345" spans="1:20" s="182" customFormat="1" ht="18.75">
      <c r="A345" s="1282"/>
      <c r="B345" s="206"/>
      <c r="C345" s="206"/>
      <c r="D345" s="206"/>
      <c r="F345" s="315"/>
      <c r="G345" s="148" t="s">
        <v>483</v>
      </c>
      <c r="H345" s="316"/>
      <c r="I345" s="317"/>
      <c r="J345" s="312"/>
      <c r="K345" s="206"/>
      <c r="L345" s="206"/>
      <c r="M345" s="206"/>
      <c r="N345" s="206"/>
      <c r="O345" s="206"/>
      <c r="P345" s="206"/>
      <c r="Q345" s="206"/>
      <c r="R345" s="206"/>
      <c r="S345" s="206"/>
      <c r="T345" s="206"/>
    </row>
    <row r="346" spans="1:20"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1071" customFormat="1" ht="17.1" customHeight="1"/>
    <row r="351" spans="1:83" s="1071" customFormat="1" ht="17.1" customHeight="1">
      <c r="A351" s="1083"/>
      <c r="B351" s="1096"/>
      <c r="C351" s="1080"/>
      <c r="D351" s="1097"/>
      <c r="E351" s="1108"/>
      <c r="F351" s="1132"/>
      <c r="G351" s="1112"/>
      <c r="H351" s="1109"/>
      <c r="I351" s="1102"/>
      <c r="J351" s="1102"/>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1071" customFormat="1" ht="17.1" customHeight="1"/>
    <row r="353" s="1071" customFormat="1" ht="17.1" customHeight="1"/>
    <row r="354" spans="1:83" s="1071" customFormat="1" ht="17.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1071" customFormat="1" ht="17.1" customHeight="1"/>
    <row r="356" spans="1:83" s="1071" customFormat="1" ht="17.1" customHeight="1">
      <c r="A356" s="1107"/>
      <c r="B356" s="1096"/>
      <c r="C356" s="1080"/>
      <c r="D356" s="1362"/>
      <c r="E356" s="1358"/>
      <c r="F356" s="1359"/>
      <c r="G356" s="1110"/>
      <c r="H356" s="1168"/>
      <c r="I356" s="1167"/>
      <c r="J356" s="1132"/>
      <c r="K356" s="1110" t="s">
        <v>449</v>
      </c>
      <c r="L356" s="1283" t="s">
        <v>703</v>
      </c>
      <c r="M356" s="1157"/>
      <c r="N356" s="1102"/>
      <c r="O356" s="1102"/>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 customHeight="1">
      <c r="A357" s="1107"/>
      <c r="B357" s="1096"/>
      <c r="C357" s="1080"/>
      <c r="D357" s="1362"/>
      <c r="E357" s="1358"/>
      <c r="F357" s="1359"/>
      <c r="G357" s="1086"/>
      <c r="H357" s="1154" t="s">
        <v>274</v>
      </c>
      <c r="I357" s="1149"/>
      <c r="J357" s="1149"/>
      <c r="K357" s="1147"/>
      <c r="L357" s="1283"/>
      <c r="M357" s="1157"/>
      <c r="N357" s="1102"/>
      <c r="O357" s="1102"/>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1071" customFormat="1" ht="17.1" customHeight="1"/>
    <row r="359" s="1071" customFormat="1" ht="17.1" customHeight="1"/>
    <row r="360" spans="1:15" s="1071" customFormat="1" ht="17.1" customHeight="1">
      <c r="A360" s="1073" t="s">
        <v>704</v>
      </c>
      <c r="B360" s="1073"/>
      <c r="C360" s="1073"/>
      <c r="D360" s="1073"/>
      <c r="E360" s="1073"/>
      <c r="F360" s="1073"/>
      <c r="G360" s="1073"/>
      <c r="H360" s="1073"/>
      <c r="I360" s="1073"/>
      <c r="J360" s="1073"/>
      <c r="K360" s="1073"/>
      <c r="L360" s="1073"/>
      <c r="M360" s="1073"/>
      <c r="N360" s="1073"/>
      <c r="O360" s="1073"/>
    </row>
    <row r="361" s="1071" customFormat="1" ht="17.1" customHeight="1"/>
    <row r="362" spans="1:15" s="1071" customFormat="1" ht="17.1" customHeight="1">
      <c r="A362" s="1107"/>
      <c r="B362" s="1096"/>
      <c r="C362" s="1080"/>
      <c r="D362" s="1362"/>
      <c r="E362" s="1358"/>
      <c r="F362" s="1359"/>
      <c r="G362" s="1110"/>
      <c r="H362" s="1168"/>
      <c r="I362" s="1167"/>
      <c r="J362" s="1172"/>
      <c r="K362" s="1110" t="s">
        <v>449</v>
      </c>
      <c r="L362" s="1283" t="s">
        <v>703</v>
      </c>
      <c r="M362" s="1157"/>
      <c r="N362" s="1102"/>
      <c r="O362" s="1102"/>
    </row>
    <row r="363" spans="1:15" s="1071" customFormat="1" ht="17.1" customHeight="1">
      <c r="A363" s="1107"/>
      <c r="B363" s="1096"/>
      <c r="C363" s="1080"/>
      <c r="D363" s="1362"/>
      <c r="E363" s="1358"/>
      <c r="F363" s="1359"/>
      <c r="G363" s="1086"/>
      <c r="H363" s="1154" t="s">
        <v>274</v>
      </c>
      <c r="I363" s="1149"/>
      <c r="J363" s="1149"/>
      <c r="K363" s="1147"/>
      <c r="L363" s="1283"/>
      <c r="M363" s="1157"/>
      <c r="N363" s="1102"/>
      <c r="O363" s="1102"/>
    </row>
    <row r="364" s="1071" customFormat="1" ht="17.1" customHeight="1"/>
    <row r="365" s="1071" customFormat="1" ht="17.1" customHeight="1"/>
    <row r="366" spans="1:15" s="1071" customFormat="1" ht="17.1" customHeight="1">
      <c r="A366" s="1073" t="s">
        <v>705</v>
      </c>
      <c r="B366" s="1073"/>
      <c r="C366" s="1073"/>
      <c r="D366" s="1073"/>
      <c r="E366" s="1073"/>
      <c r="F366" s="1073"/>
      <c r="G366" s="1073"/>
      <c r="H366" s="1073"/>
      <c r="I366" s="1073"/>
      <c r="J366" s="1073"/>
      <c r="K366" s="1073"/>
      <c r="L366" s="1073"/>
      <c r="M366" s="1073"/>
      <c r="N366" s="1073"/>
      <c r="O366" s="1073"/>
    </row>
    <row r="367" s="1071" customFormat="1" ht="17.1" customHeight="1"/>
    <row r="368" spans="1:15" s="1071" customFormat="1" ht="17.1" customHeight="1">
      <c r="A368" s="1107"/>
      <c r="B368" s="1096"/>
      <c r="C368" s="1080"/>
      <c r="D368" s="1097"/>
      <c r="E368" s="1162"/>
      <c r="F368" s="1163"/>
      <c r="G368" s="1110"/>
      <c r="H368" s="1168"/>
      <c r="I368" s="1167"/>
      <c r="J368" s="1132"/>
      <c r="K368" s="1110" t="s">
        <v>449</v>
      </c>
      <c r="L368" s="1133"/>
      <c r="M368" s="1157"/>
      <c r="N368" s="1102"/>
      <c r="O368" s="1102"/>
    </row>
    <row r="369" s="1071" customFormat="1" ht="17.1" customHeight="1"/>
    <row r="370" s="1071" customFormat="1" ht="17.1" customHeight="1"/>
    <row r="371" spans="1:15" s="1071" customFormat="1" ht="17.1" customHeight="1">
      <c r="A371" s="1073" t="s">
        <v>706</v>
      </c>
      <c r="B371" s="1073"/>
      <c r="C371" s="1073"/>
      <c r="D371" s="1073"/>
      <c r="E371" s="1073"/>
      <c r="F371" s="1073"/>
      <c r="G371" s="1073"/>
      <c r="H371" s="1073"/>
      <c r="I371" s="1073"/>
      <c r="J371" s="1073"/>
      <c r="K371" s="1073"/>
      <c r="L371" s="1073"/>
      <c r="M371" s="1073"/>
      <c r="N371" s="1073"/>
      <c r="O371" s="1073"/>
    </row>
    <row r="372" s="1071" customFormat="1" ht="17.1" customHeight="1"/>
    <row r="373" spans="1:15" s="1071" customFormat="1" ht="17.1" customHeight="1">
      <c r="A373" s="1107"/>
      <c r="B373" s="1096"/>
      <c r="C373" s="1080"/>
      <c r="D373" s="1097"/>
      <c r="E373" s="1162"/>
      <c r="F373" s="1163"/>
      <c r="G373" s="1110"/>
      <c r="H373" s="1168"/>
      <c r="I373" s="1167"/>
      <c r="J373" s="1172"/>
      <c r="K373" s="1110" t="s">
        <v>449</v>
      </c>
      <c r="L373" s="1133"/>
      <c r="M373" s="1157"/>
      <c r="N373" s="1102"/>
      <c r="O373" s="1102"/>
    </row>
  </sheetData>
  <sheetProtection formatColumns="0" formatRows="0"/>
  <mergeCells count="311">
    <mergeCell ref="AT131:AT132"/>
    <mergeCell ref="AU131:AU132"/>
    <mergeCell ref="AV131:AV132"/>
    <mergeCell ref="AW131:AW132"/>
    <mergeCell ref="O125:AX125"/>
    <mergeCell ref="O126:AX126"/>
    <mergeCell ref="O127:AX127"/>
    <mergeCell ref="O128:AX128"/>
    <mergeCell ref="O129:AX129"/>
    <mergeCell ref="O130:AX130"/>
    <mergeCell ref="AN131:AN132"/>
    <mergeCell ref="AO131:AO132"/>
    <mergeCell ref="AP131:AP132"/>
    <mergeCell ref="AH131:AH132"/>
    <mergeCell ref="AI131:AI132"/>
    <mergeCell ref="AM131:AM132"/>
    <mergeCell ref="AB131:AB132"/>
    <mergeCell ref="AF131:AF132"/>
    <mergeCell ref="AG131:AG132"/>
    <mergeCell ref="O72:V72"/>
    <mergeCell ref="R131:R132"/>
    <mergeCell ref="R73:R74"/>
    <mergeCell ref="S73:S74"/>
    <mergeCell ref="O88:V88"/>
    <mergeCell ref="U149:U150"/>
    <mergeCell ref="Y131:Y132"/>
    <mergeCell ref="Z131:Z132"/>
    <mergeCell ref="AA131:AA132"/>
    <mergeCell ref="O145:V145"/>
    <mergeCell ref="O143:V143"/>
    <mergeCell ref="O144:V144"/>
    <mergeCell ref="R91:R92"/>
    <mergeCell ref="S91:S92"/>
    <mergeCell ref="T91:T92"/>
    <mergeCell ref="U91:U92"/>
    <mergeCell ref="W91:W93"/>
    <mergeCell ref="Z109:Z111"/>
    <mergeCell ref="O148:V148"/>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T55:T56"/>
    <mergeCell ref="U55:U56"/>
    <mergeCell ref="R55:R56"/>
    <mergeCell ref="S55:S56"/>
    <mergeCell ref="E107:E114"/>
    <mergeCell ref="A103:A118"/>
    <mergeCell ref="B104:B117"/>
    <mergeCell ref="C105:C116"/>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W109:W111"/>
    <mergeCell ref="X109:X11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AY131:AY133"/>
    <mergeCell ref="A85:A98"/>
    <mergeCell ref="B86:B97"/>
    <mergeCell ref="C87:C96"/>
    <mergeCell ref="D88:D95"/>
    <mergeCell ref="E89:E94"/>
    <mergeCell ref="A143:A156"/>
    <mergeCell ref="A179:A188"/>
    <mergeCell ref="B180:B187"/>
    <mergeCell ref="C181:C186"/>
    <mergeCell ref="D182:D185"/>
    <mergeCell ref="A193:A204"/>
    <mergeCell ref="I129:I134"/>
    <mergeCell ref="D106:D115"/>
    <mergeCell ref="F166:F169"/>
    <mergeCell ref="AB110:AB112"/>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146:V146"/>
    <mergeCell ref="N195:AF195"/>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s>
  <dataValidations count="31">
    <dataValidation type="textLength" operator="lessThanOrEqual" allowBlank="1" showInputMessage="1" showErrorMessage="1" errorTitle="Ошибка" error="Допускается ввод не более 900 символов!" sqref="E4 J9:J10 R9:R10 V9:W9 J15:J16 R15:R16 V15:W15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WWE31:WWE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WWE49:WWE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WWE67:WWE74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WWE85:WWE91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WWJ103:WWJ109 KU125:KU131 UQ125:UQ131 AEM125:AEM131 AOI125:AOI131 AYE125:AYE131 BIA125:BIA131 BRW125:BRW131 CBS125:CBS131 CLO125:CLO131 CVK125:CVK131 DFG125:DFG131 DPC125:DPC131 DYY125:DYY131 EIU125:EIU131 ESQ125:ESQ131 FCM125:FCM131 FMI125:FMI131 FWE125:FWE131 GGA125:GGA131 GPW125:GPW131 GZS125:GZS131 HJO125:HJO131 HTK125:HTK131 IDG125:IDG131 INC125:INC131 IWY125:IWY131 JGU125:JGU131 JQQ125:JQQ131 KAM125:KAM131 KKI125:KKI131 KUE125:KUE131 LEA125:LEA131 LNW125:LNW131 LXS125:LXS131 MHO125:MHO131 MRK125:MRK131 NBG125:NBG131 NLC125:NLC131 NUY125:NUY131 OEU125:OEU131 OOQ125:OOQ131 OYM125:OYM131 PII125:PII131 PSE125:PSE131 QCA125:QCA131 QLW125:QLW131 QVS125:QVS131 RFO125:RFO131 RPK125:RPK131 RZG125:RZG131 SJC125:SJC131 SSY125:SSY131 TCU125:TCU131 TMQ125:TMQ131 TWM125:TWM131 UGI125:UGI131 UQE125:UQE131 VAA125:VAA131 VJW125:VJW131 VTS125:VTS131 WDO125:WDO131 WNK125:WNK131 WXG125:WXG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WWE143:WWE149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WWE161:WWE167 JT179:JT184 TP179:TP184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O193:WWO197 AB211 W216:X216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WWE220:WWE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WMI238:WMI245 WWE238:WWE245 E256 U260:X260 M264:P264 M268:P268 F273:F274 F277:F278 F281:F282 F285:F288 F292:H292 K292 E297:E298 E307 E312 G312 E317 I317 E322 G322 I322 G327 I327:I328 E328 I332 I344:I346 E351:G351">
      <formula1>900</formula1>
    </dataValidation>
    <dataValidation type="decimal" allowBlank="1" showErrorMessage="1" errorTitle="Ошибка" error="Допускается ввод только действительных чисел!" sqref="O131 V131 AC131 AJ131 AQ131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WML197:WMM197 WWH197:WWI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G9:G10 K9:K10 O9:O10 S9:S10 K15:K16 O15:O16 S15:S16 S37 U37 JO37 JQ37 TK37 TM37 ADG37 ADI37 ANC37 ANE37 AWY37 AXA37 BGU37 BGW37 BQQ37 BQS37 CAM37 CAO37 CKI37 CKK37 CUE37 CUG37 DEA37 DEC37 DNW37 DNY37 DXS37 DXU37 EHO37 EHQ37 ERK37 ERM37 FBG37 FBI37 FLC37 FLE37 FUY37 FVA37 GEU37 GEW37 GOQ37 GOS37 GYM37 GYO37 HII37 HIK37 HSE37 HSG37 ICA37 ICC37 ILW37 ILY37 IVS37 IVU37 JFO37 JFQ37 JPK37 JPM37 JZG37 JZI37 KJC37 KJE37 KSY37 KTA37 LCU37 LCW37 LMQ37 LMS37 LWM37 LWO37 MGI37 MGK37 MQE37 MQG37 NAA37 NAC37 NJW37 NJY37 NTS37 NTU37 ODO37 ODQ37 ONK37 ONM37 OXG37 OXI37 PHC37 PHE37 PQY37 PRA37 QAU37 QAW37 QKQ37 QKS37 QUM37 QUO37 REI37 REK37 ROE37 ROG37 RYA37 RYC37 SHW37 SHY37 SRS37 SRU37 TBO37 TBQ37 TLK37 TLM37 TVG37 TVI37 UFC37 UFE37 UOY37 UPA37 UYU37 UYW37 VIQ37 VIS37 VSM37 VSO37 WCI37 WCK37 WME37 WMG37 WWA37 WWC37 S55 U55 JO55 JQ55 TK55 TM55 ADG55 ADI55 ANC55 ANE55 AWY55 AXA55 BGU55 BGW55 BQQ55 BQS55 CAM55 CAO55 CKI55 CKK55 CUE55 CUG55 DEA55 DEC55 DNW55 DNY55 DXS55 DXU55 EHO55 EHQ55 ERK55 ERM55 FBG55 FBI55 FLC55 FLE55 FUY55 FVA55 GEU55 GEW55 GOQ55 GOS55 GYM55 GYO55 HII55 HIK55 HSE55 HSG55 ICA55 ICC55 ILW55 ILY55 IVS55 IVU55 JFO55 JFQ55 JPK55 JPM55 JZG55 JZI55 KJC55 KJE55 KSY55 KTA55 LCU55 LCW55 LMQ55 LMS55 LWM55 LWO55 MGI55 MGK55 MQE55 MQG55 NAA55 NAC55 NJW55 NJY55 NTS55 NTU55 ODO55 ODQ55 ONK55 ONM55 OXG55 OXI55 PHC55 PHE55 PQY55 PRA55 QAU55 QAW55 QKQ55 QKS55 QUM55 QUO55 REI55 REK55 ROE55 ROG55 RYA55 RYC55 SHW55 SHY55 SRS55 SRU55 TBO55 TBQ55 TLK55 TLM55 TVG55 TVI55 UFC55 UFE55 UOY55 UPA55 UYU55 UYW55 VIQ55 VIS55 VSM55 VSO55 WCI55 WCK55 WME55 WMG55 WWA55 WWC55 S73 U73 JO73 JQ73 TK73 TM73 ADG73 ADI73 ANC73 ANE73 AWY73 AXA73 BGU73 BGW73 BQQ73 BQS73 CAM73 CAO73 CKI73 CKK73 CUE73 CUG73 DEA73 DEC73 DNW73 DNY73 DXS73 DXU73 EHO73 EHQ73 ERK73 ERM73 FBG73 FBI73 FLC73 FLE73 FUY73 FVA73 GEU73 GEW73 GOQ73 GOS73 GYM73 GYO73 HII73 HIK73 HSE73 HSG73 ICA73 ICC73 ILW73 ILY73 IVS73 IVU73 JFO73 JFQ73 JPK73 JPM73 JZG73 JZI73 KJC73 KJE73 KSY73 KTA73 LCU73 LCW73 LMQ73 LMS73 LWM73 LWO73 MGI73 MGK73 MQE73 MQG73 NAA73 NAC73 NJW73 NJY73 NTS73 NTU73 ODO73 ODQ73 ONK73 ONM73 OXG73 OXI73 PHC73 PHE73 PQY73 PRA73 QAU73 QAW73 QKQ73 QKS73 QUM73 QUO73 REI73 REK73 ROE73 ROG73 RYA73 RYC73 SHW73 SHY73 SRS73 SRU73 TBO73 TBQ73 TLK73 TLM73 TVG73 TVI73 UFC73 UFE73 UOY73 UPA73 UYU73 UYW73 VIQ73 VIS73 VSM73 VSO73 WCI73 WCK73 WME73 WMG73 WWA73 WWC73 S91:S92 U91:U92 JO91:JO92 JQ91:JQ92 TK91:TK92 TM91:TM92 ADG91:ADG92 ADI91:ADI92 ANC91:ANC92 ANE91:ANE92 AWY91:AWY92 AXA91:AXA92 BGU91:BGU92 BGW91:BGW92 BQQ91:BQQ92 BQS91:BQS92 CAM91:CAM92 CAO91:CAO92 CKI91:CKI92 CKK91:CKK92 CUE91:CUE92 CUG91:CUG92 DEA91:DEA92 DEC91:DEC92 DNW91:DNW92 DNY91:DNY92 DXS91:DXS92 DXU91:DXU92 EHO91:EHO92 EHQ91:EHQ92 ERK91:ERK92 ERM91:ERM92 FBG91:FBG92 FBI91:FBI92 FLC91:FLC92 FLE91:FLE92 FUY91:FUY92 FVA91:FVA92 GEU91:GEU92 GEW91:GEW92 GOQ91:GOQ92 GOS91:GOS92 GYM91:GYM92 GYO91:GYO92 HII91:HII92 HIK91:HIK92 HSE91:HSE92 HSG91:HSG92 ICA91:ICA92 ICC91:ICC92 ILW91:ILW92 ILY91:ILY92 IVS91:IVS92 IVU91:IVU92 JFO91:JFO92 JFQ91:JFQ92 JPK91:JPK92 JPM91:JPM92 JZG91:JZG92 JZI91:JZI92 KJC91:KJC92 KJE91:KJE92 KSY91:KSY92 KTA91:KTA92 LCU91:LCU92 LCW91:LCW92 LMQ91:LMQ92 LMS91:LMS92 LWM91:LWM92 LWO91:LWO92 MGI91:MGI92 MGK91:MGK92 MQE91:MQE92 MQG91:MQG92 NAA91:NAA92 NAC91:NAC92 NJW91:NJW92 NJY91:NJY92 NTS91:NTS92 NTU91:NTU92 ODO91:ODO92 ODQ91:ODQ92 ONK91:ONK92 ONM91:ONM92 OXG91:OXG92 OXI91:OXI92 PHC91:PHC92 PHE91:PHE92 PQY91:PQY92 PRA91:PRA92 QAU91:QAU92 QAW91:QAW92 QKQ91:QKQ92 QKS91:QKS92 QUM91:QUM92 QUO91:QUO92 REI91:REI92 REK91:REK92 ROE91:ROE92 ROG91:ROG92 RYA91:RYA92 RYC91:RYC92 SHW91:SHW92 SHY91:SHY92 SRS91:SRS92 SRU91:SRU92 TBO91:TBO92 TBQ91:TBQ92 TLK91:TLK92 TLM91:TLM92 TVG91:TVG92 TVI91:TVI92 UFC91:UFC92 UFE91:UFE92 UOY91:UOY92 UPA91:UPA92 UYU91:UYU92 UYW91:UYW92 VIQ91:VIQ92 VIS91:VIS92 VSM91:VSM92 VSO91:VSO92 WCI91:WCI92 WCK91:WCK92 WME91:WME92 WMG91:WMG92 WWA91:WWA92 WWC91:WWC92 X109:X111 Z109:Z110 JT109:JT111 JV109:JV110 TP109:TP111 TR109:TR110 ADL109:ADL111 ADN109:ADN110 ANH109:ANH111 ANJ109:ANJ110 AXD109:AXD111 AXF109:AXF110 BGZ109:BGZ111 BHB109:BHB110 BQV109:BQV111 BQX109:BQX110 CAR109:CAR111 CAT109:CAT110 CKN109:CKN111 CKP109:CKP110 CUJ109:CUJ111 CUL109:CUL110 DEF109:DEF111 DEH109:DEH110 DOB109:DOB111 DOD109:DOD110 DXX109:DXX111 DXZ109:DXZ110 EHT109:EHT111 EHV109:EHV110 ERP109:ERP111 ERR109:ERR110 FBL109:FBL111 FBN109:FBN110 FLH109:FLH111 FLJ109:FLJ110 FVD109:FVD111 FVF109:FVF110 GEZ109:GEZ111 GFB109:GFB110 GOV109:GOV111 GOX109:GOX110 GYR109:GYR111 GYT109:GYT110 HIN109:HIN111 HIP109:HIP110 HSJ109:HSJ111 HSL109:HSL110 ICF109:ICF111 ICH109:ICH110 IMB109:IMB111 IMD109:IMD110 IVX109:IVX111 IVZ109:IVZ110 JFT109:JFT111 JFV109:JFV110 JPP109:JPP111 JPR109:JPR110 JZL109:JZL111 JZN109:JZN110 KJH109:KJH111 KJJ109:KJJ110 KTD109:KTD111 KTF109:KTF110 LCZ109:LCZ111 LDB109:LDB110 LMV109:LMV111 LMX109:LMX110 LWR109:LWR111 LWT109:LWT110 MGN109:MGN111 MGP109:MGP110 MQJ109:MQJ111 MQL109:MQL110 NAF109:NAF111 NAH109:NAH110 NKB109:NKB111 NKD109:NKD110 NTX109:NTX111 NTZ109:NTZ110 ODT109:ODT111 ODV109:ODV110 ONP109:ONP111 ONR109:ONR110 OXL109:OXL111 OXN109:OXN110 PHH109:PHH111 PHJ109:PHJ110 PRD109:PRD111 PRF109:PRF110 QAZ109:QAZ111 QBB109:QBB110 QKV109:QKV111 QKX109:QKX110 QUR109:QUR111 QUT109:QUT110 REN109:REN111 REP109:REP110 ROJ109:ROJ111 ROL109:ROL110 RYF109:RYF111 RYH109:RYH110 SIB109:SIB111 SID109:SID110 SRX109:SRX111 SRZ109:SRZ110 TBT109:TBT111 TBV109:TBV110 TLP109:TLP111 TLR109:TLR110 TVL109:TVL111 TVN109:TVN110 UFH109:UFH111 UFJ109:UFJ110 UPD109:UPD111 UPF109:UPF110 UYZ109:UYZ111 UZB109:UZB110 VIV109:VIV111 VIX109:VIX110 VSR109:VSR111 VST109:VST110 WCN109:WCN111 WCP109:WCP110 WMJ109:WMJ111 WML109:WML110 WWF109:WWF111 WWH109:WWH110 X120 Z120 JT120 JV120 TP120 TR120 ADL120 ADN120 ANH120 ANJ120 AXD120 AXF120 BGZ120 BHB120 BQV120 BQX120 CAR120 CAT120 CKN120 CKP120 CUJ120 CUL120 DEF120 DEH120 DOB120 DOD120 DXX120 DXZ120 EHT120 EHV120 ERP120 ERR120 FBL120 FBN120 FLH120 FLJ120 FVD120 FVF120 GEZ120 GFB120 GOV120 GOX120 GYR120 GYT120 HIN120 HIP120 HSJ120 HSL120 ICF120 ICH120 IMB120 IMD120 IVX120 IVZ120 JFT120 JFV120 JPP120 JPR120 JZL120 JZN120 KJH120 KJJ120 KTD120 KTF120 LCZ120 LDB120 LMV120 LMX120 LWR120 LWT120 MGN120 MGP120 MQJ120 MQL120 NAF120 NAH120 NKB120 NKD120 NTX120 NTZ120 ODT120 ODV120 ONP120 ONR120 OXL120 OXN120 PHH120 PHJ120 PRD120 PRF120 QAZ120 QBB120 QKV120 QKX120 QUR120 QUT120 REN120 REP120 ROJ120 ROL120 RYF120 RYH120 SIB120 SID120 SRX120 SRZ120 TBT120 TBV120 TLP120 TLR120 TVL120 TVN120 UFH120 UFJ120 UPD120 UPF120 UYZ120 UZB120 VIV120 VIX120 VSR120 VST120 WCN120 WCP120 WMJ120 WML120 WWF120 WWH120 S131:S132 U131 Z131:Z132 AB131 AG131:AG132 AI131 AN131:AN132 AP131 AU131:AU132 AW131 KQ131:KQ132 KS131 UM131:UM132 UO131 AEI131:AEI132 AEK131 AOE131:AOE132 AOG131 AYA131:AYA132 AYC131 BHW131:BHW132 BHY131 BRS131:BRS132 BRU131 CBO131:CBO132 CBQ131 CLK131:CLK132 CLM131 CVG131:CVG132 CVI131 DFC131:DFC132 DFE131 DOY131:DOY132 DPA131 DYU131:DYU132 DYW131 EIQ131:EIQ132 EIS131 ESM131:ESM132 ESO131 FCI131:FCI132 FCK131 FME131:FME132 FMG131 FWA131:FWA132 FWC131 GFW131:GFW132 GFY131 GPS131:GPS132 GPU131 GZO131:GZO132 GZQ131 HJK131:HJK132 HJM131 HTG131:HTG132 HTI131 IDC131:IDC132 IDE131 IMY131:IMY132 INA131 IWU131:IWU132 IWW131 JGQ131:JGQ132 JGS131 JQM131:JQM132 JQO131 KAI131:KAI132 KAK131 KKE131:KKE132 KKG131 KUA131:KUA132 KUC131 LDW131:LDW132 LDY131 LNS131:LNS132 LNU131 LXO131:LXO132 LXQ131 MHK131:MHK132 MHM131 MRG131:MRG132 MRI131 NBC131:NBC132 NBE131 NKY131:NKY132 NLA131 NUU131:NUU132 NUW131 OEQ131:OEQ132 OES131 OOM131:OOM132 OOO131 OYI131:OYI132 OYK131 PIE131:PIE132 PIG131 PSA131:PSA132 PSC131 QBW131:QBW132 QBY131 QLS131:QLS132 QLU131 QVO131:QVO132 QVQ131 RFK131:RFK132 RFM131 RPG131:RPG132 RPI131 RZC131:RZC132 RZE131 SIY131:SIY132 SJA131 SSU131:SSU132 SSW131 TCQ131:TCQ132 TCS131 TMM131:TMM132 TMO131 TWI131:TWI132 TWK131 UGE131:UGE132 UGG131 UQA131:UQA132 UQC131 UZW131:UZW132 UZY131 VJS131:VJS132 VJU131 VTO131:VTO132 VTQ131 WDK131:WDK132 WDM131 WNG131:WNG132 WNI131 WXC131:WXC132 WXE131 S149:S150 U149 JO149:JO150 JQ149 TK149:TK150 TM149 ADG149:ADG150 ADI149 ANC149:ANC150 ANE149 AWY149:AWY150 AXA149 BGU149:BGU150 BGW149 BQQ149:BQQ150 BQS149 CAM149:CAM150 CAO149 CKI149:CKI150 CKK149 CUE149:CUE150 CUG149 DEA149:DEA150 DEC149 DNW149:DNW150 DNY149 DXS149:DXS150 DXU149 EHO149:EHO150 EHQ149 ERK149:ERK150 ERM149 FBG149:FBG150 FBI149 FLC149:FLC150 FLE149 FUY149:FUY150 FVA149 GEU149:GEU150 GEW149 GOQ149:GOQ150 GOS149 GYM149:GYM150 GYO149 HII149:HII150 HIK149 HSE149:HSE150 HSG149 ICA149:ICA150 ICC149 ILW149:ILW150 ILY149 IVS149:IVS150 IVU149 JFO149:JFO150 JFQ149 JPK149:JPK150 JPM149 JZG149:JZG150 JZI149 KJC149:KJC150 KJE149 KSY149:KSY150 KTA149 LCU149:LCU150 LCW149 LMQ149:LMQ150 LMS149 LWM149:LWM150 LWO149 MGI149:MGI150 MGK149 MQE149:MQE150 MQG149 NAA149:NAA150 NAC149 NJW149:NJW150 NJY149 NTS149:NTS150 NTU149 ODO149:ODO150 ODQ149 ONK149:ONK150 ONM149 OXG149:OXG150 OXI149 PHC149:PHC150 PHE149 PQY149:PQY150 PRA149 QAU149:QAU150 QAW149 QKQ149:QKQ150 QKS149 QUM149:QUM150 QUO149 REI149:REI150 REK149 ROE149:ROE150 ROG149 RYA149:RYA150 RYC149 SHW149:SHW150 SHY149 SRS149:SRS150 SRU149 TBO149:TBO150 TBQ149 TLK149:TLK150 TLM149 TVG149:TVG150 TVI149 UFC149:UFC150"/>
    <dataValidation allowBlank="1" showInputMessage="1" showErrorMessage="1" prompt="Для выбора выполните двойной щелчок левой клавиши мыши по соответствующей ячейке." sqref="UFE149 UOY149:UOY150 UPA149 UYU149:UYU150 UYW149 VIQ149:VIQ150 VIS149 VSM149:VSM150 VSO149 WCI149:WCI150 WCK149 WME149:WME150 WMG149 WWA149:WWA150 WWC149 S167:S168 U167 JO167:JO168 JQ167 TK167:TK168 TM167 ADG167:ADG168 ADI167 ANC167:ANC168 ANE167 AWY167:AWY168 AXA167 BGU167:BGU168 BGW167 BQQ167:BQQ168 BQS167 CAM167:CAM168 CAO167 CKI167:CKI168 CKK167 CUE167:CUE168 CUG167 DEA167:DEA168 DEC167 DNW167:DNW168 DNY167 DXS167:DXS168 DXU167 EHO167:EHO168 EHQ167 ERK167:ERK168 ERM167 FBG167:FBG168 FBI167 FLC167:FLC168 FLE167 FUY167:FUY168 FVA167 GEU167:GEU168 GEW167 GOQ167:GOQ168 GOS167 GYM167:GYM168 GYO167 HII167:HII168 HIK167 HSE167:HSE168 HSG167 ICA167:ICA168 ICC167 ILW167:ILW168 ILY167 IVS167:IVS168 IVU167 JFO167:JFO168 JFQ167 JPK167:JPK168 JPM167 JZG167:JZG168 JZI167 KJC167:KJC168 KJE167 KSY167:KSY168 KTA167 LCU167:LCU168 LCW167 LMQ167:LMQ168 LMS167 LWM167:LWM168 LWO167 MGI167:MGI168 MGK167 MQE167:MQE168 MQG167 NAA167:NAA168 NAC167 NJW167:NJW168 NJY167 NTS167:NTS168 NTU167 ODO167:ODO168 ODQ167 ONK167:ONK168 ONM167 OXG167:OXG168 OXI167 PHC167:PHC168 PHE167 PQY167:PQY168 PRA167 QAU167:QAU168 QAW167 QKQ167:QKQ168 QKS167 QUM167:QUM168 QUO167 REI167:REI168 REK167 ROE167:ROE168 ROG167 RYA167:RYA168 RYC167 SHW167:SHW168 SHY167 SRS167:SRS168 SRU167 TBO167:TBO168 TBQ167 TLK167:TLK168 TLM167 TVG167:TVG168 TVI167 UFC167:UFC168 UFE167 UOY167:UOY168 UPA167 UYU167:UYU168 UYW167 VIQ167:VIQ168 VIS167 VSM167:VSM168 VSO167 WCI167:WCI168 WCK167 WME167:WME168 WMG167 WWA167:WWA168 WWC167 T183 V183 JP183 JR183 TL183 TN183 ADH183 ADJ183 AND183 ANF183 AWZ183 AXB183 BGV183 BGX183 BQR183 BQT183 CAN183 CAP183 CKJ183 CKL183 CUF183 CUH183 DEB183 DED183 DNX183 DNZ183 DXT183 DXV183 EHP183 EHR183 ERL183 ERN183 FBH183 FBJ183 FLD183 FLF183 FUZ183 FVB183 GEV183 GEX183 GOR183 GOT183 GYN183 GYP183 HIJ183 HIL183 HSF183 HSH183 ICB183 ICD183 ILX183 ILZ183 IVT183 IVV183 JFP183 JFR183 JPL183 JPN183 JZH183 JZJ183 KJD183 KJF183 KSZ183 KTB183 LCV183 LCX183 LMR183 LMT183 LWN183 LWP183 MGJ183 MGL183 MQF183 MQH183 NAB183 NAD183 NJX183 NJZ183 NTT183 NTV183 ODP183 ODR183 ONL183 ONN183 OXH183 OXJ183 PHD183 PHF183 PQZ183 PRB183 QAV183 QAX183 QKR183 QKT183 QUN183 QUP183 REJ183 REL183 ROF183 ROH183 RYB183 RYD183 SHX183 SHZ183 SRT183 SRV183 TBP183 TBR183 TLL183 TLN183 TVH183 TVJ183 UFD183 UFF183 UOZ183 UPB183 UYV183 UYX183 VIR183 VIT183 VSN183 VSP183 WCJ183 WCL183 WMF183 WMH183 WWB183 WWD183 N197 R197 V197 AC197:AC198 AE197 JJ197 JN197 JR197 JY197:JY198 KA197 TF197 TJ197 TN197 TU197:TU198 TW197 ADB197 ADF197 ADJ197 ADQ197:ADQ198 ADS197 AMX197 ANB197 ANF197 ANM197:ANM198 ANO197 AWT197 AWX197 AXB197 AXI197:AXI198 AXK197 BGP197 BGT197 BGX197 BHE197:BHE198 BHG197 BQL197 BQP197 BQT197 BRA197:BRA198 BRC197 CAH197 CAL197 CAP197 CAW197:CAW198 CAY197 CKD197 CKH197 CKL197 CKS197:CKS198 CKU197 CTZ197 CUD197 CUH197 CUO197:CUO198 CUQ197 DDV197 DDZ197 DED197 DEK197:DEK198 DEM197 DNR197 DNV197 DNZ197 DOG197:DOG198 DOI197 DXN197 DXR197 DXV197 DYC197:DYC198 DYE197 EHJ197 EHN197 EHR197 EHY197:EHY198 EIA197 ERF197 ERJ197 ERN197 ERU197:ERU198 ERW197 FBB197 FBF197 FBJ197 FBQ197:FBQ198 FBS197 FKX197 FLB197 FLF197 FLM197:FLM198 FLO197 FUT197 FUX197 FVB197 FVI197:FVI198 FVK197 GEP197 GET197 GEX197 GFE197:GFE198 GFG197 GOL197 GOP197 GOT197 GPA197:GPA198 GPC197 GYH197 GYL197 GYP197 GYW197:GYW198 GYY197 HID197 HIH197 HIL197 HIS197:HIS198 HIU197 HRZ197 HSD197 HSH197 HSO197:HSO198 HSQ197 IBV197 IBZ197 ICD197 ICK197:ICK198 ICM197 ILR197 ILV197 ILZ197 IMG197:IMG198 IMI197 IVN197 IVR197 IVV197 IWC197:IWC198 IWE197 JFJ197 JFN197 JFR197 JFY197:JFY198 JGA197 JPF197 JPJ197 JPN197 JPU197:JPU198 JPW197 JZB197 JZF197 JZJ197 JZQ197:JZQ198 JZS197 KIX197 KJB197 KJF197 KJM197:KJM198 KJO197 KST197 KSX197 KTB197 KTI197:KTI198 KTK197 LCP197 LCT197 LCX197 LDE197:LDE198 LDG197 LML197 LMP197 LMT197 LNA197:LNA198 LNC197 LWH197 LWL197 LWP197 LWW197:LWW198 LWY197 MGD197 MGH197 MGL197 MGS197:MGS198 MGU197 MPZ197 MQD197 MQH197 MQO197:MQO198 MQQ197 MZV197 MZZ197 NAD197 NAK197:NAK198 NAM197 NJR197 NJV197 NJZ197 NKG197:NKG198 NKI197 NTN197 NTR197 NTV197 NUC197:NUC198 NUE197 ODJ197 ODN197 ODR197 ODY197:ODY198 OEA197 ONF197 ONJ197 ONN197 ONU197:ONU198 ONW197 OXB197 OXF197 OXJ197 OXQ197:OXQ198 OXS197 PGX197 PHB197 PHF197 PHM197:PHM198 PHO197 PQT197 PQX197 PRB197 PRI197:PRI198 PRK197 QAP197 QAT197 QAX197 QBE197:QBE198 QBG197 QKL197 QKP197 QKT197 QLA197:QLA198 QLC197 QUH197 QUL197 QUP197 QUW197:QUW198 QUY197 RED197 REH197 REL197 RES197:RES198 REU197 RNZ197 ROD197 ROH197 ROO197:ROO198 ROQ197 RXV197 RXZ197 RYD197 RYK197:RYK198 RYM197 SHR197 SHV197 SHZ197 SIG197:SIG198 SII197 SRN197 SRR197 SRV197 SSC197:SSC198 SSE197 TBJ197 TBN197 TBR197 TBY197:TBY198 TCA197 TLF197 TLJ197 TLN197 TLU197:TLU198 TLW197 TVB197 TVF197 TVJ197 TVQ197:TVQ198 TVS197 UEX197 UFB197 UFF197 UFM197:UFM198 UFO197 UOT197 UOX197 UPB197 UPI197:UPI198 UPK197 UYP197 UYT197 UYX197 UZE197:UZE198 UZG197 VIL197 VIP197 VIT197 VJA197:VJA198 VJC197 VSH197 VSL197 VSP197 VSW197:VSW198 VSY197 WCD197 WCH197 WCL197 WCS197:WCS198 WCU197 WLZ197 WMD197 WMH197 WMO197:WMO198 WMQ197 WVV197 WVZ197 WWD197 WWK197:WWK198 WWM197 Q211 S226 U226 JO226 JQ226 TK226 TM226 ADG226 ADI226 ANC226 ANE226 AWY226 AXA226 BGU226 BGW226 BQQ226 BQS226 CAM226 CAO226 CKI226 CKK226 CUE226 CUG226 DEA226 DEC226 DNW226 DNY226 DXS226 DXU226 EHO226 EHQ226 ERK226 ERM226 FBG226 FBI226 FLC226 FLE226 FUY226 FVA226 GEU226 GEW226 GOQ226 GOS226 GYM226 GYO226 HII226 HIK226 HSE226 HSG226 ICA226 ICC226 ILW226 ILY226 IVS226 IVU226 JFO226 JFQ226 JPK226 JPM226 JZG226 JZI226 KJC226 KJE226 KSY226 KTA226 LCU226 LCW226 LMQ226 LMS226 LWM226 LWO226 MGI226 MGK226 MQE226 MQG226 NAA226 NAC226 NJW226 NJY226 NTS226 NTU226 ODO226 ODQ226 ONK226 ONM226 OXG226 OXI226 PHC226 PHE226 PQY226 PRA226 QAU226 QAW226 QKQ226 QKS226 QUM226 QUO226 REI226 REK226 ROE226 ROG226 RYA226 RYC226 SHW226 SHY226 SRS226 SRU226 TBO226 TBQ226 TLK226 TLM226 TVG226 TVI226 UFC226 UFE226 UOY226 UPA226 UYU226 UYW226 VIQ226 VIS226 VSM226 VSO226 WCI226 WCK226 WME226 WMG226 WWA226 WWC226 S244 U244 JO244 JQ244 TK244 TM244 ADG244 ADI244 ANC244 ANE244 AWY244 AXA244 BGU244 BGW244 BQQ244 BQS244 CAM244 CAO244 CKI244 CKK244 CUE244 CUG244 DEA244 DEC244 DNW244 DNY244 DXS244 DXU244 EHO244 EHQ244 ERK244 ERM244 FBG244 FBI244 FLC244 FLE244 FUY244 FVA244 GEU244 GEW244 GOQ244 GOS244 GYM244 GYO244 HII244 HIK244 HSE244 HSG244 ICA244 ICC244 ILW244 ILY244 IVS244 IVU244 JFO244 JFQ244 JPK244 JPM244 JZG244 JZI244 KJC244 KJE244 KSY244 KTA244 LCU244 LCW244 LMQ244 LMS244 LWM244 LWO244 MGI244 MGK244 MQE244 MQG244 NAA244 NAC244 NJW244 NJY244 NTS244 NTU244 ODO244 ODQ244 ONK244 ONM244 OXG244 OXI244 PHC244 PHE244 PQY244 PRA244 QAU244 QAW244 QKQ244 QKS244 QUM244 QUO244 REI244 REK244 ROE244 ROG244 RYA244 RYC244 SHW244 SHY244 SRS244 SRU244 TBO244 TBQ244 TLK244 TLM244 TVG244 TVI244 UFC244 UFE244 UOY244 UPA244 UYU244 UYW244 VIQ244 VIS244 VSM244 VSO244 WCI244 WCK244 WME244 WMG244 WWA244 WWC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37 T37 JN37 JP37 TJ37 TL37 ADF37 ADH37 ANB37 AND37 AWX37 AWZ37 BGT37 BGV37 BQP37 BQR37 CAL37 CAN37 CKH37 CKJ37 CUD37 CUF37 DDZ37 DEB37 DNV37 DNX37 DXR37 DXT37 EHN37 EHP37 ERJ37 ERL37 FBF37 FBH37 FLB37 FLD37 FUX37 FUZ37 GET37 GEV37 GOP37 GOR37 GYL37 GYN37 HIH37 HIJ37 HSD37 HSF37 IBZ37 ICB37 ILV37 ILX37 IVR37 IVT37 JFN37 JFP37 JPJ37 JPL37 JZF37 JZH37 KJB37 KJD37 KSX37 KSZ37 LCT37 LCV37 LMP37 LMR37 LWL37 LWN37 MGH37 MGJ37 MQD37 MQF37 MZZ37 NAB37 NJV37 NJX37 NTR37 NTT37 ODN37 ODP37 ONJ37 ONL37 OXF37 OXH37 PHB37 PHD37 PQX37 PQZ37 QAT37 QAV37 QKP37 QKR37 QUL37 QUN37 REH37 REJ37 ROD37 ROF37 RXZ37 RYB37 SHV37 SHX37 SRR37 SRT37 TBN37 TBP37 TLJ37 TLL37 TVF37 TVH37 UFB37 UFD37 UOX37 UOZ37 UYT37 UYV37 VIP37 VIR37 VSL37 VSN37 WCH37 WCJ37 WMD37 WMF37 WVZ37 WWB37 R55 T55 JN55 JP55 TJ55 TL55 ADF55 ADH55 ANB55 AND55 AWX55 AWZ55 BGT55 BGV55 BQP55 BQR55 CAL55 CAN55 CKH55 CKJ55 CUD55 CUF55 DDZ55 DEB55 DNV55 DNX55 DXR55 DXT55 EHN55 EHP55 ERJ55 ERL55 FBF55 FBH55 FLB55 FLD55 FUX55 FUZ55 GET55 GEV55 GOP55 GOR55 GYL55 GYN55 HIH55 HIJ55 HSD55 HSF55 IBZ55 ICB55 ILV55 ILX55 IVR55 IVT55 JFN55 JFP55 JPJ55 JPL55 JZF55 JZH55 KJB55 KJD55 KSX55 KSZ55 LCT55 LCV55 LMP55 LMR55 LWL55 LWN55 MGH55 MGJ55 MQD55 MQF55 MZZ55 NAB55 NJV55 NJX55 NTR55 NTT55 ODN55 ODP55 ONJ55 ONL55 OXF55 OXH55 PHB55 PHD55 PQX55 PQZ55 QAT55 QAV55 QKP55 QKR55 QUL55 QUN55 REH55 REJ55 ROD55 ROF55 RXZ55 RYB55 SHV55 SHX55 SRR55 SRT55 TBN55 TBP55 TLJ55 TLL55 TVF55 TVH55 UFB55 UFD55 UOX55 UOZ55 UYT55 UYV55 VIP55 VIR55 VSL55 VSN55 WCH55 WCJ55 WMD55 WMF55 WVZ55 WWB55 R73 T73 JN73 JP73 TJ73 TL73 ADF73 ADH73 ANB73 AND73 AWX73 AWZ73 BGT73 BGV73 BQP73 BQR73 CAL73 CAN73 CKH73 CKJ73 CUD73 CUF73 DDZ73 DEB73 DNV73 DNX73 DXR73 DXT73 EHN73 EHP73 ERJ73 ERL73 FBF73 FBH73 FLB73 FLD73 FUX73 FUZ73 GET73 GEV73 GOP73 GOR73 GYL73 GYN73 HIH73 HIJ73 HSD73 HSF73 IBZ73 ICB73 ILV73 ILX73 IVR73 IVT73 JFN73 JFP73 JPJ73 JPL73 JZF73 JZH73 KJB73 KJD73 KSX73 KSZ73 LCT73 LCV73 LMP73 LMR73 LWL73 LWN73 MGH73 MGJ73 MQD73 MQF73 MZZ73 NAB73 NJV73 NJX73 NTR73 NTT73 ODN73 ODP73 ONJ73 ONL73 OXF73 OXH73 PHB73 PHD73 PQX73 PQZ73 QAT73 QAV73 QKP73 QKR73 QUL73 QUN73 REH73 REJ73 ROD73 ROF73 RXZ73 RYB73 SHV73 SHX73 SRR73 SRT73 TBN73 TBP73 TLJ73 TLL73 TVF73 TVH73 UFB73 UFD73 UOX73 UOZ73 UYT73 UYV73 VIP73 VIR73 VSL73 VSN73 WCH73 WCJ73 WMD73 WMF73 WVZ73 WWB73 R91:R92 T91:T92 JN91:JN92 JP91:JP92 TJ91:TJ92 TL91:TL92 ADF91:ADF92 ADH91:ADH92 ANB91:ANB92 AND91:AND92 AWX91:AWX92 AWZ91:AWZ92 BGT91:BGT92 BGV91:BGV92 BQP91:BQP92 BQR91:BQR92 CAL91:CAL92 CAN91:CAN92 CKH91:CKH92 CKJ91:CKJ92 CUD91:CUD92 CUF91:CUF92 DDZ91:DDZ92 DEB91:DEB92 DNV91:DNV92 DNX91:DNX92 DXR91:DXR92 DXT91:DXT92 EHN91:EHN92 EHP91:EHP92 ERJ91:ERJ92 ERL91:ERL92 FBF91:FBF92 FBH91:FBH92 FLB91:FLB92 FLD91:FLD92 FUX91:FUX92 FUZ91:FUZ92 GET91:GET92 GEV91:GEV92 GOP91:GOP92 GOR91:GOR92 GYL91:GYL92 GYN91:GYN92 HIH91:HIH92 HIJ91:HIJ92 HSD91:HSD92 HSF91:HSF92 IBZ91:IBZ92 ICB91:ICB92 ILV91:ILV92 ILX91:ILX92 IVR91:IVR92 IVT91:IVT92 JFN91:JFN92 JFP91:JFP92 JPJ91:JPJ92 JPL91:JPL92 JZF91:JZF92 JZH91:JZH92 KJB91:KJB92 KJD91:KJD92 KSX91:KSX92 KSZ91:KSZ92 LCT91:LCT92 LCV91:LCV92 LMP91:LMP92 LMR91:LMR92 LWL91:LWL92 LWN91:LWN92 MGH91:MGH92 MGJ91:MGJ92 MQD91:MQD92 MQF91:MQF92 MZZ91:MZZ92 NAB91:NAB92 NJV91:NJV92 NJX91:NJX92 NTR91:NTR92 NTT91:NTT92 ODN91:ODN92 ODP91:ODP92 ONJ91:ONJ92 ONL91:ONL92 OXF91:OXF92 OXH91:OXH92 PHB91:PHB92 PHD91:PHD92 PQX91:PQX92 PQZ91:PQZ92 QAT91:QAT92 QAV91:QAV92 QKP91:QKP92 QKR91:QKR92 QUL91:QUL92 QUN91:QUN92 REH91:REH92 REJ91:REJ92 ROD91:ROD92 ROF91:ROF92 RXZ91:RXZ92 RYB91:RYB92 SHV91:SHV92 SHX91:SHX92 SRR91:SRR92 SRT91:SRT92 TBN91:TBN92 TBP91:TBP92 TLJ91:TLJ92 TLL91:TLL92 TVF91:TVF92 TVH91:TVH92 UFB91:UFB92 UFD91:UFD92 UOX91:UOX92 UOZ91:UOZ92 UYT91:UYT92 UYV91:UYV92 VIP91:VIP92 VIR91:VIR92 VSL91:VSL92 VSN91:VSN92 WCH91:WCH92 WCJ91:WCJ92 WMD91:WMD92 WMF91:WMF92 WVZ91:WVZ92 WWB91:WWB92 W109:W110 Y109:Y110 JS109:JS110 JU109:JU110 TO109:TO110 TQ109:TQ110 ADK109:ADK110 ADM109:ADM110 ANG109:ANG110 ANI109:ANI110 AXC109:AXC110 AXE109:AXE110 BGY109:BGY110 BHA109:BHA110 BQU109:BQU110 BQW109:BQW110 CAQ109:CAQ110 CAS109:CAS110 CKM109:CKM110 CKO109:CKO110 CUI109:CUI110 CUK109:CUK110 DEE109:DEE110 DEG109:DEG110 DOA109:DOA110 DOC109:DOC110 DXW109:DXW110 DXY109:DXY110 EHS109:EHS110 EHU109:EHU110 ERO109:ERO110 ERQ109:ERQ110 FBK109:FBK110 FBM109:FBM110 FLG109:FLG110 FLI109:FLI110 FVC109:FVC110 FVE109:FVE110 GEY109:GEY110 GFA109:GFA110 GOU109:GOU110 GOW109:GOW110 GYQ109:GYQ110 GYS109:GYS110 HIM109:HIM110 HIO109:HIO110 HSI109:HSI110 HSK109:HSK110 ICE109:ICE110 ICG109:ICG110 IMA109:IMA110 IMC109:IMC110 IVW109:IVW110 IVY109:IVY110 JFS109:JFS110 JFU109:JFU110 JPO109:JPO110 JPQ109:JPQ110 JZK109:JZK110 JZM109:JZM110 KJG109:KJG110 KJI109:KJI110 KTC109:KTC110 KTE109:KTE110 LCY109:LCY110 LDA109:LDA110 LMU109:LMU110 LMW109:LMW110 LWQ109:LWQ110 LWS109:LWS110 MGM109:MGM110 MGO109:MGO110 MQI109:MQI110 MQK109:MQK110 NAE109:NAE110 NAG109:NAG110 NKA109:NKA110 NKC109:NKC110 NTW109:NTW110 NTY109:NTY110 ODS109:ODS110 ODU109:ODU110 ONO109:ONO110 ONQ109:ONQ110 OXK109:OXK110 OXM109:OXM110 PHG109:PHG110 PHI109:PHI110 PRC109:PRC110 PRE109:PRE110 QAY109:QAY110 QBA109:QBA110 QKU109:QKU110 QKW109:QKW110 QUQ109:QUQ110 QUS109:QUS110 REM109:REM110 REO109:REO110 ROI109:ROI110 ROK109:ROK110 RYE109:RYE110 RYG109:RYG110 SIA109:SIA110 SIC109:SIC110 SRW109:SRW110 SRY109:SRY110 TBS109:TBS110 TBU109:TBU110 TLO109:TLO110 TLQ109:TLQ110 TVK109:TVK110 TVM109:TVM110 UFG109:UFG110 UFI109:UFI110 UPC109:UPC110 UPE109:UPE110 UYY109:UYY110 UZA109:UZA110 VIU109:VIU110 VIW109:VIW110 VSQ109:VSQ110 VSS109:VSS110 WCM109:WCM110 WCO109:WCO110 WMI109:WMI110 WMK109:WMK110 WWE109:WWE110 WWG109:WWG110 W120 Y120 JS120 JU120 TO120 TQ120 ADK120 ADM120 ANG120 ANI120 AXC120 AXE120 BGY120 BHA120 BQU120 BQW120 CAQ120 CAS120 CKM120 CKO120 CUI120 CUK120 DEE120 DEG120 DOA120 DOC120 DXW120 DXY120 EHS120 EHU120 ERO120 ERQ120 FBK120 FBM120 FLG120 FLI120 FVC120 FVE120 GEY120 GFA120 GOU120 GOW120 GYQ120 GYS120 HIM120 HIO120 HSI120 HSK120 ICE120 ICG120 IMA120 IMC120 IVW120 IVY120 JFS120 JFU120 JPO120 JPQ120 JZK120 JZM120 KJG120 KJI120 KTC120 KTE120 LCY120 LDA120 LMU120 LMW120 LWQ120 LWS120 MGM120 MGO120 MQI120 MQK120 NAE120 NAG120 NKA120 NKC120 NTW120 NTY120 ODS120 ODU120 ONO120 ONQ120 OXK120 OXM120 PHG120 PHI120 PRC120 PRE120 QAY120 QBA120 QKU120 QKW120 QUQ120 QUS120 REM120 REO120 ROI120 ROK120 RYE120 RYG120 SIA120 SIC120 SRW120 SRY120 TBS120 TBU120 TLO120 TLQ120 TVK120 TVM120 UFG120 UFI120 UPC120 UPE120 UYY120 UZA120 VIU120 VIW120 VSQ120 VSS120 WCM120 WCO120 WMI120 WMK120 WWE120 WWG120 R131:R132 T131:T132 Y131:Y132 AA131:AA132 AF131:AF132 AH131:AH132 AM131:AM132 AO131:AO132 AT131:AT132 AV131:AV132 KP131:KP132 KR131:KR132 UL131:UL132 UN131:UN132 AEH131:AEH132 AEJ131:AEJ132 AOD131:AOD132 AOF131:AOF132 AXZ131:AXZ132 AYB131:AYB132 BHV131:BHV132 BHX131:BHX132 BRR131:BRR132 BRT131:BRT132 CBN131:CBN132 CBP131:CBP132 CLJ131:CLJ132 CLL131:CLL132 CVF131:CVF132 CVH131:CVH132 DFB131:DFB132 DFD131:DFD132 DOX131:DOX132 DOZ131:DOZ132 DYT131:DYT132 DYV131:DYV132 EIP131:EIP132 EIR131:EIR132 ESL131:ESL132 ESN131:ESN132 FCH131:FCH132 FCJ131:FCJ132 FMD131:FMD132 FMF131:FMF132 FVZ131:FVZ132 FWB131:FWB132 GFV131:GFV132 GFX131:GFX132 GPR131:GPR132 GPT131:GPT132 GZN131:GZN132 GZP131:GZP132 HJJ131:HJJ132 HJL131:HJL132 HTF131:HTF132 HTH131:HTH132 IDB131:IDB132 IDD131:IDD132 IMX131:IMX132 IMZ131:IMZ132 IWT131:IWT132 IWV131:IWV132 JGP131:JGP132 JGR131:JGR132 JQL131:JQL132 JQN131:JQN132 KAH131:KAH132 KAJ131:KAJ132 KKD131:KKD132 KKF131:KKF132 KTZ131:KTZ132 KUB131:KUB132 LDV131:LDV132 LDX131:LDX132 LNR131:LNR132 LNT131:LNT132 LXN131:LXN132 LXP131:LXP132 MHJ131:MHJ132 MHL131:MHL132 MRF131:MRF132 MRH131:MRH132 NBB131:NBB132 NBD131:NBD132 NKX131:NKX132 NKZ131:NKZ132 NUT131:NUT132 NUV131:NUV132 OEP131:OEP132 OER131:OER132 OOL131:OOL132 OON131:OON132 OYH131:OYH132 OYJ131:OYJ132 PID131:PID132 PIF131:PIF132 PRZ131:PRZ132 PSB131:PSB132 QBV131:QBV132 QBX131:QBX132 QLR131:QLR132 QLT131:QLT132 QVN131:QVN132 QVP131:QVP132 RFJ131:RFJ132 RFL131:RFL132 RPF131:RPF132 RPH131:RPH132 RZB131:RZB132 RZD131:RZD132 SIX131:SIX132 SIZ131:SIZ132 SST131:SST132 SSV131:SSV132 TCP131:TCP132 TCR131:TCR132 TML131:TML132 TMN131:TMN132 TWH131:TWH132 TWJ131:TWJ132 UGD131:UGD132 UGF131:UGF132 UPZ131:UPZ132 UQB131:UQB132 UZV131:UZV132 UZX131:UZX132 VJR131:VJR132 VJT131:VJT132 VTN131:VTN132 VTP131:VTP132 WDJ131:WDJ132 WDL131:WDL132 WNF131:WNF132 WNH131:WNH132 WXB131:WXB132 WXD131:WXD132 R149:R150 T149:T150 JN149:JN150 JP149:JP150 TJ149:TJ150 TL149:TL150 ADF149:ADF150 ADH149:ADH150 ANB149:ANB150 AND149:AND150 AWX149:AWX150 AWZ149:AWZ150 BGT149:BGT150 BGV149:BGV150 BQP149:BQP150 BQR149:BQR150 CAL149:CAL150 CAN149:CAN150 CKH149:CKH150 CKJ149:CKJ150 CUD149:CUD150 CUF149:CUF150 DDZ149:DDZ150 DEB149:DEB150 DNV149:DNV150 DNX149:DNX150 DXR149:DXR150 DXT149:DXT150 EHN149:EHN150 EHP149:EHP150 ERJ149:ERJ150 ERL149:ERL150 FBF149:FBF150 FBH149:FBH150 FLB149:FLB150 FLD149:FLD150 FUX149:FUX150 FUZ149:FUZ150 GET149:GET150 GEV149:GEV150 GOP149:GOP150 GOR149:GOR150 GYL149:GYL150 GYN149:GYN150 HIH149:HIH150 HIJ149:HIJ150 HSD149:HSD150 HSF149:HSF150 IBZ149:IBZ150 ICB149:ICB150 ILV149:ILV150 ILX149:ILX150 IVR149:IVR150 IVT149:IVT150 JFN149:JFN150 JFP149:JFP150 JPJ149:JPJ150 JPL149:JPL150 JZF149:JZF150 JZH149:JZH150 KJB149:KJB150 KJD149:KJD150 KSX149:KSX150 KSZ149:KSZ150 LCT149:LCT150 LCV149:LCV150 LMP149:LMP150 LMR149:LMR150 LWL149:LWL150 LWN149:LWN150 MGH149:MGH150 MGJ149:MGJ150 MQD149:MQD150 MQF149:MQF150 MZZ149:MZZ150 NAB149:NAB150 NJV149:NJV150 NJX149:NJX150 NTR149:NTR150 NTT149:NTT150 ODN149:ODN150 ODP149:ODP150 ONJ149:ONJ150 ONL149:ONL150 OXF149:OXF150 OXH149:OXH150 PHB149:PHB150 PHD149:PHD150 PQX149:PQX150 PQZ149:PQZ150 QAT149:QAT150 QAV149:QAV150 QKP149:QKP150 QKR149:QKR150 QUL149:QUL150 QUN149:QUN150 REH149:REH150 REJ149:REJ150 ROD149:ROD150 ROF149:ROF150 RXZ149:RXZ150 RYB149:RYB150 SHV149:SHV150 SHX149:SHX150 SRR149:SRR150 SRT149:SRT150 TBN149:TBN150 TBP149:TBP150 TLJ149:TLJ150 TLL149:TLL150 TVF149:TVF150 TVH149:TVH150 UFB149:UFB150 UFD149:UFD150 UOX149:UOX150 UOZ149:UOZ150 UYT149:UYT150 UYV149:UYV150 VIP149:VIP150 VIR149:VIR1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VSL149:VSL150 VSN149:VSN150 WCH149:WCH150 WCJ149:WCJ150 WMD149:WMD150 WMF149:WMF150 WVZ149:WVZ150 WWB149:WWB150 R167:R168 T167:T168 JN167:JN168 JP167:JP168 TJ167:TJ168 TL167:TL168 ADF167:ADF168 ADH167:ADH168 ANB167:ANB168 AND167:AND168 AWX167:AWX168 AWZ167:AWZ168 BGT167:BGT168 BGV167:BGV168 BQP167:BQP168 BQR167:BQR168 CAL167:CAL168 CAN167:CAN168 CKH167:CKH168 CKJ167:CKJ168 CUD167:CUD168 CUF167:CUF168 DDZ167:DDZ168 DEB167:DEB168 DNV167:DNV168 DNX167:DNX168 DXR167:DXR168 DXT167:DXT168 EHN167:EHN168 EHP167:EHP168 ERJ167:ERJ168 ERL167:ERL168 FBF167:FBF168 FBH167:FBH168 FLB167:FLB168 FLD167:FLD168 FUX167:FUX168 FUZ167:FUZ168 GET167:GET168 GEV167:GEV168 GOP167:GOP168 GOR167:GOR168 GYL167:GYL168 GYN167:GYN168 HIH167:HIH168 HIJ167:HIJ168 HSD167:HSD168 HSF167:HSF168 IBZ167:IBZ168 ICB167:ICB168 ILV167:ILV168 ILX167:ILX168 IVR167:IVR168 IVT167:IVT168 JFN167:JFN168 JFP167:JFP168 JPJ167:JPJ168 JPL167:JPL168 JZF167:JZF168 JZH167:JZH168 KJB167:KJB168 KJD167:KJD168 KSX167:KSX168 KSZ167:KSZ168 LCT167:LCT168 LCV167:LCV168 LMP167:LMP168 LMR167:LMR168 LWL167:LWL168 LWN167:LWN168 MGH167:MGH168 MGJ167:MGJ168 MQD167:MQD168 MQF167:MQF168 MZZ167:MZZ168 NAB167:NAB168 NJV167:NJV168 NJX167:NJX168 NTR167:NTR168 NTT167:NTT168 ODN167:ODN168 ODP167:ODP168 ONJ167:ONJ168 ONL167:ONL168 OXF167:OXF168 OXH167:OXH168 PHB167:PHB168 PHD167:PHD168 PQX167:PQX168 PQZ167:PQZ168 QAT167:QAT168 QAV167:QAV168 QKP167:QKP168 QKR167:QKR168 QUL167:QUL168 QUN167:QUN168 REH167:REH168 REJ167:REJ168 ROD167:ROD168 ROF167:ROF168 RXZ167:RXZ168 RYB167:RYB168 SHV167:SHV168 SHX167:SHX168 SRR167:SRR168 SRT167:SRT168 TBN167:TBN168 TBP167:TBP168 TLJ167:TLJ168 TLL167:TLL168 TVF167:TVF168 TVH167:TVH168 UFB167:UFB168 UFD167:UFD168 UOX167:UOX168 UOZ167:UOZ168 UYT167:UYT168 UYV167:UYV168 VIP167:VIP168 VIR167:VIR168 VSL167:VSL168 VSN167:VSN168 WCH167:WCH168 WCJ167:WCJ168 WMD167:WMD168 WMF167:WMF168 WVZ167:WVZ168 WWB167:WWB168 S183 U183 JO183 JQ183 TK183 TM183 ADG183 ADI183 ANC183 ANE183 AWY183 AXA183 BGU183 BGW183 BQQ183 BQS183 CAM183 CAO183 CKI183 CKK183 CUE183 CUG183 DEA183 DEC183 DNW183 DNY183 DXS183 DXU183 EHO183 EHQ183 ERK183 ERM183 FBG183 FBI183 FLC183 FLE183 FUY183 FVA183 GEU183 GEW183 GOQ183 GOS183 GYM183 GYO183 HII183 HIK183 HSE183 HSG183 ICA183 ICC183 ILW183 ILY183 IVS183 IVU183 JFO183 JFQ183 JPK183 JPM183 JZG183 JZI183 KJC183 KJE183 KSY183 KTA183 LCU183 LCW183 LMQ183 LMS183 LWM183 LWO183 MGI183 MGK183 MQE183 MQG183 NAA183 NAC183 NJW183 NJY183 NTS183 NTU183 ODO183 ODQ183 ONK183 ONM183 OXG183 OXI183 PHC183 PHE183 PQY183 PRA183 QAU183 QAW183 QKQ183 QKS183 QUM183 QUO183 REI183 REK183 ROE183 ROG183 RYA183 RYC183 SHW183 SHY183 SRS183 SRU183 TBO183 TBQ183 TLK183 TLM183 TVG183 TVI183 UFC183 UFE183 UOY183 UPA183 UYU183 UYW183 VIQ183 VIS183 VSM183 VSO183 WCI183 WCK183 WME183 WMG183 WWA183 WWC183 AB197:AB198 AD197:AD198 JX197:JX198 JZ197:JZ198 TT197:TT198 TV197:TV198 ADP197:ADP198 ADR197:ADR198 ANL197:ANL198 ANN197:ANN198 AXH197:AXH198 AXJ197:AXJ198 BHD197:BHD198 BHF197:BHF198 BQZ197:BQZ198 BRB197:BRB198 CAV197:CAV198 CAX197:CAX198 CKR197:CKR198 CKT197:CKT198 CUN197:CUN198 CUP197:CUP198 DEJ197:DEJ198 DEL197:DEL198 DOF197:DOF198 DOH197:DOH198 DYB197:DYB198 DYD197:DYD198 EHX197:EHX198 EHZ197:EHZ198 ERT197:ERT198 ERV197:ERV198 FBP197:FBP198 FBR197:FBR198 FLL197:FLL198 FLN197:FLN198 FVH197:FVH198 FVJ197:FVJ198 GFD197:GFD198 GFF197:GFF198 GOZ197:GOZ198 GPB197:GPB198 GYV197:GYV198 GYX197:GYX198 HIR197:HIR198 HIT197:HIT198 HSN197:HSN198 HSP197:HSP198 ICJ197:ICJ198 ICL197:ICL198 IMF197:IMF198 IMH197:IMH198 IWB197:IWB198 IWD197:IWD198 JFX197:JFX198 JFZ197:JFZ198 JPT197:JPT198 JPV197:JPV198 JZP197:JZP198 JZR197:JZR198 KJL197:KJL198 KJN197:KJN198 KTH197:KTH198 KTJ197:KTJ198 LDD197:LDD198 LDF197:LDF198 LMZ197:LMZ198 LNB197:LNB198 LWV197:LWV198 LWX197:LWX198 MGR197:MGR198 MGT197:MGT198 MQN197:MQN198 MQP197:MQP198 NAJ197:NAJ198 NAL197:NAL198 NKF197:NKF198 NKH197:NKH198 NUB197:NUB198 NUD197:NUD198 ODX197:ODX198 ODZ197:ODZ198 ONT197:ONT198 ONV197:ONV198 OXP197:OXP198 OXR197:OXR198 PHL197:PHL198 PHN197:PHN198 PRH197:PRH198 PRJ197:PRJ198 QBD197:QBD198 QBF197:QBF198 QKZ197:QKZ198 QLB197:QLB198 QUV197:QUV198 QUX197:QUX198 RER197:RER198 RET197:RET198 RON197:RON198 ROP197:ROP198 RYJ197:RYJ198 RYL197:RYL198 SIF197:SIF198 SIH197:SIH198 SSB197:SSB198 SSD197:SSD198 TBX197:TBX198 TBZ197:TBZ198 TLT197:TLT198 TLV197:TLV198 TVP197:TVP198 TVR197:TVR198 UFL197:UFL198 UFN197:UFN198 UPH197:UPH198 UPJ197:UPJ198 UZD197:UZD198 UZF197:UZF198 VIZ197:VIZ198 VJB197:VJB198 VSV197:VSV198 VSX197:VSX198 WCR197:WCR198 WCT197:WCT198 WMN197:WMN198 WMP197:WMP198 WWJ197:WWJ198 WWL197:WWL198 T216:V216 R226 T226 JN226 JP226 TJ226 TL226 ADF226 ADH226 ANB226 AND226 AWX226 AWZ226 BGT226 BGV226 BQP226 BQR226 CAL226 CAN226 CKH226 CKJ226 CUD226 CUF226 DDZ226 DEB226 DNV226 DNX226 DXR226 DXT226 EHN226 EHP226 ERJ226 ERL226 FBF226 FBH226 FLB226 FLD226 FUX226 FUZ226 GET226 GEV226 GOP226 GOR226 GYL226 GYN226 HIH226 HIJ226 HSD226 HSF226 IBZ226 ICB226 ILV226 ILX226 IVR226 IVT226 JFN226 JFP226 JPJ226 JPL226 JZF226 JZH226 KJB226 KJD226 KSX226 KSZ226 LCT226 LCV226 LMP226 LMR226 LWL226 LWN226 MGH226 MGJ226 MQD226 MQF226 MZZ226 NAB226 NJV226 NJX226 NTR226 NTT226 ODN226 ODP226 ONJ226 ONL226 OXF226 OXH226 PHB226 PHD226 PQX226 PQZ226 QAT226 QAV226 QKP226 QKR226 QUL226 QUN226 REH226 REJ226 ROD226 ROF226 RXZ226 RYB226 SHV226 SHX226 SRR226 SRT226 TBN226 TBP226 TLJ226 TLL226 TVF226 TVH226 UFB226 UFD226 UOX226 UOZ226 UYT226 UYV226 VIP226 VIR226 VSL226 VSN226 WCH226 WCJ226 WMD226 WMF226 WVZ226 WWB226 R244 T244 JN244 JP244 TJ244 TL244 ADF244 ADH244 ANB244 AND244 AWX244 AWZ244 BGT244 BGV244 BQP244 BQR244 CAL244 CAN244 CKH244 CKJ244 CUD244 CUF244 DDZ244 DEB244 DNV244 DNX244 DXR244 DXT244 EHN244 EHP244 ERJ244 ERL244 FBF244 FBH244 FLB244 FLD244 FUX244 FUZ244 GET244 GEV244 GOP244 GOR244 GYL244 GYN244 HIH244 HIJ244 HSD244 HSF244 IBZ244 ICB244 ILV244 ILX244 IVR244 IVT244 JFN244 JFP244 JPJ244 JPL244 JZF244 JZH244 KJB244 KJD244 KSX244 KSZ244 LCT244 LCV244 LMP244 LMR244 LWL244 LWN244 MGH244 MGJ244 MQD244 MQF244 MZZ244 NAB244 NJV244 NJX244 NTR244 NTT244 ODN244 ODP244 ONJ244 ONL244 OXF244 OXH244 PHB244 PHD244 PQX244 PQZ244 QAT244 QAV244 QKP244 QKR244 QUL244 QUN244 REH244 REJ244 ROD244 ROF244 RXZ244 RYB244 SHV244 SHX244 SRR244 SRT244 TBN244 TBP244 TLJ244 TLL244 TVF244 TVH244 UFB244 UFD244 UOX244 UOZ244 UYT244 UYV244 VIP244 VIR244 VSL244 VSN244 WCH244 WCJ244 WMD244 WMF244 WVZ244 WWB244 R260:T260 J264:L264 J268:L268 I292 H356:I356 H362:I362 H368:I368 H373:I373"/>
    <dataValidation allowBlank="1" promptTitle="checkPeriodRange" sqref="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WVY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WVY74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WVY92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WWD109:WWD11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WWD120 Q132 X132 AE132 AL132 AS132 KO132 UK132 AEG132 AOC132 AXY132 BHU132 BRQ132 CBM132 CLI132 CVE132 DFA132 DOW132 DYS132 EIO132 ESK132 FCG132 FMC132 FVY132 GFU132 GPQ132 GZM132 HJI132 HTE132 IDA132 IMW132 IWS132 JGO132 JQK132 KAG132 KKC132 KTY132 LDU132 LNQ132 LXM132 MHI132 MRE132 NBA132 NKW132 NUS132 OEO132 OOK132 OYG132 PIC132 PRY132 QBU132 QLQ132 QVM132 RFI132 RPE132 RZA132 SIW132 SSS132 TCO132 TMK132 TWG132 UGC132 UPY132 UZU132 VJQ132 VTM132 WDI132 WNE132 WXA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WVY150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WVY168 R184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WVY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WVX183 H216:S216 F260:Q260 F264:I264 F268:I268">
      <formula1>0</formula1>
      <formula2>9.99999999999999E+23</formula2>
    </dataValidation>
    <dataValidation type="list" allowBlank="1" showInputMessage="1" showErrorMessage="1" prompt="Выберите значение из списка" errorTitle="Ошибка" error="Выберите значение из списка" sqref="M109 M167 G216">
      <formula1>kind_of_heat_transfer</formula1>
    </dataValidation>
    <dataValidation type="list" allowBlank="1" showInputMessage="1" showErrorMessage="1" prompt="Выберите значение из списка" errorTitle="Ошибка" error="Выберите значение из списка" sqref="F216">
      <formula1>kind_of_tariff_unit</formula1>
    </dataValidation>
    <dataValidation type="list" allowBlank="1" showInputMessage="1" prompt="Выберите значение из списка" errorTitle="Ошибка" error="Выберите значение из списка" sqref="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VW72:WWD7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WVW90 KM130 UI130 AEE130 AOA130 AXW130 BHS130 BRO130 CBK130 CLG130 CVC130 DEY130 DOU130 DYQ130 EIM130 ESI130 FCE130 FMA130 FVW130 GFS130 GPO130 GZK130 HJG130 HTC130 ICY130 IMU130 IWQ130 JGM130 JQI130 KAE130 KKA130 KTW130 LDS130 LNO130 LXK130 MHG130 MRC130 NAY130 NKU130 NUQ130 OEM130 OOI130 OYE130 PIA130 PRW130 QBS130 QLO130 QVK130 RFG130 RPC130 RYY130 SIU130 SSQ130 TCM130 TMI130 TWE130 UGA130 UPW130 UZS130 VJO130 VTK130 WDG130 WNC130 WWY130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WVW225:WWD225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UEY243:UFF243 UOU243:UPB243 UYQ243:UYX243 VIM243:VIT243 VSI243:VSP243 WCE243:WCL243 WMA243:WMH243 WVW243:WWD243">
      <formula1>kind_of_cons</formula1>
    </dataValidation>
    <dataValidation type="list" allowBlank="1" showInputMessage="1" showErrorMessage="1" errorTitle="Ошибка" error="Выберите значение из списка" sqref="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WVW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WVW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O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WVW108">
      <formula1>kind_of_cons</formula1>
    </dataValidation>
    <dataValidation type="list" allowBlank="1" showInputMessage="1" showErrorMessage="1" errorTitle="Ошибка" error="Выберите значение из списка" sqref="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M131 KK131 UG131 AEC131 ANY131 AXU131 BHQ131 BRM131 CBI131 CLE131 CVA131 DEW131 DOS131 DYO131 EIK131 ESG131 FCC131 FLY131 FVU131 GFQ131 GPM131 GZI131 HJE131 HTA131 ICW131 IMS131 IWO131 JGK131 JQG131 KAC131 KJY131 KTU131 LDQ131 LNM131 LXI131 MHE131 MRA131 NAW131 NKS131 NUO131 OEK131 OOG131 OYC131 PHY131 PRU131 QBQ131 QLM131 QVI131 RFE131 RPA131 RYW131 SIS131 SSO131 TCK131 TMG131 TWC131 UFY131 UPU131 UZQ131 VJM131 VTI131 WDE131 WNA131 WWW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JI244 TE244 ADA244 AMW244 AWS244 BGO244 BQK244 CAG244 CKC244 CTY244 DDU244 DNQ244 DXM244 EHI244 ERE244 FBA244 FKW244 FUS244 GEO244 GOK244 GYG244 HIC244 HRY244 IBU244 ILQ244 IVM244 JFI244 JPE244 JZA244 KIW244 KSS244 LCO244 LMK244 LWG244 MGC244 MPY244 MZU244 NJQ244 NTM244 ODI244 ONE244 OXA244 PGW244 PQS244 QAO244 QKK244 QUG244 REC244 RNY244 RXU244 SHQ244 SRM244 TBI244 TLE244 TVA244 UEW244 UOS244 UYO244 VIK244 VSG244 WCC244 WLY244 WVU244">
      <formula1>kind_of_heat_transfer</formula1>
    </dataValidation>
    <dataValidation type="list" allowBlank="1" showInputMessage="1" showErrorMessage="1" prompt="Выберите значение из списка" errorTitle="Ошибка" error="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9:N11 N15:N17">
      <formula1>DESCRIPTION_TERRITORY</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292 F312 H317">
      <formula1>900</formula1>
    </dataValidation>
    <dataValidation type="list" allowBlank="1" showDropDown="1" showInputMessage="1" showErrorMessage="1" prompt="Для выбора выполните двойной щелчок левой клавиши мыши по соответствующей ячейке." error="для выбора выполните двойной щелчок по ячейке" sqref="G332">
      <formula1>"a"</formula1>
    </dataValidation>
    <dataValidation allowBlank="1" sqref="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57:JS6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75:JS81 TD75:TO81 ACZ75:ADK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L81:U81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WVT94:WWE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JH228:JS234 TD228:TO234 ACZ228:ADK234 AMV228:ANG234 AWR228:AXC234 BGN228:BGY234 BQJ228:BQU234 CAF228:CAQ234 CKB228:CKM234 CTX228:CUI234 DDT228:DEE234 DNP228:DOA234 DXL228:DXW234 EHH228:EHS234 ERD228:ERO234 FAZ228:FBK234 FKV228:FLG234 FUR228:FVC234 GEN228:GEY234 GOJ228:GOU234 GYF228:GYQ234 HIB228:HIM234 HRX228:HSI234 IBT228:ICE234 ILP228:IMA234 IVL228:IVW234 JFH228:JFS234 JPD228:JPO234 JYZ228:JZK234 KIV228:KJG234 KSR228:KTC234 LCN228:LCY234 LMJ228:LMU234 LWF228:LWQ234 MGB228:MGM234 MPX228:MQI234 MZT228:NAE234 NJP228:NKA234 NTL228:NTW234 ODH228:ODS234 OND228:ONO234 OWZ228:OXK234 PGV228:PHG234 PQR228:PRC234 QAN228:QAY234 QKJ228:QKU234 QUF228:QUQ234 REB228:REM234 RNX228:ROI234 RXT228:RYE234 SHP228:SIA234 SRL228:SRW234 TBH228:TBS234 TLD228:TLO234 TUZ228:TVK234 UEV228:UFG234 UOR228:UPC234 UYN228:UYY234 VIJ228:VIU234 VSF228:VSQ234 WCB228:WCM234 WLX228:WMI234 WVT228:WWE234 L234:U234 L246:V246 JH246:JS253 TD246:TO253 ACZ246:ADK253 AMV246:ANG253 AWR246:AXC253 BGN246:BGY253 BQJ246:BQU253 CAF246:CAQ253 CKB246:CKM253 CTX246:CUI253 DDT246:DEE253 DNP246:DOA253 DXL246:DXW253 EHH246:EHS253 ERD246:ERO253 FAZ246:FBK253 FKV246:FLG253 FUR246:FVC253 GEN246:GEY253 GOJ246:GOU253 GYF246:GYQ253 HIB246:HIM253 HRX246:HSI253 IBT246:ICE253 ILP246:IMA253 IVL246:IVW253 JFH246:JFS253 JPD246:JPO253 JYZ246:JZK253 KIV246:KJG253 KSR246:KTC253 LCN246:LCY253 LMJ246:LMU253 LWF246:LWQ253 MGB246:MGM253 MPX246:MQI253 MZT246:NAE253 NJP246:NKA253 NTL246:NTW253 ODH246:ODS253 OND246:ONO253 OWZ246:OXK253 PGV246:PHG253 PQR246:PRC253 QAN246:QAY253 QKJ246:QKU253 QUF246:QUQ253 REB246:REM253 RNX246:ROI253 RXT246:RYE253 SHP246:SIA253 SRL246:SRW253 TBH246:TBS253 TLD246:TLO253 TUZ246:TVK253 UEV246:UFG253 UOR246:UPC253 UYN246:UYY253 VIJ246:VIU253 VSF246:VSQ253 WCB246:WCM253 WLX246:WMI253 WVT246:WWE253 L247:W252 L253:U253"/>
    <dataValidation type="list" allowBlank="1" showInputMessage="1" showErrorMessage="1" prompt="Выберите значение из списка" errorTitle="Ошибка" error="Выберите значение из списка" sqref="E292">
      <formula1>kind_of_forms</formula1>
    </dataValidation>
    <dataValidation type="textLength" operator="lessThanOrEqual" allowBlank="1" showInputMessage="1" showErrorMessage="1" prompt="Укажите поставщика" errorTitle="Ошибка" error="Допускается ввод не более 900 символов!" sqref="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1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WVU120">
      <formula1>900</formula1>
    </dataValidation>
    <dataValidation type="list" allowBlank="1" showInputMessage="1" prompt="Выберите значение из списка" errorTitle="Ошибка" error="Выберите значение из списка" sqref="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96:JS100 TD96:TO100 ACZ96:ADK100 AMV96:ANG100 AWR96:AXC100 BGN96:BGY100 BQJ96:BQU100 CAF96:CAQ100 CKB96:CKM100 CTX96:CUI100 DDT96:DEE100 DNP96:DOA100 DXL96:DXW100 EHH96:EHS100 ERD96:ERO100 FAZ96:FBK100 FKV96:FLG100 FUR96:FVC100 GEN96:GEY100 GOJ96:GOU100 GYF96:GYQ100 HIB96:HIM100 HRX96:HSI100 IBT96:ICE100 ILP96:IMA100 IVL96:IVW100 JFH96:JFS100 JPD96:JPO100 JYZ96:JZK100 KIV96:KJG100 KSR96:KTC100 LCN96:LCY100 LMJ96:LMU100 LWF96:LWQ100 MGB96:MGM100 MPX96:MQI100 MZT96:NAE100 NJP96:NKA100 NTL96:NTW100 ODH96:ODS100 OND96:ONO100 OWZ96:OXK100 PGV96:PHG100 PQR96:PRC100 QAN96:QAY100 QKJ96:QKU100 QUF96:QUQ100 REB96:REM100 RNX96:ROI100 RXT96:RYE100 SHP96:SIA100 SRL96:SRW100 TBH96:TBS100 TLD96:TLO100 TUZ96:TVK100 UEV96:UFG100 UOR96:UPC100 UYN96:UYY100 VIJ96:VIU100 VSF96:VSQ100 WCB96:WCM100 WLX96:WMI100 WVT96:WWE100 L100:W100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KJ133:KU138 UF133:UQ138 AEB133:AEM138 ANX133:AOI138 AXT133:AYE138 BHP133:BIA138 BRL133:BRW138 CBH133:CBS138 CLD133:CLO138 CUZ133:CVK138 DEV133:DFG138 DOR133:DPC138 DYN133:DYY138 EIJ133:EIU138 ESF133:ESQ138 FCB133:FCM138 FLX133:FMI138 FVT133:FWE138 GFP133:GGA138 GPL133:GPW138 GZH133:GZS138 HJD133:HJO138 HSZ133:HTK138 ICV133:IDG138 IMR133:INC138 IWN133:IWY138 JGJ133:JGU138 JQF133:JQQ138 KAB133:KAM138 KJX133:KKI138 KTT133:KUE138 LDP133:LEA138 LNL133:LNW138 LXH133:LXS138 MHD133:MHO138 MQZ133:MRK138 NAV133:NBG138 NKR133:NLC138 NUN133:NUY138 OEJ133:OEU138 OOF133:OOQ138 OYB133:OYM138 PHX133:PII138 PRT133:PSE138 QBP133:QCA138 QLL133:QLW138 QVH133:QVS138 RFD133:RFO138 ROZ133:RPK138 RYV133:RZG138 SIR133:SJC138 SSN133:SSY138 TCJ133:TCU138 TMF133:TMQ138 TWB133:TWM138 UFX133:UGI138 UPT133:UQE138 UZP133:VAA138 VJL133:VJW138 VTH133:VTS138 WDD133:WDO138 WMZ133:WNK138 WWV133:WXG138 JH139:JS139 TD139:TO139 ACZ139:ADK139 AMV139:ANG139 AWR139:AXC139 BGN139:BGY139 BQJ139:BQU139 CAF139:CAQ139 CKB139:CKM139 CTX139:CUI139 DDT139:DEE139 DNP139:DOA139 DXL139:DXW139 EHH139:EHS139 ERD139:ERO139 FAZ139:FBK139 FKV139:FLG139 FUR139:FVC139 GEN139:GEY139 GOJ139:GOU139 GYF139:GYQ139 HIB139:HIM139 HRX139:HSI139 IBT139:ICE139 ILP139:IMA139 IVL139:IVW139 JFH139:JFS139 JPD139:JPO139 JYZ139:JZK139 KIV139:KJG139 KSR139:KTC139 LCN139:LCY139 LMJ139:LMU139 LWF139:LWQ139 MGB139:MGM139 MPX139:MQI139 MZT139:NAE139 NJP139:NKA139 NTL139:NTW139 ODH139:ODS139 OND139:ONO139 OWZ139:OXK139 PGV139:PHG139 PQR139:PRC139 QAN139:QAY139 QKJ139:QKU139 QUF139:QUQ139 REB139:REM139 RNX139:ROI139 RXT139:RYE139 SHP139:SIA139 SRL139:SRW139 TBH139:TBS139 TLD139:TLO139 TUZ139:TVK139 UEV139:UFG139 UOR139:UPC139 UYN139:UYY139 VIJ139:VIU139 VSF139:VSQ139 WCB139:WCM139 WLX139:WMI139 WVT139: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JH169:JS175 TD169:TO175 ACZ169:ADK175 AMV169:ANG175 AWR169:AXC175 BGN169:BGY175 BQJ169:BQU175 CAF169:CAQ175 CKB169:CKM175 CTX169:CUI175 DDT169:DEE175 DNP169:DOA175 DXL169:DXW175 EHH169:EHS175 ERD169:ERO175 FAZ169:FBK175 FKV169:FLG175 FUR169:FVC175 GEN169:GEY175 GOJ169:GOU175 GYF169:GYQ175 HIB169:HIM175 HRX169:HSI175 IBT169:ICE175 ILP169:IMA175 IVL169:IVW175 JFH169:JFS175 JPD169:JPO175 JYZ169:JZK175 KIV169:KJG175 KSR169:KTC175 LCN169:LCY175 LMJ169:LMU175 LWF169:LWQ175 MGB169:MGM175 MPX169:MQI175 MZT169:NAE175 NJP169:NKA175 NTL169:NTW175 ODH169:ODS175 OND169:ONO175 OWZ169:OXK175 PGV169:PHG175 PQR169:PRC175 QAN169:QAY175 QKJ169:QKU175 QUF169:QUQ175 REB169:REM175 RNX169:ROI175 RXT169:RYE175 SHP169:SIA175 SRL169:SRW175 TBH169:TBS175 TLD169:TLO175 TUZ169:TVK175 UEV169:UFG175 UOR169:UPC175 UYN169:UYY175 VIJ169:VIU175 VSF169:VSQ175 WCB169:WCM175 WLX169:WMI175 WVT169:WWE175 L175:U175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WVT185:WWF189 JH201:KC205 TD201:TY205 ACZ201:ADU205 AMV201:ANQ205 AWR201:AXM205 BGN201:BHI205 BQJ201:BRE205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WVT201:WWO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prompt="Укажите заявителя" errorTitle="Ошибка" error="Допускается ввод не более 900 символов!"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prompt="Выберите значение из списка" errorTitle="Ошибка" error="Выберите значение из списка" sqref="Q207:Q209">
      <formula1>kind_of_load4</formula1>
    </dataValidation>
    <dataValidation type="list" allowBlank="1" showInputMessage="1" showErrorMessage="1" prompt="Выберите значение из списка" errorTitle="Ошибка" error="Выберите значение из списка" sqref="U207:U208 U211:U212">
      <formula1>kind_of_nets</formula1>
    </dataValidation>
    <dataValidation type="list" allowBlank="1" showInputMessage="1" showErrorMessage="1" prompt="Выберите значение из списка" errorTitle="Ошибка" error="Выберите значение из списка" sqref="Y207 Y211">
      <formula1>kind_of_diameters</formula1>
    </dataValidation>
    <dataValidation type="list" allowBlank="1" showInputMessage="1" showErrorMessage="1" prompt="Выберите значение из списка" errorTitle="Ошибка" error="Выберите значение из списка" sqref="O36:V36 O54:V54 O72:V72 O90 O130 O148:V148 O166 O225:V225 O243:V243">
      <formula1>kind_of_cons</formula1>
    </dataValidation>
    <dataValidation type="list" allowBlank="1" showInputMessage="1" showErrorMessage="1" prompt="Выберите значение из списка" errorTitle="Ошибка" error="Выберите значение из списка" sqref="J356 J368">
      <formula1>kind_of_control_method</formula1>
    </dataValidation>
  </dataValidations>
  <pageMargins left="0.75" right="0.75" top="1" bottom="1" header="0.5" footer="0.5"/>
  <pageSetup orientation="portrait" paperSize="9"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e2fc706-30fc-407f-9710-c7553a584ed2}">
  <sheetPr codeName="List00">
    <tabColor rgb="FFCCCCFF"/>
  </sheetPr>
  <dimension ref="A1:L54"/>
  <sheetViews>
    <sheetView showGridLines="0" tabSelected="1" workbookViewId="0" topLeftCell="D1">
      <selection pane="topLeft" activeCell="I41" sqref="I41"/>
    </sheetView>
  </sheetViews>
  <sheetFormatPr defaultColWidth="9.14285714285714" defaultRowHeight="11.25"/>
  <cols>
    <col min="1" max="1" width="10.7142857142857" style="190" hidden="1" customWidth="1"/>
    <col min="2" max="2" width="10.7142857142857" style="85" hidden="1" customWidth="1"/>
    <col min="3" max="3" width="3.71428571428571" style="19" hidden="1" customWidth="1"/>
    <col min="4" max="4" width="1.71428571428571" style="22" customWidth="1"/>
    <col min="5" max="5" width="55.2857142857143" style="22" customWidth="1"/>
    <col min="6" max="6" width="50.7142857142857" style="22" customWidth="1"/>
    <col min="7" max="7" width="3.71428571428571" style="21" customWidth="1"/>
    <col min="8" max="8" width="9.14285714285714" style="22"/>
    <col min="9" max="9" width="9.14285714285714" style="52"/>
    <col min="10" max="10" width="30" style="22" customWidth="1"/>
    <col min="11" max="16384" width="9.14285714285714" style="22"/>
  </cols>
  <sheetData>
    <row r="1" spans="1:9" s="363" customFormat="1" ht="3" customHeight="1">
      <c r="A1" s="361"/>
      <c r="B1" s="362"/>
      <c r="F1" s="363">
        <v>26479520</v>
      </c>
      <c r="G1" s="364"/>
      <c r="I1" s="364"/>
    </row>
    <row r="2" spans="1:12" s="18" customFormat="1" ht="14.25">
      <c r="A2" s="189"/>
      <c r="B2" s="85"/>
      <c r="E2" s="369" t="str">
        <f>"Код шаблона: "&amp;GetCode()</f>
        <v>Код шаблона: FAS.JKH.OPEN.INFO.REQUEST.WARM</v>
      </c>
      <c r="F2" s="411"/>
      <c r="G2" s="368"/>
      <c r="H2" s="368"/>
      <c r="I2" s="368"/>
      <c r="J2" s="368"/>
      <c r="K2" s="368"/>
      <c r="L2" s="368"/>
    </row>
    <row r="3" spans="5:12" ht="14.25">
      <c r="E3" s="370" t="str">
        <f>"Версия "&amp;GetVersion()</f>
        <v>Версия 1.0.2</v>
      </c>
      <c r="F3" s="411"/>
      <c r="G3" s="40"/>
      <c r="H3" s="40"/>
      <c r="I3" s="40"/>
      <c r="J3" s="40"/>
      <c r="K3" s="40"/>
      <c r="L3" s="253"/>
    </row>
    <row r="4" spans="1:9" s="348" customFormat="1" ht="6">
      <c r="A4" s="342"/>
      <c r="B4" s="343"/>
      <c r="C4" s="344"/>
      <c r="D4" s="345"/>
      <c r="E4" s="365"/>
      <c r="F4" s="366"/>
      <c r="G4" s="367"/>
      <c r="I4" s="349"/>
    </row>
    <row r="5" spans="4:10" ht="39" customHeight="1">
      <c r="D5" s="23"/>
      <c r="E5" s="1226" t="s">
        <v>755</v>
      </c>
      <c r="F5" s="1227"/>
      <c r="G5" s="406"/>
      <c r="J5" s="289"/>
    </row>
    <row r="6" spans="1:9" s="348" customFormat="1" ht="6">
      <c r="A6" s="342"/>
      <c r="B6" s="343"/>
      <c r="C6" s="344"/>
      <c r="D6" s="345"/>
      <c r="E6" s="350"/>
      <c r="F6" s="351"/>
      <c r="G6" s="352"/>
      <c r="I6" s="349"/>
    </row>
    <row r="7" spans="4:7" ht="27">
      <c r="D7" s="23"/>
      <c r="E7" s="24" t="s">
        <v>51</v>
      </c>
      <c r="F7" s="308" t="s">
        <v>154</v>
      </c>
      <c r="G7" s="360"/>
    </row>
    <row r="8" spans="1:9" s="348" customFormat="1" ht="6">
      <c r="A8" s="342"/>
      <c r="B8" s="343"/>
      <c r="C8" s="344"/>
      <c r="D8" s="345"/>
      <c r="E8" s="346"/>
      <c r="F8" s="347"/>
      <c r="G8" s="345"/>
      <c r="I8" s="349"/>
    </row>
    <row r="9" spans="4:7" ht="27">
      <c r="D9" s="23"/>
      <c r="E9" s="24" t="s">
        <v>456</v>
      </c>
      <c r="F9" s="326" t="s">
        <v>84</v>
      </c>
      <c r="G9" s="359"/>
    </row>
    <row r="10" spans="1:9" s="348" customFormat="1" ht="6">
      <c r="A10" s="353"/>
      <c r="B10" s="343"/>
      <c r="C10" s="344"/>
      <c r="D10" s="354"/>
      <c r="E10" s="350"/>
      <c r="F10" s="355"/>
      <c r="G10" s="356"/>
      <c r="I10" s="349"/>
    </row>
    <row r="11" spans="1:7" ht="27">
      <c r="A11" s="192"/>
      <c r="D11" s="23"/>
      <c r="E11" s="78" t="s">
        <v>454</v>
      </c>
      <c r="F11" s="1199" t="s">
        <v>980</v>
      </c>
      <c r="G11" s="357"/>
    </row>
    <row r="12" spans="4:7" ht="27">
      <c r="D12" s="23"/>
      <c r="E12" s="78" t="s">
        <v>455</v>
      </c>
      <c r="F12" s="1199" t="s">
        <v>981</v>
      </c>
      <c r="G12" s="359"/>
    </row>
    <row r="13" spans="1:9" s="348" customFormat="1" ht="6">
      <c r="A13" s="353"/>
      <c r="B13" s="343"/>
      <c r="C13" s="344"/>
      <c r="D13" s="354"/>
      <c r="E13" s="350"/>
      <c r="F13" s="355"/>
      <c r="G13" s="356"/>
      <c r="I13" s="349"/>
    </row>
    <row r="14" spans="4:7" ht="27">
      <c r="D14" s="23"/>
      <c r="E14" s="78" t="s">
        <v>367</v>
      </c>
      <c r="F14" s="1164" t="s">
        <v>41</v>
      </c>
      <c r="G14" s="359"/>
    </row>
    <row r="15" spans="4:7" ht="27" hidden="1">
      <c r="D15" s="23"/>
      <c r="E15" s="78" t="s">
        <v>298</v>
      </c>
      <c r="F15" s="309" t="s">
        <v>774</v>
      </c>
      <c r="G15" s="359"/>
    </row>
    <row r="16" spans="4:7" ht="27" hidden="1">
      <c r="D16" s="23"/>
      <c r="E16" s="78" t="s">
        <v>573</v>
      </c>
      <c r="F16" s="309"/>
      <c r="G16" s="359"/>
    </row>
    <row r="17" spans="4:7" ht="19.5">
      <c r="D17" s="23"/>
      <c r="E17" s="24"/>
      <c r="F17" s="1054" t="s">
        <v>679</v>
      </c>
      <c r="G17" s="20"/>
    </row>
    <row r="18" spans="1:9" s="1053" customFormat="1" ht="5.25" hidden="1">
      <c r="A18" s="1050"/>
      <c r="B18" s="1048"/>
      <c r="C18" s="1051"/>
      <c r="D18" s="1052"/>
      <c r="E18" s="1046"/>
      <c r="F18" s="1045"/>
      <c r="G18" s="1052"/>
      <c r="I18" s="1049"/>
    </row>
    <row r="19" spans="4:7" ht="27">
      <c r="D19" s="23"/>
      <c r="E19" s="1047" t="s">
        <v>677</v>
      </c>
      <c r="F19" s="1165" t="s">
        <v>3036</v>
      </c>
      <c r="G19" s="359"/>
    </row>
    <row r="20" spans="4:7" ht="27">
      <c r="D20" s="23"/>
      <c r="E20" s="1047" t="s">
        <v>678</v>
      </c>
      <c r="F20" s="1164" t="s">
        <v>3037</v>
      </c>
      <c r="G20" s="359"/>
    </row>
    <row r="21" spans="1:9" s="1053" customFormat="1" ht="5.25" hidden="1">
      <c r="A21" s="1050"/>
      <c r="B21" s="1048"/>
      <c r="C21" s="1051"/>
      <c r="D21" s="1052"/>
      <c r="E21" s="1046"/>
      <c r="F21" s="1045"/>
      <c r="G21" s="1052"/>
      <c r="I21" s="1049"/>
    </row>
    <row r="22" spans="4:7" ht="19.5" hidden="1">
      <c r="D22" s="23"/>
      <c r="E22" s="24"/>
      <c r="F22" s="414" t="s">
        <v>580</v>
      </c>
      <c r="G22" s="20"/>
    </row>
    <row r="23" spans="1:9" s="1070" customFormat="1" ht="5.25" hidden="1">
      <c r="A23" s="1067"/>
      <c r="B23" s="1065"/>
      <c r="C23" s="1068"/>
      <c r="D23" s="1069"/>
      <c r="E23" s="1046"/>
      <c r="F23" s="1045"/>
      <c r="G23" s="1069"/>
      <c r="I23" s="1066"/>
    </row>
    <row r="24" spans="4:7" ht="27" hidden="1">
      <c r="D24" s="23"/>
      <c r="E24" s="1055" t="s">
        <v>680</v>
      </c>
      <c r="F24" s="309"/>
      <c r="G24" s="359"/>
    </row>
    <row r="25" spans="4:7"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4:7" ht="27">
      <c r="D28" s="23"/>
      <c r="E28" s="78" t="s">
        <v>169</v>
      </c>
      <c r="F28" s="326" t="s">
        <v>84</v>
      </c>
      <c r="G28" s="359"/>
    </row>
    <row r="29" spans="3:7" ht="27">
      <c r="C29" s="27"/>
      <c r="D29" s="28"/>
      <c r="E29" s="29" t="s">
        <v>78</v>
      </c>
      <c r="F29" s="310" t="s">
        <v>1299</v>
      </c>
      <c r="G29" s="358"/>
    </row>
    <row r="30" spans="3:7" ht="27" hidden="1">
      <c r="C30" s="27"/>
      <c r="D30" s="28"/>
      <c r="E30" s="49" t="s">
        <v>202</v>
      </c>
      <c r="F30" s="311"/>
      <c r="G30" s="358"/>
    </row>
    <row r="31" spans="3:7" ht="27">
      <c r="C31" s="27"/>
      <c r="D31" s="28"/>
      <c r="E31" s="29" t="s">
        <v>52</v>
      </c>
      <c r="F31" s="310" t="s">
        <v>1300</v>
      </c>
      <c r="G31" s="358"/>
    </row>
    <row r="32" spans="3:8" ht="27">
      <c r="C32" s="27"/>
      <c r="D32" s="28"/>
      <c r="E32" s="29" t="s">
        <v>53</v>
      </c>
      <c r="F32" s="310" t="s">
        <v>1048</v>
      </c>
      <c r="G32" s="358"/>
      <c r="H32" s="30"/>
    </row>
    <row r="33" spans="1:9" s="348" customFormat="1" ht="6">
      <c r="A33" s="353"/>
      <c r="B33" s="343"/>
      <c r="C33" s="344"/>
      <c r="D33" s="354"/>
      <c r="E33" s="350"/>
      <c r="F33" s="355"/>
      <c r="G33" s="356"/>
      <c r="I33" s="349"/>
    </row>
    <row r="34" spans="1:7" ht="27">
      <c r="A34" s="191"/>
      <c r="D34" s="25"/>
      <c r="E34" s="750" t="s">
        <v>637</v>
      </c>
      <c r="F34" s="1166" t="s">
        <v>640</v>
      </c>
      <c r="G34" s="357"/>
    </row>
    <row r="35" spans="1:9" s="348" customFormat="1" ht="6">
      <c r="A35" s="353"/>
      <c r="B35" s="343"/>
      <c r="C35" s="344"/>
      <c r="D35" s="354"/>
      <c r="E35" s="350"/>
      <c r="F35" s="355"/>
      <c r="G35" s="356"/>
      <c r="I35" s="349"/>
    </row>
    <row r="36" spans="1:7" ht="27">
      <c r="A36" s="191"/>
      <c r="D36" s="25"/>
      <c r="E36" s="78" t="s">
        <v>242</v>
      </c>
      <c r="F36" s="1166"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7" ht="27">
      <c r="A40" s="193"/>
      <c r="B40" s="87"/>
      <c r="D40" s="32"/>
      <c r="E40" s="31" t="s">
        <v>523</v>
      </c>
      <c r="F40" s="1200" t="s">
        <v>3038</v>
      </c>
      <c r="G40" s="357"/>
    </row>
    <row r="41" spans="1:7" ht="27">
      <c r="A41" s="193"/>
      <c r="B41" s="87"/>
      <c r="D41" s="32"/>
      <c r="E41" s="38" t="s">
        <v>524</v>
      </c>
      <c r="F41" s="1200" t="s">
        <v>3039</v>
      </c>
      <c r="G41" s="357"/>
    </row>
    <row r="42" spans="4:7" ht="19.5">
      <c r="D42" s="23"/>
      <c r="E42" s="24"/>
      <c r="F42" s="414" t="s">
        <v>556</v>
      </c>
      <c r="G42" s="20"/>
    </row>
    <row r="43" spans="1:7" ht="27">
      <c r="A43" s="193"/>
      <c r="D43" s="20"/>
      <c r="E43" s="412" t="s">
        <v>86</v>
      </c>
      <c r="F43" s="1200" t="s">
        <v>3040</v>
      </c>
      <c r="G43" s="357"/>
    </row>
    <row r="44" spans="1:7" ht="27">
      <c r="A44" s="193"/>
      <c r="B44" s="87"/>
      <c r="D44" s="32"/>
      <c r="E44" s="412" t="s">
        <v>87</v>
      </c>
      <c r="F44" s="1200" t="s">
        <v>3041</v>
      </c>
      <c r="G44" s="357"/>
    </row>
    <row r="45" spans="1:7" ht="27">
      <c r="A45" s="193"/>
      <c r="B45" s="87"/>
      <c r="D45" s="32"/>
      <c r="E45" s="412" t="s">
        <v>557</v>
      </c>
      <c r="F45" s="1200" t="s">
        <v>3042</v>
      </c>
      <c r="G45" s="357"/>
    </row>
    <row r="46" spans="4:7" ht="27">
      <c r="D46" s="23"/>
      <c r="E46" s="413" t="s">
        <v>558</v>
      </c>
      <c r="F46" s="1200" t="s">
        <v>3043</v>
      </c>
      <c r="G46" s="359"/>
    </row>
    <row r="47" spans="1:7" ht="3" customHeight="1">
      <c r="A47" s="193"/>
      <c r="D47" s="20"/>
      <c r="F47" s="156"/>
      <c r="G47" s="26"/>
    </row>
    <row r="48" spans="1:7" ht="69" customHeight="1">
      <c r="A48" s="193"/>
      <c r="B48" s="87"/>
      <c r="D48" s="1178" t="s">
        <v>756</v>
      </c>
      <c r="E48" s="1229" t="s">
        <v>754</v>
      </c>
      <c r="F48" s="1229"/>
      <c r="G48" s="26"/>
    </row>
    <row r="49" spans="1:7" ht="19.5">
      <c r="A49" s="193"/>
      <c r="B49" s="87"/>
      <c r="D49" s="32"/>
      <c r="E49" s="31"/>
      <c r="F49" s="157"/>
      <c r="G49" s="26"/>
    </row>
    <row r="50" spans="1:7" ht="19.5">
      <c r="A50" s="193"/>
      <c r="B50" s="87"/>
      <c r="D50" s="32"/>
      <c r="E50" s="38"/>
      <c r="F50" s="157"/>
      <c r="G50" s="26"/>
    </row>
    <row r="51" spans="1:7" ht="19.5">
      <c r="A51" s="193"/>
      <c r="B51" s="87"/>
      <c r="D51" s="32"/>
      <c r="E51" s="31"/>
      <c r="F51" s="157"/>
      <c r="G51" s="26"/>
    </row>
    <row r="54" spans="5:9" ht="11.25">
      <c r="E54" s="1228"/>
      <c r="F54" s="1228"/>
      <c r="G54" s="1228"/>
      <c r="H54" s="1228"/>
      <c r="I54" s="1228"/>
    </row>
  </sheetData>
  <sheetProtection password="FA9C" sheet="1" objects="1" scenarios="1" formatColumns="0" formatRows="0"/>
  <mergeCells count="3">
    <mergeCell ref="E5:F5"/>
    <mergeCell ref="E54:I54"/>
    <mergeCell ref="E48:F48"/>
  </mergeCells>
  <dataValidations count="6">
    <dataValidation type="textLength" operator="lessThanOrEqual" allowBlank="1" showInputMessage="1" showErrorMessage="1" errorTitle="Ошибка" error="Допускается ввод не более 900 символов!" sqref="F18 F20:F21 F23 F25:F26 F30 F40:F41 F43:F46 F49:F51">
      <formula1>900</formula1>
    </dataValidation>
    <dataValidation type="list" allowBlank="1" showInputMessage="1" showErrorMessage="1" prompt="Выберите значение из списка" errorTitle="Ошибка" error="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5:F16 F19 F24"/>
    <dataValidation type="list" allowBlank="1" showInputMessage="1" showErrorMessage="1" prompt="Выберите значение из списка" errorTitle="Ошибка" error="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9 F28"/>
    <dataValidation type="list" allowBlank="1" showInputMessage="1" showErrorMessage="1" prompt="Выберите значение из списка" errorTitle="Ошибка" error="Выберите значение из списка" sqref="F34">
      <formula1>kind_of_org_type</formula1>
    </dataValidation>
  </dataValidations>
  <pageMargins left="0.75" right="0.75" top="1" bottom="1" header="0.5" footer="0.5"/>
  <pageSetup orientation="portrait" paperSize="8" r:id="rId2"/>
  <headerFooter alignWithMargins="0"/>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5042dbe-900e-436c-affe-e18587f81809}">
  <sheetPr codeName="TEHSHEET">
    <tabColor indexed="47"/>
  </sheetPr>
  <dimension ref="A1:BC87"/>
  <sheetViews>
    <sheetView showGridLines="0" workbookViewId="0" topLeftCell="A1">
      <selection pane="topLeft" activeCell="A1" sqref="A1"/>
    </sheetView>
  </sheetViews>
  <sheetFormatPr defaultColWidth="9.14285714285714" defaultRowHeight="11.25"/>
  <cols>
    <col min="1" max="1" width="32.5714285714286" style="7" customWidth="1"/>
    <col min="2" max="2" width="9.14285714285714" style="136"/>
    <col min="3" max="3" width="9.14285714285714" style="139"/>
    <col min="4" max="4" width="26.5714285714286" style="139" customWidth="1"/>
    <col min="5" max="6" width="26.5714285714286" style="79" customWidth="1"/>
    <col min="7" max="7" width="31.4285714285714" style="79" customWidth="1"/>
    <col min="8" max="8" width="40.8571428571429" style="79" customWidth="1"/>
    <col min="9" max="9" width="14.5714285714286" style="79" customWidth="1"/>
    <col min="10" max="10" width="26.8571428571429" style="79" customWidth="1"/>
    <col min="11" max="11" width="50" style="79" customWidth="1"/>
    <col min="12" max="13" width="10.7142857142857" style="79" customWidth="1"/>
    <col min="14" max="14" width="55.1428571428571" style="79" customWidth="1"/>
    <col min="15" max="15" width="31.8571428571429" style="79" customWidth="1"/>
    <col min="16" max="16" width="23.8571428571429" style="79" customWidth="1"/>
    <col min="17" max="17" width="46.5714285714286" style="79" customWidth="1"/>
    <col min="18" max="18" width="24" style="79" customWidth="1"/>
    <col min="19" max="19" width="20.5714285714286" style="79" customWidth="1"/>
    <col min="20" max="20" width="22" style="79" customWidth="1"/>
    <col min="21" max="22" width="26.4285714285714" style="79" customWidth="1"/>
    <col min="23" max="23" width="8.28571428571429" style="79" hidden="1" customWidth="1"/>
    <col min="24" max="24" width="59.7142857142857" style="79" customWidth="1"/>
    <col min="25" max="25" width="49.1428571428571" style="79" customWidth="1"/>
    <col min="26" max="26" width="11.1428571428571" style="79" customWidth="1"/>
    <col min="27" max="30" width="29" style="79" customWidth="1"/>
    <col min="31" max="31" width="9.14285714285714" style="79"/>
    <col min="32" max="32" width="34.7142857142857" style="79" customWidth="1"/>
    <col min="33" max="33" width="9.14285714285714" style="79"/>
    <col min="34" max="35" width="34.4285714285714" style="79" customWidth="1"/>
    <col min="36" max="36" width="9.14285714285714" style="79"/>
    <col min="37" max="37" width="24.5714285714286" style="79" customWidth="1"/>
    <col min="38" max="38" width="9.14285714285714" style="79"/>
    <col min="39" max="39" width="26.1428571428571" style="79" customWidth="1"/>
    <col min="40" max="40" width="1.71428571428571" style="79" customWidth="1"/>
    <col min="41" max="41" width="9.14285714285714" style="79"/>
    <col min="42" max="43" width="47.8571428571429" style="79" customWidth="1"/>
    <col min="44" max="44" width="1.71428571428571" style="79" customWidth="1"/>
    <col min="45" max="45" width="21.4285714285714" style="79" customWidth="1"/>
    <col min="46" max="46" width="1.71428571428571" style="79" customWidth="1"/>
    <col min="47" max="47" width="31.2857142857143" style="79" customWidth="1"/>
    <col min="48" max="48" width="1.71428571428571" style="79" customWidth="1"/>
    <col min="49" max="50" width="9.14285714285714" style="384"/>
    <col min="51" max="51" width="3.71428571428571" style="79" customWidth="1"/>
    <col min="52" max="52" width="20" style="79" customWidth="1"/>
    <col min="53" max="53" width="42.8571428571429" style="79" customWidth="1"/>
    <col min="54" max="54" width="3.71428571428571" style="79" customWidth="1"/>
    <col min="55" max="55" width="55" style="79" customWidth="1"/>
    <col min="56" max="16384" width="9.14285714285714"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20" t="s">
        <v>559</v>
      </c>
      <c r="BA1" s="1420"/>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205" t="s">
        <v>581</v>
      </c>
      <c r="AQ2" s="980" t="s">
        <v>585</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205" t="s">
        <v>674</v>
      </c>
      <c r="AQ3" s="980" t="s">
        <v>588</v>
      </c>
      <c r="AS3" s="41" t="s">
        <v>373</v>
      </c>
      <c r="AU3" s="42" t="s">
        <v>376</v>
      </c>
      <c r="AW3" s="386" t="s">
        <v>528</v>
      </c>
      <c r="AX3" s="387" t="s">
        <v>528</v>
      </c>
      <c r="AZ3" s="1087" t="s">
        <v>697</v>
      </c>
      <c r="BA3" s="1095"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771</v>
      </c>
      <c r="S4" s="174" t="s">
        <v>27</v>
      </c>
      <c r="T4" s="175" t="s">
        <v>31</v>
      </c>
      <c r="U4" s="171" t="s">
        <v>37</v>
      </c>
      <c r="V4" s="984">
        <v>3</v>
      </c>
      <c r="W4" s="428"/>
      <c r="X4" s="429"/>
      <c r="Y4" s="714"/>
      <c r="Z4" s="200"/>
      <c r="AC4" s="41" t="s">
        <v>311</v>
      </c>
      <c r="AD4" s="201" t="s">
        <v>311</v>
      </c>
      <c r="AF4" s="42" t="s">
        <v>37</v>
      </c>
      <c r="AH4" s="42" t="s">
        <v>366</v>
      </c>
      <c r="AK4" s="137" t="s">
        <v>346</v>
      </c>
      <c r="AM4" s="137" t="s">
        <v>356</v>
      </c>
      <c r="AP4" s="1205" t="s">
        <v>673</v>
      </c>
      <c r="AQ4" s="980" t="s">
        <v>587</v>
      </c>
      <c r="AS4" s="41" t="s">
        <v>343</v>
      </c>
      <c r="AU4" s="42" t="s">
        <v>377</v>
      </c>
      <c r="AW4" s="386" t="s">
        <v>529</v>
      </c>
      <c r="AX4" s="387" t="s">
        <v>529</v>
      </c>
      <c r="AZ4" s="1087" t="s">
        <v>709</v>
      </c>
      <c r="BA4" s="1095"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205" t="s">
        <v>582</v>
      </c>
      <c r="AQ5" s="980" t="s">
        <v>586</v>
      </c>
      <c r="AU5" s="42" t="s">
        <v>378</v>
      </c>
      <c r="AW5" s="386" t="s">
        <v>530</v>
      </c>
      <c r="AX5" s="387" t="s">
        <v>530</v>
      </c>
      <c r="AZ5" s="1087" t="s">
        <v>724</v>
      </c>
      <c r="BA5" s="1095" t="s">
        <v>723</v>
      </c>
      <c r="BC5" s="754" t="s">
        <v>642</v>
      </c>
    </row>
    <row r="6" spans="1:53" ht="112.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205" t="s">
        <v>583</v>
      </c>
      <c r="AQ6" s="980" t="s">
        <v>581</v>
      </c>
      <c r="AU6" s="212" t="s">
        <v>379</v>
      </c>
      <c r="AW6" s="386" t="s">
        <v>531</v>
      </c>
      <c r="AX6" s="387" t="s">
        <v>531</v>
      </c>
      <c r="AZ6" s="1087" t="s">
        <v>725</v>
      </c>
      <c r="BA6" s="1095" t="s">
        <v>731</v>
      </c>
    </row>
    <row r="7" spans="1:53" ht="56.2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205" t="s">
        <v>584</v>
      </c>
      <c r="AQ7" s="980" t="s">
        <v>674</v>
      </c>
      <c r="AU7" s="212" t="s">
        <v>380</v>
      </c>
      <c r="AW7" s="386" t="s">
        <v>532</v>
      </c>
      <c r="AX7" s="387" t="s">
        <v>532</v>
      </c>
      <c r="AZ7" s="1087" t="s">
        <v>726</v>
      </c>
      <c r="BA7" s="1095" t="s">
        <v>736</v>
      </c>
    </row>
    <row r="8" spans="1:53"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205" t="s">
        <v>585</v>
      </c>
      <c r="AQ8" s="980" t="s">
        <v>673</v>
      </c>
      <c r="AU8" s="212" t="s">
        <v>381</v>
      </c>
      <c r="AW8" s="386" t="s">
        <v>533</v>
      </c>
      <c r="AX8" s="387" t="s">
        <v>533</v>
      </c>
      <c r="AZ8" s="1087" t="s">
        <v>727</v>
      </c>
      <c r="BA8" s="1095" t="s">
        <v>746</v>
      </c>
    </row>
    <row r="9" spans="1:53"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205" t="s">
        <v>588</v>
      </c>
      <c r="AQ9" s="980" t="s">
        <v>582</v>
      </c>
      <c r="AW9" s="386" t="s">
        <v>534</v>
      </c>
      <c r="AX9" s="387" t="s">
        <v>534</v>
      </c>
      <c r="AZ9" s="1087" t="s">
        <v>728</v>
      </c>
      <c r="BA9" s="1095" t="s">
        <v>743</v>
      </c>
    </row>
    <row r="10" spans="1:50" ht="56.25">
      <c r="A10" s="6" t="s">
        <v>108</v>
      </c>
      <c r="B10" s="41">
        <v>2008</v>
      </c>
      <c r="E10" s="137" t="s">
        <v>193</v>
      </c>
      <c r="F10" s="140"/>
      <c r="I10" s="137" t="s">
        <v>207</v>
      </c>
      <c r="O10" s="513" t="s">
        <v>613</v>
      </c>
      <c r="V10" s="986" t="s">
        <v>207</v>
      </c>
      <c r="W10" s="983"/>
      <c r="X10" s="981" t="s">
        <v>587</v>
      </c>
      <c r="Y10" s="982" t="s">
        <v>742</v>
      </c>
      <c r="Z10" s="200"/>
      <c r="AP10" s="1205" t="s">
        <v>587</v>
      </c>
      <c r="AQ10" s="980" t="s">
        <v>583</v>
      </c>
      <c r="AW10" s="386" t="s">
        <v>535</v>
      </c>
      <c r="AX10" s="387" t="s">
        <v>535</v>
      </c>
    </row>
    <row r="11" spans="1:50" ht="22.5">
      <c r="A11" s="6" t="s">
        <v>109</v>
      </c>
      <c r="B11" s="41">
        <v>2009</v>
      </c>
      <c r="E11" s="137" t="s">
        <v>194</v>
      </c>
      <c r="F11" s="140"/>
      <c r="I11" s="137" t="s">
        <v>208</v>
      </c>
      <c r="O11" s="496" t="s">
        <v>614</v>
      </c>
      <c r="V11" s="985" t="s">
        <v>208</v>
      </c>
      <c r="W11" s="430"/>
      <c r="X11" s="429" t="s">
        <v>588</v>
      </c>
      <c r="Y11" s="714" t="s">
        <v>741</v>
      </c>
      <c r="Z11" s="200"/>
      <c r="AP11" s="1205" t="s">
        <v>586</v>
      </c>
      <c r="AQ11" s="703"/>
      <c r="AW11" s="386" t="s">
        <v>536</v>
      </c>
      <c r="AX11" s="387" t="s">
        <v>536</v>
      </c>
    </row>
    <row r="12" spans="1:25 42:50"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25 49:50" ht="22.5">
      <c r="A13" s="6" t="s">
        <v>110</v>
      </c>
      <c r="B13" s="41">
        <v>2011</v>
      </c>
      <c r="E13" s="137" t="s">
        <v>196</v>
      </c>
      <c r="F13" s="140"/>
      <c r="G13" s="137" t="s">
        <v>260</v>
      </c>
      <c r="H13" s="137" t="s">
        <v>261</v>
      </c>
      <c r="I13" s="137" t="s">
        <v>210</v>
      </c>
      <c r="V13" s="985" t="s">
        <v>210</v>
      </c>
      <c r="W13" s="514"/>
      <c r="X13" s="514"/>
      <c r="Y13" s="514"/>
      <c r="AW13" s="386" t="s">
        <v>209</v>
      </c>
      <c r="AX13" s="387" t="s">
        <v>209</v>
      </c>
    </row>
    <row r="14" spans="1:25 49:50"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25 49:50" ht="63.75">
      <c r="A15" s="6" t="s">
        <v>438</v>
      </c>
      <c r="B15" s="41">
        <v>2013</v>
      </c>
      <c r="I15" s="137" t="s">
        <v>212</v>
      </c>
      <c r="N15" s="170" t="s">
        <v>323</v>
      </c>
      <c r="V15" s="497"/>
      <c r="W15" s="497"/>
      <c r="X15" s="210"/>
      <c r="Y15" s="497"/>
      <c r="AW15" s="386" t="s">
        <v>211</v>
      </c>
      <c r="AX15" s="387" t="s">
        <v>211</v>
      </c>
    </row>
    <row r="16" spans="1:14 49:50" ht="21" customHeight="1">
      <c r="A16" s="6" t="s">
        <v>111</v>
      </c>
      <c r="B16" s="41">
        <v>2014</v>
      </c>
      <c r="I16" s="137" t="s">
        <v>213</v>
      </c>
      <c r="N16" s="170" t="s">
        <v>322</v>
      </c>
      <c r="AW16" s="386" t="s">
        <v>212</v>
      </c>
      <c r="AX16" s="387" t="s">
        <v>212</v>
      </c>
    </row>
    <row r="17" spans="1:24 49:50" ht="21" customHeight="1">
      <c r="A17" s="6" t="s">
        <v>112</v>
      </c>
      <c r="B17" s="41">
        <v>2015</v>
      </c>
      <c r="I17" s="137" t="s">
        <v>214</v>
      </c>
      <c r="N17" s="170" t="s">
        <v>321</v>
      </c>
      <c r="X17" s="210"/>
      <c r="AW17" s="386" t="s">
        <v>213</v>
      </c>
      <c r="AX17" s="387" t="s">
        <v>213</v>
      </c>
    </row>
    <row r="18" spans="1:24 49:50" ht="21" customHeight="1">
      <c r="A18" s="6" t="s">
        <v>113</v>
      </c>
      <c r="B18" s="41">
        <v>2016</v>
      </c>
      <c r="I18" s="137" t="s">
        <v>215</v>
      </c>
      <c r="N18" s="170" t="s">
        <v>320</v>
      </c>
      <c r="X18" s="210"/>
      <c r="AW18" s="386" t="s">
        <v>214</v>
      </c>
      <c r="AX18" s="387" t="s">
        <v>214</v>
      </c>
    </row>
    <row r="19" spans="1:24 49:50" ht="21" customHeight="1">
      <c r="A19" s="6" t="s">
        <v>114</v>
      </c>
      <c r="B19" s="41">
        <v>2017</v>
      </c>
      <c r="I19" s="137" t="s">
        <v>216</v>
      </c>
      <c r="N19" s="170" t="s">
        <v>319</v>
      </c>
      <c r="X19" s="210"/>
      <c r="AW19" s="386" t="s">
        <v>215</v>
      </c>
      <c r="AX19" s="387" t="s">
        <v>215</v>
      </c>
    </row>
    <row r="20" spans="1:14 49:50" ht="21" customHeight="1">
      <c r="A20" s="6" t="s">
        <v>115</v>
      </c>
      <c r="B20" s="41">
        <v>2018</v>
      </c>
      <c r="I20" s="137" t="s">
        <v>217</v>
      </c>
      <c r="N20" s="170" t="s">
        <v>318</v>
      </c>
      <c r="AW20" s="386" t="s">
        <v>216</v>
      </c>
      <c r="AX20" s="387" t="s">
        <v>216</v>
      </c>
    </row>
    <row r="21" spans="1:14 49:50" ht="21" customHeight="1">
      <c r="A21" s="6" t="s">
        <v>116</v>
      </c>
      <c r="B21" s="41">
        <v>2019</v>
      </c>
      <c r="I21" s="137" t="s">
        <v>218</v>
      </c>
      <c r="N21" s="170" t="s">
        <v>317</v>
      </c>
      <c r="AW21" s="386" t="s">
        <v>217</v>
      </c>
      <c r="AX21" s="387" t="s">
        <v>217</v>
      </c>
    </row>
    <row r="22" spans="1:14 49:50" ht="21" customHeight="1">
      <c r="A22" s="6" t="s">
        <v>117</v>
      </c>
      <c r="B22" s="41">
        <v>2020</v>
      </c>
      <c r="N22" s="170" t="s">
        <v>316</v>
      </c>
      <c r="AW22" s="386" t="s">
        <v>218</v>
      </c>
      <c r="AX22" s="387" t="s">
        <v>218</v>
      </c>
    </row>
    <row r="23" spans="1:2 49:50" ht="21" customHeight="1">
      <c r="A23" s="6" t="s">
        <v>118</v>
      </c>
      <c r="B23" s="41">
        <v>2021</v>
      </c>
      <c r="AW23" s="386" t="s">
        <v>537</v>
      </c>
      <c r="AX23" s="387" t="s">
        <v>537</v>
      </c>
    </row>
    <row r="24" spans="1:2 49:50" ht="21" customHeight="1">
      <c r="A24" s="6" t="s">
        <v>119</v>
      </c>
      <c r="B24" s="41">
        <v>2022</v>
      </c>
      <c r="AW24" s="386" t="s">
        <v>538</v>
      </c>
      <c r="AX24" s="387" t="s">
        <v>538</v>
      </c>
    </row>
    <row r="25" spans="1:2 49:50" ht="11.25">
      <c r="A25" s="6" t="s">
        <v>120</v>
      </c>
      <c r="B25" s="41">
        <v>2023</v>
      </c>
      <c r="AW25" s="386" t="s">
        <v>539</v>
      </c>
      <c r="AX25" s="387" t="s">
        <v>539</v>
      </c>
    </row>
    <row r="26" spans="1:2 50:50" ht="11.25">
      <c r="A26" s="6" t="s">
        <v>121</v>
      </c>
      <c r="B26" s="41">
        <v>2024</v>
      </c>
      <c r="AX26" s="387" t="s">
        <v>540</v>
      </c>
    </row>
    <row r="27" spans="1:2 50:50" ht="11.25">
      <c r="A27" s="6" t="s">
        <v>122</v>
      </c>
      <c r="B27" s="41">
        <v>2025</v>
      </c>
      <c r="AX27" s="387" t="s">
        <v>541</v>
      </c>
    </row>
    <row r="28" spans="1:8 50:50" ht="11.25">
      <c r="A28" s="6" t="s">
        <v>123</v>
      </c>
      <c r="D28" s="262"/>
      <c r="E28" s="263"/>
      <c r="F28" s="263"/>
      <c r="H28" s="264" t="s">
        <v>406</v>
      </c>
      <c r="AX28" s="387" t="s">
        <v>542</v>
      </c>
    </row>
    <row r="29" spans="1:8 50:50" ht="11.25">
      <c r="A29" s="6" t="s">
        <v>124</v>
      </c>
      <c r="D29" s="265" t="s">
        <v>407</v>
      </c>
      <c r="E29" s="266" t="str">
        <f>IF(periodStart="","",periodStart)</f>
        <v>01.01.2022</v>
      </c>
      <c r="F29" s="266" t="str">
        <f>IF(periodEnd="","",periodEnd)</f>
        <v>31.12.2026</v>
      </c>
      <c r="H29" s="267" t="s">
        <v>3105</v>
      </c>
      <c r="AX29" s="387" t="s">
        <v>543</v>
      </c>
    </row>
    <row r="30" spans="1:6 50:50" ht="11.25">
      <c r="A30" s="6" t="s">
        <v>125</v>
      </c>
      <c r="D30" s="268"/>
      <c r="E30" s="269"/>
      <c r="F30" s="269"/>
      <c r="AX30" s="387" t="s">
        <v>544</v>
      </c>
    </row>
    <row r="31" spans="1:8 50:50" ht="12.75">
      <c r="A31" s="6" t="s">
        <v>126</v>
      </c>
      <c r="D31" s="262"/>
      <c r="E31" s="263"/>
      <c r="F31" s="263"/>
      <c r="H31" s="270"/>
      <c r="AX31" s="387" t="s">
        <v>545</v>
      </c>
    </row>
    <row r="32" spans="1:15 50:50" ht="11.25">
      <c r="A32" s="6" t="s">
        <v>127</v>
      </c>
      <c r="D32" s="265" t="s">
        <v>408</v>
      </c>
      <c r="E32" s="271"/>
      <c r="F32" s="271"/>
      <c r="H32" s="272" t="s">
        <v>409</v>
      </c>
      <c r="O32" s="497" t="s">
        <v>605</v>
      </c>
      <c r="AX32" s="387" t="s">
        <v>546</v>
      </c>
    </row>
    <row r="33" spans="1:15 50:50" ht="11.25">
      <c r="A33" s="6" t="s">
        <v>128</v>
      </c>
      <c r="O33" s="497" t="s">
        <v>606</v>
      </c>
      <c r="AX33" s="387" t="s">
        <v>547</v>
      </c>
    </row>
    <row r="34" spans="1:15 50:50" ht="11.25">
      <c r="A34" s="6" t="s">
        <v>129</v>
      </c>
      <c r="O34" s="497" t="s">
        <v>607</v>
      </c>
      <c r="AX34" s="387" t="s">
        <v>548</v>
      </c>
    </row>
    <row r="35" spans="1:25 50:50" ht="11.25">
      <c r="A35" s="6" t="s">
        <v>130</v>
      </c>
      <c r="O35" s="497" t="s">
        <v>608</v>
      </c>
      <c r="X35" s="497"/>
      <c r="Y35" s="497"/>
      <c r="AX35" s="387" t="s">
        <v>549</v>
      </c>
    </row>
    <row r="36" spans="1:15 50:50" ht="11.25">
      <c r="A36" s="6" t="s">
        <v>94</v>
      </c>
      <c r="O36" s="497" t="s">
        <v>609</v>
      </c>
      <c r="AX36" s="387" t="s">
        <v>550</v>
      </c>
    </row>
    <row r="37" spans="1:15 50:50" ht="11.25">
      <c r="A37" s="6" t="s">
        <v>95</v>
      </c>
      <c r="O37" s="497" t="s">
        <v>610</v>
      </c>
      <c r="AX37" s="387" t="s">
        <v>551</v>
      </c>
    </row>
    <row r="38" spans="1:15 50:50" ht="11.25">
      <c r="A38" s="6" t="s">
        <v>96</v>
      </c>
      <c r="O38" s="497" t="s">
        <v>611</v>
      </c>
      <c r="AX38" s="387" t="s">
        <v>552</v>
      </c>
    </row>
    <row r="39" spans="1:15 50:50" ht="11.25">
      <c r="A39" s="6" t="s">
        <v>97</v>
      </c>
      <c r="O39" s="497" t="s">
        <v>612</v>
      </c>
      <c r="AX39" s="387" t="s">
        <v>500</v>
      </c>
    </row>
    <row r="40" spans="1:15 50:50" ht="11.25">
      <c r="A40" s="6" t="s">
        <v>98</v>
      </c>
      <c r="O40" s="497" t="s">
        <v>613</v>
      </c>
      <c r="AX40" s="387" t="s">
        <v>501</v>
      </c>
    </row>
    <row r="41" spans="1:15 50:50" ht="11.25">
      <c r="A41" s="6" t="s">
        <v>99</v>
      </c>
      <c r="O41" s="497" t="s">
        <v>614</v>
      </c>
      <c r="AX41" s="387" t="s">
        <v>502</v>
      </c>
    </row>
    <row r="42" spans="1:1 50:50" ht="11.25">
      <c r="A42" s="6" t="s">
        <v>131</v>
      </c>
      <c r="AX42" s="387" t="s">
        <v>503</v>
      </c>
    </row>
    <row r="43" spans="1:1 50:50" ht="11.25">
      <c r="A43" s="6" t="s">
        <v>132</v>
      </c>
      <c r="AX43" s="387" t="s">
        <v>504</v>
      </c>
    </row>
    <row r="44" spans="1:1 50:50" ht="11.25">
      <c r="A44" s="6" t="s">
        <v>133</v>
      </c>
      <c r="AX44" s="387" t="s">
        <v>505</v>
      </c>
    </row>
    <row r="45" spans="1:1 50:50" ht="11.25">
      <c r="A45" s="6" t="s">
        <v>134</v>
      </c>
      <c r="AX45" s="387" t="s">
        <v>506</v>
      </c>
    </row>
    <row r="46" spans="1:1 50:50" ht="11.25">
      <c r="A46" s="6" t="s">
        <v>135</v>
      </c>
      <c r="AX46" s="387" t="s">
        <v>507</v>
      </c>
    </row>
    <row r="47" spans="1:1 50:50" ht="11.25">
      <c r="A47" s="6" t="s">
        <v>156</v>
      </c>
      <c r="AX47" s="387" t="s">
        <v>508</v>
      </c>
    </row>
    <row r="48" spans="1:1 50:50" ht="11.25">
      <c r="A48" s="6" t="s">
        <v>157</v>
      </c>
      <c r="AX48" s="387" t="s">
        <v>509</v>
      </c>
    </row>
    <row r="49" spans="1:1 50:50" ht="11.25">
      <c r="A49" s="6" t="s">
        <v>158</v>
      </c>
      <c r="AX49" s="387" t="s">
        <v>510</v>
      </c>
    </row>
    <row r="50" spans="1:1 50:50" ht="11.25">
      <c r="A50" s="6" t="s">
        <v>136</v>
      </c>
      <c r="AX50" s="387" t="s">
        <v>511</v>
      </c>
    </row>
    <row r="51" spans="1:1 50:50" ht="11.25">
      <c r="A51" s="6" t="s">
        <v>137</v>
      </c>
      <c r="AX51" s="387" t="s">
        <v>512</v>
      </c>
    </row>
    <row r="52" spans="1:1 50:50" ht="11.25">
      <c r="A52" s="6" t="s">
        <v>138</v>
      </c>
      <c r="AX52" s="387" t="s">
        <v>513</v>
      </c>
    </row>
    <row r="53" spans="1:1 24:24 50:50" ht="11.25">
      <c r="A53" s="6" t="s">
        <v>139</v>
      </c>
      <c r="X53" s="449"/>
      <c r="AX53" s="387" t="s">
        <v>514</v>
      </c>
    </row>
    <row r="54" spans="1:1 24:24 50:50" ht="11.25">
      <c r="A54" s="6" t="s">
        <v>140</v>
      </c>
      <c r="X54" s="449"/>
      <c r="AX54" s="387" t="s">
        <v>515</v>
      </c>
    </row>
    <row r="55" spans="1:1 24:24 50:50" ht="11.25">
      <c r="A55" s="6" t="s">
        <v>141</v>
      </c>
      <c r="X55" s="449"/>
      <c r="AX55" s="387" t="s">
        <v>516</v>
      </c>
    </row>
    <row r="56" spans="1:1 24:24 50:50" ht="11.25">
      <c r="A56" s="6" t="s">
        <v>142</v>
      </c>
      <c r="X56" s="449"/>
      <c r="AX56" s="387" t="s">
        <v>517</v>
      </c>
    </row>
    <row r="57" spans="1:1 24:24 50:50" ht="11.25">
      <c r="A57" s="6" t="s">
        <v>386</v>
      </c>
      <c r="X57" s="449"/>
      <c r="AX57" s="387" t="s">
        <v>518</v>
      </c>
    </row>
    <row r="58" spans="1:1 24:24 50:50" ht="11.25">
      <c r="A58" s="6" t="s">
        <v>143</v>
      </c>
      <c r="X58" s="449"/>
      <c r="AX58" s="387" t="s">
        <v>519</v>
      </c>
    </row>
    <row r="59" spans="1:1 24:24 50:50" ht="11.25">
      <c r="A59" s="6" t="s">
        <v>144</v>
      </c>
      <c r="X59" s="449"/>
      <c r="AX59" s="387" t="s">
        <v>520</v>
      </c>
    </row>
    <row r="60" spans="1:1 24:24 50:50" ht="11.25">
      <c r="A60" s="6" t="s">
        <v>145</v>
      </c>
      <c r="X60" s="449"/>
      <c r="AX60" s="387" t="s">
        <v>521</v>
      </c>
    </row>
    <row r="61" spans="1:1 24:24 50:50" ht="11.25">
      <c r="A61" s="6" t="s">
        <v>146</v>
      </c>
      <c r="X61" s="449"/>
      <c r="AX61" s="387" t="s">
        <v>522</v>
      </c>
    </row>
    <row r="62" spans="1:24" ht="11.25">
      <c r="A62" s="6" t="s">
        <v>89</v>
      </c>
      <c r="X62" s="449"/>
    </row>
    <row r="63" spans="1:1" ht="11.25">
      <c r="A63" s="6" t="s">
        <v>147</v>
      </c>
    </row>
    <row r="64" spans="1:1" ht="11.25">
      <c r="A64" s="6" t="s">
        <v>148</v>
      </c>
    </row>
    <row r="65" spans="1:1" ht="11.25">
      <c r="A65" s="6" t="s">
        <v>149</v>
      </c>
    </row>
    <row r="66" spans="1:1" ht="11.25">
      <c r="A66" s="6" t="s">
        <v>150</v>
      </c>
    </row>
    <row r="67" spans="1:1" ht="11.25">
      <c r="A67" s="6" t="s">
        <v>151</v>
      </c>
    </row>
    <row r="68" spans="1:1" ht="11.25">
      <c r="A68" s="6" t="s">
        <v>152</v>
      </c>
    </row>
    <row r="69" spans="1:1" ht="11.25">
      <c r="A69" s="6" t="s">
        <v>153</v>
      </c>
    </row>
    <row r="70" spans="1:1" ht="11.25">
      <c r="A70" s="6" t="s">
        <v>154</v>
      </c>
    </row>
    <row r="71" spans="1:1" ht="11.25">
      <c r="A71" s="6" t="s">
        <v>155</v>
      </c>
    </row>
    <row r="72" spans="1:1" ht="11.25">
      <c r="A72" s="6" t="s">
        <v>159</v>
      </c>
    </row>
    <row r="73" spans="1:1" ht="11.25">
      <c r="A73" s="6" t="s">
        <v>160</v>
      </c>
    </row>
    <row r="74" spans="1:1" ht="11.25">
      <c r="A74" s="6" t="s">
        <v>161</v>
      </c>
    </row>
    <row r="75" spans="1:1" ht="11.25">
      <c r="A75" s="6" t="s">
        <v>162</v>
      </c>
    </row>
    <row r="76" spans="1:1" ht="11.25">
      <c r="A76" s="6" t="s">
        <v>163</v>
      </c>
    </row>
    <row r="77" spans="1:1" ht="11.25">
      <c r="A77" s="6" t="s">
        <v>164</v>
      </c>
    </row>
    <row r="78" spans="1:1" ht="11.25">
      <c r="A78" s="6" t="s">
        <v>165</v>
      </c>
    </row>
    <row r="79" spans="1:1" ht="11.25">
      <c r="A79" s="6" t="s">
        <v>93</v>
      </c>
    </row>
    <row r="80" spans="1:1" ht="11.25">
      <c r="A80" s="6" t="s">
        <v>166</v>
      </c>
    </row>
    <row r="81" spans="1:1" ht="11.25">
      <c r="A81" s="6" t="s">
        <v>167</v>
      </c>
    </row>
    <row r="82" spans="1:1" ht="11.25">
      <c r="A82" s="6" t="s">
        <v>168</v>
      </c>
    </row>
    <row r="83" spans="1:1" ht="11.25">
      <c r="A83" s="6" t="s">
        <v>43</v>
      </c>
    </row>
    <row r="84" spans="1:1" ht="11.25">
      <c r="A84" s="6" t="s">
        <v>44</v>
      </c>
    </row>
    <row r="85" spans="1:1" ht="11.25">
      <c r="A85" s="6" t="s">
        <v>45</v>
      </c>
    </row>
    <row r="86" spans="1:1" ht="11.25">
      <c r="A86" s="6" t="s">
        <v>46</v>
      </c>
    </row>
    <row r="87" spans="1:1" ht="11.25">
      <c r="A87" s="6" t="s">
        <v>47</v>
      </c>
    </row>
  </sheetData>
  <sheetProtection formatColumns="0" formatRows="0"/>
  <mergeCells count="1">
    <mergeCell ref="AZ1:BA1"/>
  </mergeCells>
  <pageMargins left="0.75" right="0.75" top="1" bottom="1" header="0.5" footer="0.5"/>
  <pageSetup orientation="portrait" paperSize="9" r:id="rId2"/>
  <headerFooter alignWithMargins="0"/>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e5580b1-df56-4f16-b9b9-e826c7017497}">
  <sheetPr codeName="modList14_1">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094"/>
  </cols>
  <sheetData/>
  <sheetProtect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3a4362e-a492-412f-9baf-503c1342615b}">
  <sheetPr codeName="modList1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071"/>
  </cols>
  <sheetData>
    <row r="1" spans="1:1" ht="11.25">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8a67635-c24e-4f03-ab70-d0ade56c4f0b}">
  <sheetPr codeName="modListTemp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3beaa82-509b-45cd-aec0-382b1d8a61b3}">
  <sheetPr codeName="modCheckCyan">
    <tabColor indexed="47"/>
  </sheetPr>
  <dimension ref="A1:A230"/>
  <sheetViews>
    <sheetView showGridLines="0" workbookViewId="0" topLeftCell="A1">
      <selection pane="topLeft" activeCell="A1" sqref="A1"/>
    </sheetView>
  </sheetViews>
  <sheetFormatPr defaultColWidth="9.14285714285714" defaultRowHeight="11.25"/>
  <sheetData>
    <row r="1" spans="1:1" ht="11.25">
      <c r="A1" s="1174">
        <f>IF('Форма 4.10.2 | Т-ТЭ | &gt;=25МВт'!$O$22="",1,0)</f>
        <v>1</v>
      </c>
    </row>
    <row r="2" spans="1:1" ht="11.25">
      <c r="A2" s="1174">
        <f>IF('Форма 4.10.2 | Т-ТЭ | &gt;=25МВт'!$O$23="",1,0)</f>
        <v>1</v>
      </c>
    </row>
    <row r="3" spans="1:1" ht="11.25">
      <c r="A3" s="1174">
        <f>IF('Форма 4.10.2 | Т-ТЭ | &gt;=25МВт'!$M$24="",1,0)</f>
        <v>1</v>
      </c>
    </row>
    <row r="4" spans="1:1" ht="11.25">
      <c r="A4" s="1174">
        <f>IF('Форма 4.10.2 | Т-ТЭ | &gt;=25МВт'!$R$24="",1,0)</f>
        <v>1</v>
      </c>
    </row>
    <row r="5" spans="1:1" ht="11.25">
      <c r="A5" s="1174">
        <f>IF('Форма 4.10.2 | Т-ТЭ | &gt;=25МВт'!$T$24="",1,0)</f>
        <v>1</v>
      </c>
    </row>
    <row r="6" spans="1:1" ht="11.25">
      <c r="A6" s="1174">
        <f>IF('Форма 4.10.2 | Т-ТЭ | &gt;=25МВт'!$S$24="",1,0)</f>
        <v>0</v>
      </c>
    </row>
    <row r="7" spans="1:1" ht="11.25">
      <c r="A7" s="1174">
        <f>IF('Форма 4.10.2 | Т-ТЭ | &gt;=25МВт'!$U$24="",1,0)</f>
        <v>0</v>
      </c>
    </row>
    <row r="8" spans="1:1" ht="11.25">
      <c r="A8" s="1174">
        <f>IF('Форма 4.10.2 | Т-ТЭ | ТСО'!$O$22="",1,0)</f>
        <v>1</v>
      </c>
    </row>
    <row r="9" spans="1:1" ht="11.25">
      <c r="A9" s="1174">
        <f>IF('Форма 4.10.2 | Т-ТЭ | ТСО'!$O$23="",1,0)</f>
        <v>1</v>
      </c>
    </row>
    <row r="10" spans="1:1" ht="11.25">
      <c r="A10" s="1174">
        <f>IF('Форма 4.10.2 | Т-ТЭ | ТСО'!$M$24="",1,0)</f>
        <v>1</v>
      </c>
    </row>
    <row r="11" spans="1:1" ht="11.25">
      <c r="A11" s="1174">
        <f>IF('Форма 4.10.2 | Т-ТЭ | ТСО'!$R$24="",1,0)</f>
        <v>1</v>
      </c>
    </row>
    <row r="12" spans="1:1" ht="11.25">
      <c r="A12" s="1174">
        <f>IF('Форма 4.10.2 | Т-ТЭ | ТСО'!$T$24="",1,0)</f>
        <v>1</v>
      </c>
    </row>
    <row r="13" spans="1:1" ht="11.25">
      <c r="A13" s="1174">
        <f>IF('Форма 4.10.2 | Т-ТЭ | ТСО'!$S$24="",1,0)</f>
        <v>0</v>
      </c>
    </row>
    <row r="14" spans="1:1" ht="11.25">
      <c r="A14" s="1174">
        <f>IF('Форма 4.10.2 | Т-ТЭ | ТСО'!$U$24="",1,0)</f>
        <v>0</v>
      </c>
    </row>
    <row r="15" spans="1:1" ht="11.25">
      <c r="A15" s="1174">
        <f>IF('Форма 4.10.2 | Т-ТЭ | потр'!$O$22="",1,0)</f>
        <v>1</v>
      </c>
    </row>
    <row r="16" spans="1:1" ht="11.25">
      <c r="A16" s="1174">
        <f>IF('Форма 4.10.2 | Т-ТЭ | потр'!$O$23="",1,0)</f>
        <v>1</v>
      </c>
    </row>
    <row r="17" spans="1:1" ht="11.25">
      <c r="A17" s="1174">
        <f>IF('Форма 4.10.2 | Т-ТЭ | потр'!$M$24="",1,0)</f>
        <v>1</v>
      </c>
    </row>
    <row r="18" spans="1:1" ht="11.25">
      <c r="A18" s="1174">
        <f>IF('Форма 4.10.2 | Т-ТЭ | потр'!$R$24="",1,0)</f>
        <v>1</v>
      </c>
    </row>
    <row r="19" spans="1:1" ht="11.25">
      <c r="A19" s="1174">
        <f>IF('Форма 4.10.2 | Т-ТЭ | потр'!$T$24="",1,0)</f>
        <v>1</v>
      </c>
    </row>
    <row r="20" spans="1:1" ht="11.25">
      <c r="A20" s="1174">
        <f>IF('Форма 4.10.2 | Т-ТЭ | потр'!$S$24="",1,0)</f>
        <v>0</v>
      </c>
    </row>
    <row r="21" spans="1:1" ht="11.25">
      <c r="A21" s="1174">
        <f>IF('Форма 4.10.2 | Т-ТЭ | потр'!$U$24="",1,0)</f>
        <v>0</v>
      </c>
    </row>
    <row r="22" spans="1:1" ht="11.25">
      <c r="A22" s="1174">
        <f>IF('Форма 4.10.2 | Т-ТЭ | предел'!$O$24="",1,0)</f>
        <v>1</v>
      </c>
    </row>
    <row r="23" spans="1:1" ht="11.25">
      <c r="A23" s="1174">
        <f>IF('Форма 4.10.2 | Т-ТЭ | предел'!$O$25="",1,0)</f>
        <v>1</v>
      </c>
    </row>
    <row r="24" spans="1:1" ht="11.25">
      <c r="A24" s="1174">
        <f>IF('Форма 4.10.2 | Т-ТЭ | предел'!$M$26="",1,0)</f>
        <v>1</v>
      </c>
    </row>
    <row r="25" spans="1:1" ht="11.25">
      <c r="A25" s="1174">
        <f>IF('Форма 4.10.2 | Т-ТЭ | предел'!$R$26="",1,0)</f>
        <v>1</v>
      </c>
    </row>
    <row r="26" spans="1:1" ht="11.25">
      <c r="A26" s="1174">
        <f>IF('Форма 4.10.2 | Т-ТЭ | предел'!$T$26="",1,0)</f>
        <v>1</v>
      </c>
    </row>
    <row r="27" spans="1:1" ht="11.25">
      <c r="A27" s="1174">
        <f>IF('Форма 4.10.2 | Т-ТЭ | предел'!$S$26="",1,0)</f>
        <v>0</v>
      </c>
    </row>
    <row r="28" spans="1:1" ht="11.25">
      <c r="A28" s="1174">
        <f>IF('Форма 4.10.2 | Т-ТЭ | предел'!$U$26="",1,0)</f>
        <v>0</v>
      </c>
    </row>
    <row r="29" spans="1:1" ht="11.25">
      <c r="A29" s="1174">
        <f>IF('Форма 4.10.2 | Т-ТЭ | индикат'!$O$7="",1,0)</f>
        <v>1</v>
      </c>
    </row>
    <row r="30" spans="1:1" ht="11.25">
      <c r="A30" s="1174">
        <f>IF('Форма 4.10.2 | Т-ТЭ | индикат'!$O$24="",1,0)</f>
        <v>1</v>
      </c>
    </row>
    <row r="31" spans="1:1" ht="11.25">
      <c r="A31" s="1174">
        <f>IF('Форма 4.10.2 | Т-ТЭ | индикат'!$O$25="",1,0)</f>
        <v>1</v>
      </c>
    </row>
    <row r="32" spans="1:1" ht="11.25">
      <c r="A32" s="1174">
        <f>IF('Форма 4.10.2 | Т-ТЭ | индикат'!$M$26="",1,0)</f>
        <v>1</v>
      </c>
    </row>
    <row r="33" spans="1:1" ht="11.25">
      <c r="A33" s="1174">
        <f>IF('Форма 4.10.2 | Т-ТЭ | индикат'!$R$26="",1,0)</f>
        <v>1</v>
      </c>
    </row>
    <row r="34" spans="1:1" ht="11.25">
      <c r="A34" s="1174">
        <f>IF('Форма 4.10.2 | Т-ТЭ | индикат'!$T$26="",1,0)</f>
        <v>1</v>
      </c>
    </row>
    <row r="35" spans="1:1" ht="11.25">
      <c r="A35" s="1174">
        <f>IF('Форма 4.10.2 | Т-ТЭ | индикат'!$S$26="",1,0)</f>
        <v>0</v>
      </c>
    </row>
    <row r="36" spans="1:1" ht="11.25">
      <c r="A36" s="1174">
        <f>IF('Форма 4.10.2 | Т-ТЭ | индикат'!$U$26="",1,0)</f>
        <v>0</v>
      </c>
    </row>
    <row r="37" spans="1:1" ht="11.25">
      <c r="A37" s="1174">
        <f>IF('Форма 4.10.2 | Резерв мощности'!$O$22="",1,0)</f>
        <v>1</v>
      </c>
    </row>
    <row r="38" spans="1:1" ht="11.25">
      <c r="A38" s="1174">
        <f>IF('Форма 4.10.2 | Резерв мощности'!$O$23="",1,0)</f>
        <v>1</v>
      </c>
    </row>
    <row r="39" spans="1:1" ht="11.25">
      <c r="A39" s="1174">
        <f>IF('Форма 4.10.2 | Резерв мощности'!$M$24="",1,0)</f>
        <v>1</v>
      </c>
    </row>
    <row r="40" spans="1:1" ht="11.25">
      <c r="A40" s="1174">
        <f>IF('Форма 4.10.2 | Резерв мощности'!$O$24="",1,0)</f>
        <v>1</v>
      </c>
    </row>
    <row r="41" spans="1:1" ht="11.25">
      <c r="A41" s="1174">
        <f>IF('Форма 4.10.2 | Резерв мощности'!$R$24="",1,0)</f>
        <v>1</v>
      </c>
    </row>
    <row r="42" spans="1:1" ht="11.25">
      <c r="A42" s="1174">
        <f>IF('Форма 4.10.2 | Резерв мощности'!$T$24="",1,0)</f>
        <v>1</v>
      </c>
    </row>
    <row r="43" spans="1:1" ht="11.25">
      <c r="A43" s="1174">
        <f>IF('Форма 4.10.2 | Резерв мощности'!$S$24="",1,0)</f>
        <v>0</v>
      </c>
    </row>
    <row r="44" spans="1:1" ht="11.25">
      <c r="A44" s="1174">
        <f>IF('Форма 4.10.2 | Резерв мощности'!$U$24="",1,0)</f>
        <v>0</v>
      </c>
    </row>
    <row r="45" spans="1:1" ht="11.25">
      <c r="A45" s="1174">
        <f>IF('Форма 4.10.3 | Т-ТН'!$O$23="",1,0)</f>
        <v>1</v>
      </c>
    </row>
    <row r="46" spans="1:1" ht="11.25">
      <c r="A46" s="1174">
        <f>IF('Форма 4.10.3 | Т-ТН'!$M$24="",1,0)</f>
        <v>1</v>
      </c>
    </row>
    <row r="47" spans="1:1" ht="11.25">
      <c r="A47" s="1174">
        <f>IF('Форма 4.10.3 | Т-ТН'!$R$24="",1,0)</f>
        <v>1</v>
      </c>
    </row>
    <row r="48" spans="1:1" ht="11.25">
      <c r="A48" s="1174">
        <f>IF('Форма 4.10.3 | Т-ТН'!$T$24="",1,0)</f>
        <v>1</v>
      </c>
    </row>
    <row r="49" spans="1:1" ht="11.25">
      <c r="A49" s="1174">
        <f>IF('Форма 4.10.3 | Т-ТН'!$S$24="",1,0)</f>
        <v>0</v>
      </c>
    </row>
    <row r="50" spans="1:1" ht="11.25">
      <c r="A50" s="1174">
        <f>IF('Форма 4.10.3 | Т-ТН'!$U$24="",1,0)</f>
        <v>0</v>
      </c>
    </row>
    <row r="51" spans="1:1" ht="11.25">
      <c r="A51" s="1174">
        <f>IF('Форма 4.10.3 | Т-передача ТЭ'!$O$23="",1,0)</f>
        <v>0</v>
      </c>
    </row>
    <row r="52" spans="1:1" ht="11.25">
      <c r="A52" s="1174">
        <f>IF('Форма 4.10.3 | Т-передача ТЭ'!$M$24="",1,0)</f>
        <v>0</v>
      </c>
    </row>
    <row r="53" spans="1:1" ht="11.25">
      <c r="A53" s="1174">
        <f>IF('Форма 4.10.3 | Т-передача ТЭ'!$R$24="",1,0)</f>
        <v>0</v>
      </c>
    </row>
    <row r="54" spans="1:1" ht="11.25">
      <c r="A54" s="1174">
        <f>IF('Форма 4.10.3 | Т-передача ТЭ'!$T$24="",1,0)</f>
        <v>0</v>
      </c>
    </row>
    <row r="55" spans="1:1" ht="11.25">
      <c r="A55" s="1174">
        <f>IF('Форма 4.10.3 | Т-передача ТЭ'!$S$24="",1,0)</f>
        <v>0</v>
      </c>
    </row>
    <row r="56" spans="1:1" ht="11.25">
      <c r="A56" s="1174">
        <f>IF('Форма 4.10.3 | Т-передача ТЭ'!$U$24="",1,0)</f>
        <v>0</v>
      </c>
    </row>
    <row r="57" spans="1:1" ht="11.25">
      <c r="A57" s="1174">
        <f>IF('Форма 4.10.3 | Т-передача ТН'!$O$23="",1,0)</f>
        <v>1</v>
      </c>
    </row>
    <row r="58" spans="1:1" ht="11.25">
      <c r="A58" s="1174">
        <f>IF('Форма 4.10.3 | Т-передача ТН'!$M$24="",1,0)</f>
        <v>1</v>
      </c>
    </row>
    <row r="59" spans="1:1" ht="11.25">
      <c r="A59" s="1174">
        <f>IF('Форма 4.10.3 | Т-передача ТН'!$R$24="",1,0)</f>
        <v>1</v>
      </c>
    </row>
    <row r="60" spans="1:1" ht="11.25">
      <c r="A60" s="1174">
        <f>IF('Форма 4.10.3 | Т-передача ТН'!$T$24="",1,0)</f>
        <v>1</v>
      </c>
    </row>
    <row r="61" spans="1:1" ht="11.25">
      <c r="A61" s="1174">
        <f>IF('Форма 4.10.3 | Т-передача ТН'!$S$24="",1,0)</f>
        <v>0</v>
      </c>
    </row>
    <row r="62" spans="1:1" ht="11.25">
      <c r="A62" s="1174">
        <f>IF('Форма 4.10.3 | Т-передача ТН'!$U$24="",1,0)</f>
        <v>0</v>
      </c>
    </row>
    <row r="63" spans="1:1" ht="11.25">
      <c r="A63" s="1174">
        <f>IF('Форма 4.10.4 | Т-гор.вода'!$O$23="",1,0)</f>
        <v>1</v>
      </c>
    </row>
    <row r="64" spans="1:1" ht="11.25">
      <c r="A64" s="1174">
        <f>IF('Форма 4.10.4 | Т-гор.вода'!$M$24="",1,0)</f>
        <v>0</v>
      </c>
    </row>
    <row r="65" spans="1:1" ht="11.25">
      <c r="A65" s="1174">
        <f>IF('Форма 4.10.4 | Т-гор.вода'!$W$24="",1,0)</f>
        <v>1</v>
      </c>
    </row>
    <row r="66" spans="1:1" ht="11.25">
      <c r="A66" s="1174">
        <f>IF('Форма 4.10.4 | Т-гор.вода'!$Y$24="",1,0)</f>
        <v>1</v>
      </c>
    </row>
    <row r="67" spans="1:1" ht="11.25">
      <c r="A67" s="1174">
        <f>IF('Форма 4.10.4 | Т-гор.вода'!$M$25="",1,0)</f>
        <v>1</v>
      </c>
    </row>
    <row r="68" spans="1:1" ht="11.25">
      <c r="A68" s="1174">
        <f>IF('Форма 4.10.4 | Т-гор.вода'!$X$24="",1,0)</f>
        <v>0</v>
      </c>
    </row>
    <row r="69" spans="1:1" ht="11.25">
      <c r="A69" s="1174">
        <f>IF('Форма 4.10.4 | Т-гор.вода'!$Z$24="",1,0)</f>
        <v>0</v>
      </c>
    </row>
    <row r="70" spans="1:1" ht="11.25">
      <c r="A70" s="1174">
        <f>IF('Форма 4.10.5 | Т-подкл'!$AB$23="",1,0)</f>
        <v>1</v>
      </c>
    </row>
    <row r="71" spans="1:1" ht="11.25">
      <c r="A71" s="1174">
        <f>IF('Форма 4.10.5 | Т-подкл'!$AD$23="",1,0)</f>
        <v>1</v>
      </c>
    </row>
    <row r="72" spans="1:1" ht="11.25">
      <c r="A72" s="1174">
        <f>IF('Форма 4.10.5 | Т-подкл'!$N$23="",1,0)</f>
        <v>0</v>
      </c>
    </row>
    <row r="73" spans="1:1" ht="11.25">
      <c r="A73" s="1174">
        <f>IF('Форма 4.10.5 | Т-подкл'!$R$23="",1,0)</f>
        <v>0</v>
      </c>
    </row>
    <row r="74" spans="1:1" ht="11.25">
      <c r="A74" s="1174">
        <f>IF('Форма 4.10.5 | Т-подкл'!$V$23="",1,0)</f>
        <v>0</v>
      </c>
    </row>
    <row r="75" spans="1:1" ht="11.25">
      <c r="A75" s="1174">
        <f>IF('Форма 4.10.5 | Т-подкл'!$AC$23="",1,0)</f>
        <v>0</v>
      </c>
    </row>
    <row r="76" spans="1:1" ht="11.25">
      <c r="A76" s="1174">
        <f>IF('Форма 4.10.5 | Т-подкл'!$AE$23="",1,0)</f>
        <v>0</v>
      </c>
    </row>
    <row r="77" spans="1:1" ht="11.25">
      <c r="A77" s="1174">
        <f>IF('Форма 4.10.6 | Т-подкл(инд)'!$M$23="",1,0)</f>
        <v>1</v>
      </c>
    </row>
    <row r="78" spans="1:1" ht="11.25">
      <c r="A78" s="1174">
        <f>IF('Форма 4.10.6 | Т-подкл(инд)'!$P$23="",1,0)</f>
        <v>1</v>
      </c>
    </row>
    <row r="79" spans="1:1" ht="11.25">
      <c r="A79" s="1174">
        <f>IF('Форма 4.10.6 | Т-подкл(инд)'!$S$23="",1,0)</f>
        <v>1</v>
      </c>
    </row>
    <row r="80" spans="1:1" ht="11.25">
      <c r="A80" s="1174">
        <f>IF('Форма 4.10.6 | Т-подкл(инд)'!$T$23="",1,0)</f>
        <v>0</v>
      </c>
    </row>
    <row r="81" spans="1:1" ht="11.25">
      <c r="A81" s="1174">
        <f>IF('Форма 4.10.6 | Т-подкл(инд)'!$V$23="",1,0)</f>
        <v>0</v>
      </c>
    </row>
    <row r="82" spans="1:1" ht="11.25">
      <c r="A82" s="1174">
        <f>IF('Форма 4.9'!$F$10="",1,0)</f>
        <v>1</v>
      </c>
    </row>
    <row r="83" spans="1:1" ht="11.25">
      <c r="A83" s="1174">
        <f>IF('Форма 4.9'!$G$10="",1,0)</f>
        <v>1</v>
      </c>
    </row>
    <row r="84" spans="1:1" ht="11.25">
      <c r="A84" s="1174">
        <f>IF('Форма 4.9'!$F$11="",1,0)</f>
        <v>1</v>
      </c>
    </row>
    <row r="85" spans="1:1" ht="11.25">
      <c r="A85" s="1174">
        <f>IF('Форма 4.9'!$G$11="",1,0)</f>
        <v>1</v>
      </c>
    </row>
    <row r="86" spans="1:1" ht="11.25">
      <c r="A86" s="1174">
        <f>IF('Форма 4.9'!$F$12="",1,0)</f>
        <v>1</v>
      </c>
    </row>
    <row r="87" spans="1:1" ht="11.25">
      <c r="A87" s="1174">
        <f>IF('Форма 4.9'!$G$12="",1,0)</f>
        <v>1</v>
      </c>
    </row>
    <row r="88" spans="1:1" ht="11.25">
      <c r="A88" s="1174">
        <f>IF('Форма 4.9'!$F$13="",1,0)</f>
        <v>1</v>
      </c>
    </row>
    <row r="89" spans="1:1" ht="11.25">
      <c r="A89" s="1174">
        <f>IF('Форма 4.9'!$G$13="",1,0)</f>
        <v>1</v>
      </c>
    </row>
    <row r="90" spans="1:1" ht="11.25">
      <c r="A90" s="1174">
        <f>IF('Форма 4.10.1'!$J$15="",1,0)</f>
        <v>0</v>
      </c>
    </row>
    <row r="91" spans="1:1" ht="11.25">
      <c r="A91" s="1174">
        <f>IF('Форма 4.10.1'!$H$17="",1,0)</f>
        <v>0</v>
      </c>
    </row>
    <row r="92" spans="1:1" ht="11.25">
      <c r="A92" s="1174">
        <f>IF('Форма 4.10.1'!$I$17="",1,0)</f>
        <v>0</v>
      </c>
    </row>
    <row r="93" spans="1:1" ht="11.25">
      <c r="A93" s="1174">
        <f>IF('Форма 4.10.1'!$J$17="",1,0)</f>
        <v>0</v>
      </c>
    </row>
    <row r="94" spans="1:1" ht="11.25">
      <c r="A94" s="1174">
        <f>IF('Форма 4.10.1'!$H$26="",1,0)</f>
        <v>0</v>
      </c>
    </row>
    <row r="95" spans="1:1" ht="11.25">
      <c r="A95" s="1174">
        <f>IF('Форма 4.10.1'!$I$26="",1,0)</f>
        <v>0</v>
      </c>
    </row>
    <row r="96" spans="1:1" ht="11.25">
      <c r="A96" s="1174">
        <f>IF('Форма 4.10.1'!$J$26="",1,0)</f>
        <v>0</v>
      </c>
    </row>
    <row r="97" spans="1:1" ht="11.25">
      <c r="A97" s="1174">
        <f>IF('Форма 4.10.1'!$H$33="",1,0)</f>
        <v>0</v>
      </c>
    </row>
    <row r="98" spans="1:1" ht="11.25">
      <c r="A98" s="1174">
        <f>IF('Форма 4.10.1'!$I$33="",1,0)</f>
        <v>0</v>
      </c>
    </row>
    <row r="99" spans="1:1" ht="11.25">
      <c r="A99" s="1174">
        <f>IF('Форма 4.10.1'!$J$33="",1,0)</f>
        <v>0</v>
      </c>
    </row>
    <row r="100" spans="1:1" ht="11.25">
      <c r="A100" s="1174">
        <f>IF('Форма 4.10.1'!$H$40="",1,0)</f>
        <v>0</v>
      </c>
    </row>
    <row r="101" spans="1:1" ht="11.25">
      <c r="A101" s="1174">
        <f>IF('Форма 4.10.1'!$I$40="",1,0)</f>
        <v>0</v>
      </c>
    </row>
    <row r="102" spans="1:1" ht="11.25">
      <c r="A102" s="1174">
        <f>IF('Форма 4.10.1'!$J$40="",1,0)</f>
        <v>0</v>
      </c>
    </row>
    <row r="103" spans="1:1" ht="11.25">
      <c r="A103" s="1174">
        <f>IF('Форма 4.10.1'!$H$47="",1,0)</f>
        <v>0</v>
      </c>
    </row>
    <row r="104" spans="1:1" ht="11.25">
      <c r="A104" s="1174">
        <f>IF('Форма 4.10.1'!$I$47="",1,0)</f>
        <v>0</v>
      </c>
    </row>
    <row r="105" spans="1:1" ht="11.25">
      <c r="A105" s="1174">
        <f>IF('Форма 4.10.1'!$J$47="",1,0)</f>
        <v>0</v>
      </c>
    </row>
    <row r="106" spans="1:1" ht="11.25">
      <c r="A106" s="1174">
        <f>IF('Форма 1.0.2'!$E$12="",1,0)</f>
        <v>1</v>
      </c>
    </row>
    <row r="107" spans="1:1" ht="11.25">
      <c r="A107" s="1174">
        <f>IF('Форма 1.0.2'!$F$12="",1,0)</f>
        <v>1</v>
      </c>
    </row>
    <row r="108" spans="1:1" ht="11.25">
      <c r="A108" s="1174">
        <f>IF('Форма 1.0.2'!$G$12="",1,0)</f>
        <v>1</v>
      </c>
    </row>
    <row r="109" spans="1:1" ht="11.25">
      <c r="A109" s="1174">
        <f>IF('Форма 1.0.2'!$H$12="",1,0)</f>
        <v>1</v>
      </c>
    </row>
    <row r="110" spans="1:1" ht="11.25">
      <c r="A110" s="1174">
        <f>IF('Форма 1.0.2'!$I$12="",1,0)</f>
        <v>1</v>
      </c>
    </row>
    <row r="111" spans="1:1" ht="11.25">
      <c r="A111" s="1174">
        <f>IF('Форма 1.0.2'!$J$12="",1,0)</f>
        <v>1</v>
      </c>
    </row>
    <row r="112" spans="1:1" ht="11.25">
      <c r="A112" s="1174">
        <f>IF('Сведения об изменении'!$E$12="",1,0)</f>
        <v>1</v>
      </c>
    </row>
    <row r="113" spans="1:1" ht="11.25">
      <c r="A113" s="1175">
        <f>IF('Форма 4.10.6 | Т-подкл(инд)'!$U$23="",1,0)</f>
        <v>1</v>
      </c>
    </row>
    <row r="114" spans="1:1" ht="11.25">
      <c r="A114" s="1176">
        <f>IF('Форма 4.10.5 | Т-подкл'!$AA$23="",1,0)</f>
        <v>1</v>
      </c>
    </row>
    <row r="115" spans="1:1" ht="11.25">
      <c r="A115" s="1176">
        <f>IF('Форма 4.10.5 | Т-подкл'!$Z$23="",1,0)</f>
        <v>1</v>
      </c>
    </row>
    <row r="116" spans="1:1" ht="11.25">
      <c r="A116" s="1181">
        <f>IF(Территории!$E$12="",1,0)</f>
        <v>0</v>
      </c>
    </row>
    <row r="117" spans="1:1" ht="11.25">
      <c r="A117" s="1181">
        <f>IF('Перечень тарифов'!$E$21="",1,0)</f>
        <v>0</v>
      </c>
    </row>
    <row r="118" spans="1:1" ht="11.25">
      <c r="A118" s="1181">
        <f>IF('Перечень тарифов'!$F$21="",1,0)</f>
        <v>0</v>
      </c>
    </row>
    <row r="119" spans="1:1" ht="11.25">
      <c r="A119" s="1181">
        <f>IF('Перечень тарифов'!$G$21="",1,0)</f>
        <v>0</v>
      </c>
    </row>
    <row r="120" spans="1:1" ht="11.25">
      <c r="A120" s="1181">
        <f>IF('Перечень тарифов'!$K$21="",1,0)</f>
        <v>0</v>
      </c>
    </row>
    <row r="121" spans="1:1" ht="11.25">
      <c r="A121" s="1181">
        <f>IF('Перечень тарифов'!$O$21="",1,0)</f>
        <v>0</v>
      </c>
    </row>
    <row r="122" spans="1:1" ht="11.25">
      <c r="A122" s="1181">
        <f>IF('Перечень тарифов'!$S$21="",1,0)</f>
        <v>0</v>
      </c>
    </row>
    <row r="123" spans="1:1" ht="11.25">
      <c r="A123" s="1181">
        <f>IF('Форма 4.10.3 | Т-передача ТЭ'!$O$24="",1,0)</f>
        <v>0</v>
      </c>
    </row>
    <row r="124" spans="1:1" ht="11.25">
      <c r="A124" s="1181">
        <f>IF('Форма 4.10.3 | Т-передача ТЭ'!$O$27="",1,0)</f>
        <v>0</v>
      </c>
    </row>
    <row r="125" spans="1:1" ht="11.25">
      <c r="A125" s="1181">
        <f>IF('Форма 4.10.3 | Т-передача ТЭ'!$M$28="",1,0)</f>
        <v>0</v>
      </c>
    </row>
    <row r="126" spans="1:1" ht="11.25">
      <c r="A126" s="1181">
        <f>IF('Форма 4.10.3 | Т-передача ТЭ'!$O$28="",1,0)</f>
        <v>0</v>
      </c>
    </row>
    <row r="127" spans="1:1" ht="11.25">
      <c r="A127" s="1181">
        <f>IF('Форма 4.10.3 | Т-передача ТЭ'!$R$28="",1,0)</f>
        <v>0</v>
      </c>
    </row>
    <row r="128" spans="1:1" ht="11.25">
      <c r="A128" s="1181">
        <f>IF('Форма 4.10.3 | Т-передача ТЭ'!$T$28="",1,0)</f>
        <v>0</v>
      </c>
    </row>
    <row r="129" spans="1:1" ht="11.25">
      <c r="A129" s="1181">
        <f>IF('Форма 4.10.3 | Т-передача ТЭ'!$S$28="",1,0)</f>
        <v>0</v>
      </c>
    </row>
    <row r="130" spans="1:1" ht="11.25">
      <c r="A130" s="1181">
        <f>IF('Форма 4.10.3 | Т-передача ТЭ'!$U$28="",1,0)</f>
        <v>0</v>
      </c>
    </row>
    <row r="131" spans="1:1" ht="11.25">
      <c r="A131" s="1181">
        <f>IF('Форма 4.10.3 | Т-передача ТЭ'!$Y$24="",1,0)</f>
        <v>0</v>
      </c>
    </row>
    <row r="132" spans="1:1" ht="11.25">
      <c r="A132" s="1181">
        <f>IF('Форма 4.10.3 | Т-передача ТЭ'!$AA$24="",1,0)</f>
        <v>0</v>
      </c>
    </row>
    <row r="133" spans="1:1" ht="11.25">
      <c r="A133" s="1181">
        <f>IF('Форма 4.10.3 | Т-передача ТЭ'!$V$24="",1,0)</f>
        <v>0</v>
      </c>
    </row>
    <row r="134" spans="1:1" ht="11.25">
      <c r="A134" s="1181">
        <f>IF('Форма 4.10.3 | Т-передача ТЭ'!$Z$24="",1,0)</f>
        <v>0</v>
      </c>
    </row>
    <row r="135" spans="1:1" ht="11.25">
      <c r="A135" s="1181">
        <f>IF('Форма 4.10.3 | Т-передача ТЭ'!$AB$24="",1,0)</f>
        <v>0</v>
      </c>
    </row>
    <row r="136" spans="1:1" ht="11.25">
      <c r="A136" s="1181">
        <f>IF('Форма 4.10.3 | Т-передача ТЭ'!$Y$28="",1,0)</f>
        <v>0</v>
      </c>
    </row>
    <row r="137" spans="1:1" ht="11.25">
      <c r="A137" s="1181">
        <f>IF('Форма 4.10.3 | Т-передача ТЭ'!$AA$28="",1,0)</f>
        <v>0</v>
      </c>
    </row>
    <row r="138" spans="1:1" ht="11.25">
      <c r="A138" s="1181">
        <f>IF('Форма 4.10.3 | Т-передача ТЭ'!$V$28="",1,0)</f>
        <v>0</v>
      </c>
    </row>
    <row r="139" spans="1:1" ht="11.25">
      <c r="A139" s="1181">
        <f>IF('Форма 4.10.3 | Т-передача ТЭ'!$Z$28="",1,0)</f>
        <v>0</v>
      </c>
    </row>
    <row r="140" spans="1:1" ht="11.25">
      <c r="A140" s="1181">
        <f>IF('Форма 4.10.3 | Т-передача ТЭ'!$AB$28="",1,0)</f>
        <v>0</v>
      </c>
    </row>
    <row r="141" spans="1:1" ht="11.25">
      <c r="A141" s="1181">
        <f>IF('Форма 4.10.3 | Т-передача ТЭ'!$AF$24="",1,0)</f>
        <v>0</v>
      </c>
    </row>
    <row r="142" spans="1:1" ht="11.25">
      <c r="A142" s="1181">
        <f>IF('Форма 4.10.3 | Т-передача ТЭ'!$AH$24="",1,0)</f>
        <v>0</v>
      </c>
    </row>
    <row r="143" spans="1:1" ht="11.25">
      <c r="A143" s="1181">
        <f>IF('Форма 4.10.3 | Т-передача ТЭ'!$AC$24="",1,0)</f>
        <v>0</v>
      </c>
    </row>
    <row r="144" spans="1:1" ht="11.25">
      <c r="A144" s="1181">
        <f>IF('Форма 4.10.3 | Т-передача ТЭ'!$AG$24="",1,0)</f>
        <v>0</v>
      </c>
    </row>
    <row r="145" spans="1:1" ht="11.25">
      <c r="A145" s="1181">
        <f>IF('Форма 4.10.3 | Т-передача ТЭ'!$AI$24="",1,0)</f>
        <v>0</v>
      </c>
    </row>
    <row r="146" spans="1:1" ht="11.25">
      <c r="A146" s="1181">
        <f>IF('Форма 4.10.3 | Т-передача ТЭ'!$AF$28="",1,0)</f>
        <v>0</v>
      </c>
    </row>
    <row r="147" spans="1:1" ht="11.25">
      <c r="A147" s="1181">
        <f>IF('Форма 4.10.3 | Т-передача ТЭ'!$AH$28="",1,0)</f>
        <v>0</v>
      </c>
    </row>
    <row r="148" spans="1:1" ht="11.25">
      <c r="A148" s="1181">
        <f>IF('Форма 4.10.3 | Т-передача ТЭ'!$AC$28="",1,0)</f>
        <v>0</v>
      </c>
    </row>
    <row r="149" spans="1:1" ht="11.25">
      <c r="A149" s="1181">
        <f>IF('Форма 4.10.3 | Т-передача ТЭ'!$AG$28="",1,0)</f>
        <v>0</v>
      </c>
    </row>
    <row r="150" spans="1:1" ht="11.25">
      <c r="A150" s="1181">
        <f>IF('Форма 4.10.3 | Т-передача ТЭ'!$AI$28="",1,0)</f>
        <v>0</v>
      </c>
    </row>
    <row r="151" spans="1:1" ht="11.25">
      <c r="A151" s="1181">
        <f>IF('Форма 4.10.3 | Т-передача ТЭ'!$AM$24="",1,0)</f>
        <v>0</v>
      </c>
    </row>
    <row r="152" spans="1:1" ht="11.25">
      <c r="A152" s="1181">
        <f>IF('Форма 4.10.3 | Т-передача ТЭ'!$AO$24="",1,0)</f>
        <v>0</v>
      </c>
    </row>
    <row r="153" spans="1:1" ht="11.25">
      <c r="A153" s="1181">
        <f>IF('Форма 4.10.3 | Т-передача ТЭ'!$AJ$24="",1,0)</f>
        <v>0</v>
      </c>
    </row>
    <row r="154" spans="1:1" ht="11.25">
      <c r="A154" s="1181">
        <f>IF('Форма 4.10.3 | Т-передача ТЭ'!$AN$24="",1,0)</f>
        <v>0</v>
      </c>
    </row>
    <row r="155" spans="1:1" ht="11.25">
      <c r="A155" s="1181">
        <f>IF('Форма 4.10.3 | Т-передача ТЭ'!$AP$24="",1,0)</f>
        <v>0</v>
      </c>
    </row>
    <row r="156" spans="1:1" ht="11.25">
      <c r="A156" s="1181">
        <f>IF('Форма 4.10.3 | Т-передача ТЭ'!$AM$28="",1,0)</f>
        <v>0</v>
      </c>
    </row>
    <row r="157" spans="1:1" ht="11.25">
      <c r="A157" s="1181">
        <f>IF('Форма 4.10.3 | Т-передача ТЭ'!$AO$28="",1,0)</f>
        <v>0</v>
      </c>
    </row>
    <row r="158" spans="1:1" ht="11.25">
      <c r="A158" s="1181">
        <f>IF('Форма 4.10.3 | Т-передача ТЭ'!$AJ$28="",1,0)</f>
        <v>0</v>
      </c>
    </row>
    <row r="159" spans="1:1" ht="11.25">
      <c r="A159" s="1181">
        <f>IF('Форма 4.10.3 | Т-передача ТЭ'!$AN$28="",1,0)</f>
        <v>0</v>
      </c>
    </row>
    <row r="160" spans="1:1" ht="11.25">
      <c r="A160" s="1181">
        <f>IF('Форма 4.10.3 | Т-передача ТЭ'!$AP$28="",1,0)</f>
        <v>0</v>
      </c>
    </row>
    <row r="161" spans="1:1" ht="11.25">
      <c r="A161" s="1181">
        <f>IF('Форма 4.10.3 | Т-передача ТЭ'!$AT$24="",1,0)</f>
        <v>0</v>
      </c>
    </row>
    <row r="162" spans="1:1" ht="11.25">
      <c r="A162" s="1181">
        <f>IF('Форма 4.10.3 | Т-передача ТЭ'!$AV$24="",1,0)</f>
        <v>0</v>
      </c>
    </row>
    <row r="163" spans="1:1" ht="11.25">
      <c r="A163" s="1181">
        <f>IF('Форма 4.10.3 | Т-передача ТЭ'!$AQ$24="",1,0)</f>
        <v>0</v>
      </c>
    </row>
    <row r="164" spans="1:1" ht="11.25">
      <c r="A164" s="1181">
        <f>IF('Форма 4.10.3 | Т-передача ТЭ'!$AU$24="",1,0)</f>
        <v>0</v>
      </c>
    </row>
    <row r="165" spans="1:1" ht="11.25">
      <c r="A165" s="1181">
        <f>IF('Форма 4.10.3 | Т-передача ТЭ'!$AW$24="",1,0)</f>
        <v>0</v>
      </c>
    </row>
    <row r="166" spans="1:1" ht="11.25">
      <c r="A166" s="1181">
        <f>IF('Форма 4.10.3 | Т-передача ТЭ'!$AT$28="",1,0)</f>
        <v>0</v>
      </c>
    </row>
    <row r="167" spans="1:1" ht="11.25">
      <c r="A167" s="1181">
        <f>IF('Форма 4.10.3 | Т-передача ТЭ'!$AV$28="",1,0)</f>
        <v>0</v>
      </c>
    </row>
    <row r="168" spans="1:1" ht="11.25">
      <c r="A168" s="1181">
        <f>IF('Форма 4.10.3 | Т-передача ТЭ'!$AQ$28="",1,0)</f>
        <v>0</v>
      </c>
    </row>
    <row r="169" spans="1:1" ht="11.25">
      <c r="A169" s="1181">
        <f>IF('Форма 4.10.3 | Т-передача ТЭ'!$AU$28="",1,0)</f>
        <v>0</v>
      </c>
    </row>
    <row r="170" spans="1:1" ht="11.25">
      <c r="A170" s="1181">
        <f>IF('Форма 4.10.3 | Т-передача ТЭ'!$AW$28="",1,0)</f>
        <v>0</v>
      </c>
    </row>
    <row r="171" spans="1:1" ht="11.25">
      <c r="A171" s="1181">
        <f>IF('Форма 4.10.1'!$H$18="",1,0)</f>
        <v>0</v>
      </c>
    </row>
    <row r="172" spans="1:1" ht="11.25">
      <c r="A172" s="1181">
        <f>IF('Форма 4.10.1'!$I$18="",1,0)</f>
        <v>0</v>
      </c>
    </row>
    <row r="173" spans="1:1" ht="11.25">
      <c r="A173" s="1181">
        <f>IF('Форма 4.10.1'!$J$18="",1,0)</f>
        <v>0</v>
      </c>
    </row>
    <row r="174" spans="1:1" ht="11.25">
      <c r="A174" s="1181">
        <f>IF('Форма 4.10.1'!$H$19="",1,0)</f>
        <v>0</v>
      </c>
    </row>
    <row r="175" spans="1:1" ht="11.25">
      <c r="A175" s="1181">
        <f>IF('Форма 4.10.1'!$I$19="",1,0)</f>
        <v>0</v>
      </c>
    </row>
    <row r="176" spans="1:1" ht="11.25">
      <c r="A176" s="1181">
        <f>IF('Форма 4.10.1'!$J$19="",1,0)</f>
        <v>0</v>
      </c>
    </row>
    <row r="177" spans="1:1" ht="11.25">
      <c r="A177" s="1181">
        <f>IF('Форма 4.10.1'!$H$20="",1,0)</f>
        <v>0</v>
      </c>
    </row>
    <row r="178" spans="1:1" ht="11.25">
      <c r="A178" s="1181">
        <f>IF('Форма 4.10.1'!$I$20="",1,0)</f>
        <v>0</v>
      </c>
    </row>
    <row r="179" spans="1:1" ht="11.25">
      <c r="A179" s="1181">
        <f>IF('Форма 4.10.1'!$J$20="",1,0)</f>
        <v>0</v>
      </c>
    </row>
    <row r="180" spans="1:1" ht="11.25">
      <c r="A180" s="1181">
        <f>IF('Форма 4.10.1'!$H$21="",1,0)</f>
        <v>0</v>
      </c>
    </row>
    <row r="181" spans="1:1" ht="11.25">
      <c r="A181" s="1181">
        <f>IF('Форма 4.10.1'!$I$21="",1,0)</f>
        <v>0</v>
      </c>
    </row>
    <row r="182" spans="1:1" ht="11.25">
      <c r="A182" s="1181">
        <f>IF('Форма 4.10.1'!$J$21="",1,0)</f>
        <v>0</v>
      </c>
    </row>
    <row r="183" spans="1:1" ht="11.25">
      <c r="A183" s="1181">
        <f>IF('Форма 4.10.1'!$H$27="",1,0)</f>
        <v>0</v>
      </c>
    </row>
    <row r="184" spans="1:1" ht="11.25">
      <c r="A184" s="1181">
        <f>IF('Форма 4.10.1'!$I$27="",1,0)</f>
        <v>0</v>
      </c>
    </row>
    <row r="185" spans="1:1" ht="11.25">
      <c r="A185" s="1181">
        <f>IF('Форма 4.10.1'!$J$27="",1,0)</f>
        <v>0</v>
      </c>
    </row>
    <row r="186" spans="1:1" ht="11.25">
      <c r="A186" s="1181">
        <f>IF('Форма 4.10.1'!$H$28="",1,0)</f>
        <v>0</v>
      </c>
    </row>
    <row r="187" spans="1:1" ht="11.25">
      <c r="A187" s="1181">
        <f>IF('Форма 4.10.1'!$I$28="",1,0)</f>
        <v>0</v>
      </c>
    </row>
    <row r="188" spans="1:1" ht="11.25">
      <c r="A188" s="1181">
        <f>IF('Форма 4.10.1'!$J$28="",1,0)</f>
        <v>0</v>
      </c>
    </row>
    <row r="189" spans="1:1" ht="11.25">
      <c r="A189" s="1181">
        <f>IF('Форма 4.10.1'!$H$29="",1,0)</f>
        <v>0</v>
      </c>
    </row>
    <row r="190" spans="1:1" ht="11.25">
      <c r="A190" s="1181">
        <f>IF('Форма 4.10.1'!$I$29="",1,0)</f>
        <v>0</v>
      </c>
    </row>
    <row r="191" spans="1:1" ht="11.25">
      <c r="A191" s="1181">
        <f>IF('Форма 4.10.1'!$J$29="",1,0)</f>
        <v>0</v>
      </c>
    </row>
    <row r="192" spans="1:1" ht="11.25">
      <c r="A192" s="1181">
        <f>IF('Форма 4.10.1'!$H$30="",1,0)</f>
        <v>0</v>
      </c>
    </row>
    <row r="193" spans="1:1" ht="11.25">
      <c r="A193" s="1181">
        <f>IF('Форма 4.10.1'!$I$30="",1,0)</f>
        <v>0</v>
      </c>
    </row>
    <row r="194" spans="1:1" ht="11.25">
      <c r="A194" s="1181">
        <f>IF('Форма 4.10.1'!$J$30="",1,0)</f>
        <v>0</v>
      </c>
    </row>
    <row r="195" spans="1:1" ht="11.25">
      <c r="A195" s="1181">
        <f>IF('Форма 4.10.1'!$H$34="",1,0)</f>
        <v>0</v>
      </c>
    </row>
    <row r="196" spans="1:1" ht="11.25">
      <c r="A196" s="1181">
        <f>IF('Форма 4.10.1'!$I$34="",1,0)</f>
        <v>0</v>
      </c>
    </row>
    <row r="197" spans="1:1" ht="11.25">
      <c r="A197" s="1181">
        <f>IF('Форма 4.10.1'!$J$34="",1,0)</f>
        <v>0</v>
      </c>
    </row>
    <row r="198" spans="1:1" ht="11.25">
      <c r="A198" s="1181">
        <f>IF('Форма 4.10.1'!$H$35="",1,0)</f>
        <v>0</v>
      </c>
    </row>
    <row r="199" spans="1:1" ht="11.25">
      <c r="A199" s="1181">
        <f>IF('Форма 4.10.1'!$I$35="",1,0)</f>
        <v>0</v>
      </c>
    </row>
    <row r="200" spans="1:1" ht="11.25">
      <c r="A200" s="1181">
        <f>IF('Форма 4.10.1'!$J$35="",1,0)</f>
        <v>0</v>
      </c>
    </row>
    <row r="201" spans="1:1" ht="11.25">
      <c r="A201" s="1181">
        <f>IF('Форма 4.10.1'!$H$36="",1,0)</f>
        <v>0</v>
      </c>
    </row>
    <row r="202" spans="1:1" ht="11.25">
      <c r="A202" s="1181">
        <f>IF('Форма 4.10.1'!$I$36="",1,0)</f>
        <v>0</v>
      </c>
    </row>
    <row r="203" spans="1:1" ht="11.25">
      <c r="A203" s="1181">
        <f>IF('Форма 4.10.1'!$J$36="",1,0)</f>
        <v>0</v>
      </c>
    </row>
    <row r="204" spans="1:1" ht="11.25">
      <c r="A204" s="1181">
        <f>IF('Форма 4.10.1'!$H$37="",1,0)</f>
        <v>0</v>
      </c>
    </row>
    <row r="205" spans="1:1" ht="11.25">
      <c r="A205" s="1181">
        <f>IF('Форма 4.10.1'!$I$37="",1,0)</f>
        <v>0</v>
      </c>
    </row>
    <row r="206" spans="1:1" ht="11.25">
      <c r="A206" s="1181">
        <f>IF('Форма 4.10.1'!$J$37="",1,0)</f>
        <v>0</v>
      </c>
    </row>
    <row r="207" spans="1:1" ht="11.25">
      <c r="A207" s="1181">
        <f>IF('Форма 4.10.1'!$H$41="",1,0)</f>
        <v>0</v>
      </c>
    </row>
    <row r="208" spans="1:1" ht="11.25">
      <c r="A208" s="1181">
        <f>IF('Форма 4.10.1'!$I$41="",1,0)</f>
        <v>0</v>
      </c>
    </row>
    <row r="209" spans="1:1" ht="11.25">
      <c r="A209" s="1181">
        <f>IF('Форма 4.10.1'!$J$41="",1,0)</f>
        <v>0</v>
      </c>
    </row>
    <row r="210" spans="1:1" ht="11.25">
      <c r="A210" s="1181">
        <f>IF('Форма 4.10.1'!$H$42="",1,0)</f>
        <v>0</v>
      </c>
    </row>
    <row r="211" spans="1:1" ht="11.25">
      <c r="A211" s="1181">
        <f>IF('Форма 4.10.1'!$I$42="",1,0)</f>
        <v>0</v>
      </c>
    </row>
    <row r="212" spans="1:1" ht="11.25">
      <c r="A212" s="1181">
        <f>IF('Форма 4.10.1'!$J$42="",1,0)</f>
        <v>0</v>
      </c>
    </row>
    <row r="213" spans="1:1" ht="11.25">
      <c r="A213" s="1181">
        <f>IF('Форма 4.10.1'!$H$43="",1,0)</f>
        <v>0</v>
      </c>
    </row>
    <row r="214" spans="1:1" ht="11.25">
      <c r="A214" s="1181">
        <f>IF('Форма 4.10.1'!$I$43="",1,0)</f>
        <v>0</v>
      </c>
    </row>
    <row r="215" spans="1:1" ht="11.25">
      <c r="A215" s="1181">
        <f>IF('Форма 4.10.1'!$J$43="",1,0)</f>
        <v>0</v>
      </c>
    </row>
    <row r="216" spans="1:1" ht="11.25">
      <c r="A216" s="1181">
        <f>IF('Форма 4.10.1'!$H$44="",1,0)</f>
        <v>0</v>
      </c>
    </row>
    <row r="217" spans="1:1" ht="11.25">
      <c r="A217" s="1181">
        <f>IF('Форма 4.10.1'!$I$44="",1,0)</f>
        <v>0</v>
      </c>
    </row>
    <row r="218" spans="1:1" ht="11.25">
      <c r="A218" s="1181">
        <f>IF('Форма 4.10.1'!$J$44="",1,0)</f>
        <v>0</v>
      </c>
    </row>
    <row r="219" spans="1:1" ht="11.25">
      <c r="A219" s="1181">
        <f>IF('Форма 4.10.1'!$H$48="",1,0)</f>
        <v>0</v>
      </c>
    </row>
    <row r="220" spans="1:1" ht="11.25">
      <c r="A220" s="1181">
        <f>IF('Форма 4.10.1'!$I$48="",1,0)</f>
        <v>0</v>
      </c>
    </row>
    <row r="221" spans="1:1" ht="11.25">
      <c r="A221" s="1181">
        <f>IF('Форма 4.10.1'!$J$48="",1,0)</f>
        <v>0</v>
      </c>
    </row>
    <row r="222" spans="1:1" ht="11.25">
      <c r="A222" s="1181">
        <f>IF('Форма 4.10.1'!$H$49="",1,0)</f>
        <v>0</v>
      </c>
    </row>
    <row r="223" spans="1:1" ht="11.25">
      <c r="A223" s="1181">
        <f>IF('Форма 4.10.1'!$I$49="",1,0)</f>
        <v>0</v>
      </c>
    </row>
    <row r="224" spans="1:1" ht="11.25">
      <c r="A224" s="1181">
        <f>IF('Форма 4.10.1'!$J$49="",1,0)</f>
        <v>0</v>
      </c>
    </row>
    <row r="225" spans="1:1" ht="11.25">
      <c r="A225" s="1181">
        <f>IF('Форма 4.10.1'!$H$50="",1,0)</f>
        <v>0</v>
      </c>
    </row>
    <row r="226" spans="1:1" ht="11.25">
      <c r="A226" s="1181">
        <f>IF('Форма 4.10.1'!$I$50="",1,0)</f>
        <v>0</v>
      </c>
    </row>
    <row r="227" spans="1:1" ht="11.25">
      <c r="A227" s="1181">
        <f>IF('Форма 4.10.1'!$J$50="",1,0)</f>
        <v>0</v>
      </c>
    </row>
    <row r="228" spans="1:1" ht="11.25">
      <c r="A228" s="1181">
        <f>IF('Форма 4.10.1'!$H$51="",1,0)</f>
        <v>0</v>
      </c>
    </row>
    <row r="229" spans="1:1" ht="11.25">
      <c r="A229" s="1181">
        <f>IF('Форма 4.10.1'!$I$51="",1,0)</f>
        <v>0</v>
      </c>
    </row>
    <row r="230" spans="1:1" ht="11.25">
      <c r="A230" s="1181">
        <f>IF('Форма 4.10.1'!$J$51="",1,0)</f>
        <v>0</v>
      </c>
    </row>
  </sheetData>
  <sheetProtect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eedb3b8-ca5d-4656-935b-340dec1feace}">
  <sheetPr codeName="REESTR_LINK">
    <tabColor indexed="47"/>
  </sheetPr>
  <dimension ref="A1:C3"/>
  <sheetViews>
    <sheetView showGridLines="0" workbookViewId="0" topLeftCell="A1">
      <selection pane="topLeft" activeCell="A1" sqref="A1"/>
    </sheetView>
  </sheetViews>
  <sheetFormatPr defaultColWidth="9.14285714285714" defaultRowHeight="11.25"/>
  <cols>
    <col min="1" max="16384" width="9.14285714285714" style="1205"/>
  </cols>
  <sheetData>
    <row r="1" spans="1:3" ht="11.25">
      <c r="A1" s="1205" t="s">
        <v>489</v>
      </c>
      <c r="B1" s="1205" t="s">
        <v>490</v>
      </c>
      <c r="C1" s="1205" t="s">
        <v>66</v>
      </c>
    </row>
    <row r="2" spans="1:3" ht="11.25">
      <c r="A2" s="1205">
        <v>4189678</v>
      </c>
      <c r="B2" s="1205" t="s">
        <v>977</v>
      </c>
      <c r="C2" s="1205" t="s">
        <v>978</v>
      </c>
    </row>
    <row r="3" spans="1:3" ht="11.25">
      <c r="A3" s="1205">
        <v>4190415</v>
      </c>
      <c r="B3" s="1205" t="s">
        <v>979</v>
      </c>
      <c r="C3" s="1205" t="s">
        <v>978</v>
      </c>
    </row>
  </sheetData>
  <sheetProtect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bbda2e9-a529-4f1e-88a1-62ed5f492069}">
  <sheetPr codeName="REESTR_DS">
    <tabColor rgb="FFFFCC99"/>
  </sheetPr>
  <dimension ref="B3:B6"/>
  <sheetViews>
    <sheetView showGridLines="0" workbookViewId="0" topLeftCell="A1">
      <selection pane="topLeft" activeCell="A1" sqref="A1"/>
    </sheetView>
  </sheetViews>
  <sheetFormatPr defaultColWidth="9.14285714285714" defaultRowHeight="11.25"/>
  <cols>
    <col min="1" max="1" width="9.14285714285714" style="251"/>
    <col min="2" max="2" width="66" style="251" customWidth="1"/>
    <col min="3" max="16384" width="9.14285714285714" style="251"/>
  </cols>
  <sheetData>
    <row r="3" spans="2:2" ht="22.5">
      <c r="B3" s="330" t="s">
        <v>3045</v>
      </c>
    </row>
    <row r="4" spans="2:2" ht="11.25">
      <c r="B4" s="330" t="s">
        <v>493</v>
      </c>
    </row>
    <row r="5" spans="2:2" ht="11.25">
      <c r="B5" s="330" t="s">
        <v>494</v>
      </c>
    </row>
    <row r="6" spans="2:2" ht="11.25">
      <c r="B6" s="330" t="s">
        <v>495</v>
      </c>
    </row>
  </sheetData>
  <sheetProtect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4345951-8927-4ff1-b59a-6654c0425cab}">
  <sheetPr codeName="modHTTP">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1f3924f-cbd6-4a53-95a1-321fd7bd28d3}">
  <sheetPr codeName="modfrmRezimChoose">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279"/>
    <col min="2" max="16384" width="9.14285714285714" style="184"/>
  </cols>
  <sheetData/>
  <sheetProtection formatColumns="0" formatRows="0"/>
  <pageMargins left="0.75" right="0.75" top="1" bottom="1" header="0.5" footer="0.5"/>
  <pageSetup orientation="portrait" paperSize="9"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ae375e2-0a5c-4e4e-a3e6-e238c0a18c29}">
  <sheetPr codeName="modSheetMain">
    <tabColor rgb="FFFFCC99"/>
  </sheetPr>
  <dimension ref="A1:E8"/>
  <sheetViews>
    <sheetView showGridLines="0" workbookViewId="0" topLeftCell="A1">
      <selection pane="topLeft" activeCell="A1" sqref="A1"/>
    </sheetView>
  </sheetViews>
  <sheetFormatPr defaultColWidth="9.14285714285714" defaultRowHeight="15"/>
  <cols>
    <col min="1" max="1" width="38.4285714285714" style="220" customWidth="1"/>
    <col min="2" max="16384" width="9.14285714285714" style="220"/>
  </cols>
  <sheetData>
    <row r="1" spans="1:5" ht="15">
      <c r="A1" s="221" t="s">
        <v>390</v>
      </c>
      <c r="B1" s="221" t="s">
        <v>391</v>
      </c>
      <c r="C1" s="221"/>
      <c r="D1" s="221"/>
      <c r="E1" s="221"/>
    </row>
    <row r="2" spans="1:5" ht="15">
      <c r="A2" s="221"/>
      <c r="B2" s="221"/>
      <c r="C2" s="221"/>
      <c r="D2" s="221"/>
      <c r="E2" s="221"/>
    </row>
    <row r="3" spans="1:5" ht="15">
      <c r="A3" s="221"/>
      <c r="B3" s="221"/>
      <c r="C3" s="221"/>
      <c r="D3" s="221"/>
      <c r="E3" s="221"/>
    </row>
    <row r="4" spans="1:5" ht="15">
      <c r="A4" s="221"/>
      <c r="B4" s="221"/>
      <c r="C4" s="221"/>
      <c r="D4" s="221"/>
      <c r="E4" s="221"/>
    </row>
    <row r="5" spans="1:5" ht="15">
      <c r="A5" s="221"/>
      <c r="B5" s="221"/>
      <c r="C5" s="221"/>
      <c r="D5" s="221"/>
      <c r="E5" s="221"/>
    </row>
    <row r="6" spans="1:5" ht="15">
      <c r="A6" s="221"/>
      <c r="B6" s="221"/>
      <c r="C6" s="221"/>
      <c r="D6" s="221"/>
      <c r="E6" s="221"/>
    </row>
    <row r="7" spans="1:5" ht="15">
      <c r="A7" s="221"/>
      <c r="B7" s="221"/>
      <c r="C7" s="221"/>
      <c r="D7" s="221"/>
      <c r="E7" s="221"/>
    </row>
    <row r="8" spans="1:5" ht="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64ab068-0000-4be8-821f-3808a2999763}">
  <sheetPr codeName="List01">
    <tabColor rgb="FFCCCCFF"/>
    <pageSetUpPr fitToPage="1"/>
  </sheetPr>
  <dimension ref="A1:IV20"/>
  <sheetViews>
    <sheetView showGridLines="0" workbookViewId="0" topLeftCell="C3">
      <selection pane="topLeft" activeCell="E12" sqref="E12:E16"/>
    </sheetView>
  </sheetViews>
  <sheetFormatPr defaultColWidth="9.14285714285714" defaultRowHeight="14.25"/>
  <cols>
    <col min="1" max="1" width="9.14285714285714" style="119" hidden="1" customWidth="1"/>
    <col min="2" max="2" width="9.14285714285714" style="35" hidden="1" customWidth="1"/>
    <col min="3" max="3" width="3.71428571428571" style="224" customWidth="1"/>
    <col min="4" max="4" width="6.28571428571429" style="35" customWidth="1"/>
    <col min="5" max="5" width="46.4285714285714" style="35" customWidth="1"/>
    <col min="6" max="6" width="3.71428571428571" style="35" customWidth="1"/>
    <col min="7" max="7" width="5.71428571428571" style="35" customWidth="1"/>
    <col min="8" max="8" width="41.4285714285714" style="35" customWidth="1"/>
    <col min="9" max="9" width="3.71428571428571" style="35" customWidth="1"/>
    <col min="10" max="10" width="5.71428571428571" style="35" customWidth="1"/>
    <col min="11" max="11" width="32.5714285714286" style="35" customWidth="1"/>
    <col min="12" max="12" width="14.8571428571429" style="35" customWidth="1"/>
    <col min="13" max="13" width="3.71428571428571" style="204" hidden="1" customWidth="1"/>
    <col min="14" max="16" width="9.14285714285714" style="204" hidden="1" customWidth="1"/>
    <col min="17" max="17" width="25.7142857142857" style="336" hidden="1" customWidth="1"/>
    <col min="18" max="18" width="14.4285714285714" style="204" hidden="1" customWidth="1"/>
    <col min="19" max="22" width="9.14285714285714" style="333"/>
    <col min="23" max="16384" width="9.14285714285714" style="35"/>
  </cols>
  <sheetData>
    <row r="1" spans="3:256" s="194" customFormat="1" ht="16.5" customHeight="1" hidden="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150" s="341" customFormat="1" ht="16.5" customHeight="1" hidden="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2"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2" s="120" customFormat="1" ht="22.5">
      <c r="A4" s="119"/>
      <c r="B4" s="35"/>
      <c r="C4" s="222"/>
      <c r="D4" s="1234" t="s">
        <v>395</v>
      </c>
      <c r="E4" s="1235"/>
      <c r="F4" s="1235"/>
      <c r="G4" s="1235"/>
      <c r="H4" s="1236"/>
      <c r="I4" s="407"/>
      <c r="M4" s="204"/>
      <c r="N4" s="204"/>
      <c r="O4" s="204"/>
      <c r="P4" s="204"/>
      <c r="Q4" s="336"/>
      <c r="R4" s="204"/>
      <c r="S4" s="333"/>
      <c r="T4" s="333"/>
      <c r="U4" s="333"/>
      <c r="V4" s="333"/>
    </row>
    <row r="5" spans="1:22" s="120" customFormat="1" ht="3" customHeight="1" hidden="1">
      <c r="A5" s="119"/>
      <c r="B5" s="35"/>
      <c r="C5" s="222"/>
      <c r="D5" s="94"/>
      <c r="E5" s="94"/>
      <c r="F5" s="94"/>
      <c r="G5" s="94"/>
      <c r="H5" s="226"/>
      <c r="I5" s="226"/>
      <c r="J5" s="226"/>
      <c r="K5" s="226"/>
      <c r="L5" s="227"/>
      <c r="M5" s="204"/>
      <c r="N5" s="204"/>
      <c r="O5" s="204"/>
      <c r="P5" s="204"/>
      <c r="Q5" s="336"/>
      <c r="R5" s="204"/>
      <c r="S5" s="333"/>
      <c r="T5" s="333"/>
      <c r="U5" s="333"/>
      <c r="V5" s="333"/>
    </row>
    <row r="6" spans="1:22" s="120" customFormat="1" ht="20.1" customHeight="1" hidden="1">
      <c r="A6" s="228"/>
      <c r="B6" s="228"/>
      <c r="C6" s="222"/>
      <c r="D6" s="1237"/>
      <c r="E6" s="1237"/>
      <c r="F6" s="1238" t="s">
        <v>83</v>
      </c>
      <c r="G6" s="1238"/>
      <c r="H6" s="226"/>
      <c r="I6" s="226"/>
      <c r="J6" s="229"/>
      <c r="K6" s="230"/>
      <c r="L6" s="230"/>
      <c r="M6" s="204"/>
      <c r="N6" s="204"/>
      <c r="O6" s="204"/>
      <c r="P6" s="204"/>
      <c r="Q6" s="336"/>
      <c r="R6" s="204"/>
      <c r="S6" s="333"/>
      <c r="T6" s="333"/>
      <c r="U6" s="333"/>
      <c r="V6" s="333"/>
    </row>
    <row r="7" ht="3" customHeight="1"/>
    <row r="8" spans="1:22" s="120" customFormat="1" ht="14.25">
      <c r="A8" s="119"/>
      <c r="B8" s="35"/>
      <c r="C8" s="222"/>
      <c r="D8" s="1239" t="s">
        <v>15</v>
      </c>
      <c r="E8" s="1239"/>
      <c r="F8" s="1239" t="s">
        <v>396</v>
      </c>
      <c r="G8" s="1239"/>
      <c r="H8" s="1239"/>
      <c r="I8" s="1240" t="s">
        <v>397</v>
      </c>
      <c r="J8" s="1240"/>
      <c r="K8" s="1240"/>
      <c r="L8" s="1240"/>
      <c r="M8" s="204"/>
      <c r="N8" s="204"/>
      <c r="O8" s="204"/>
      <c r="P8" s="204"/>
      <c r="Q8" s="336"/>
      <c r="R8" s="204"/>
      <c r="S8" s="333"/>
      <c r="T8" s="333"/>
      <c r="U8" s="333"/>
      <c r="V8" s="333"/>
    </row>
    <row r="9" spans="1:22" s="120" customFormat="1" ht="20.25" customHeight="1">
      <c r="A9" s="119"/>
      <c r="B9" s="35"/>
      <c r="C9" s="222"/>
      <c r="D9" s="232" t="s">
        <v>91</v>
      </c>
      <c r="E9" s="232" t="s">
        <v>398</v>
      </c>
      <c r="F9" s="1230" t="s">
        <v>91</v>
      </c>
      <c r="G9" s="1231"/>
      <c r="H9" s="233" t="s">
        <v>398</v>
      </c>
      <c r="I9" s="1232" t="s">
        <v>91</v>
      </c>
      <c r="J9" s="1232"/>
      <c r="K9" s="233" t="s">
        <v>398</v>
      </c>
      <c r="L9" s="233" t="s">
        <v>399</v>
      </c>
      <c r="M9" s="204"/>
      <c r="N9" s="204"/>
      <c r="O9" s="204"/>
      <c r="P9" s="204"/>
      <c r="Q9" s="336"/>
      <c r="R9" s="204"/>
      <c r="S9" s="333"/>
      <c r="T9" s="333"/>
      <c r="U9" s="333"/>
      <c r="V9" s="333"/>
    </row>
    <row r="10" spans="3:22" ht="12" customHeight="1">
      <c r="C10" s="241"/>
      <c r="D10" s="331" t="s">
        <v>92</v>
      </c>
      <c r="E10" s="331" t="s">
        <v>48</v>
      </c>
      <c r="F10" s="1233" t="s">
        <v>49</v>
      </c>
      <c r="G10" s="1233"/>
      <c r="H10" s="331" t="s">
        <v>50</v>
      </c>
      <c r="I10" s="1233" t="s">
        <v>67</v>
      </c>
      <c r="J10" s="1233"/>
      <c r="K10" s="331" t="s">
        <v>68</v>
      </c>
      <c r="L10" s="331" t="s">
        <v>182</v>
      </c>
      <c r="M10" s="255"/>
      <c r="N10" s="255"/>
      <c r="O10" s="255"/>
      <c r="P10" s="255"/>
      <c r="Q10" s="231"/>
      <c r="R10" s="255"/>
      <c r="S10" s="332"/>
      <c r="T10" s="332"/>
      <c r="U10" s="332"/>
      <c r="V10" s="332"/>
    </row>
    <row r="11" spans="1:22" s="120" customFormat="1" ht="14.25"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83" s="257" customFormat="1" ht="0.95" customHeight="1">
      <c r="A12" s="84"/>
      <c r="B12" s="1096" t="s">
        <v>403</v>
      </c>
      <c r="C12" s="1242"/>
      <c r="D12" s="1239">
        <v>1</v>
      </c>
      <c r="E12" s="1243" t="s">
        <v>3045</v>
      </c>
      <c r="F12" s="1194"/>
      <c r="G12" s="1183">
        <v>0</v>
      </c>
      <c r="H12" s="334"/>
      <c r="I12" s="242"/>
      <c r="J12" s="371" t="s">
        <v>496</v>
      </c>
      <c r="K12" s="1091"/>
      <c r="L12" s="258"/>
      <c r="M12" s="1102">
        <f>mergeValue(H12)</f>
        <v>0</v>
      </c>
      <c r="N12" s="1101"/>
      <c r="O12" s="1101"/>
      <c r="P12" s="1102" t="str">
        <f>IF(ISERROR(MATCH(Q12,MODesc,0)),"n","y")</f>
        <v>n</v>
      </c>
      <c r="Q12" s="1101" t="s">
        <v>3045</v>
      </c>
      <c r="R12" s="1102" t="str">
        <f>K12&amp;"("&amp;L12&amp;")"</f>
        <v>()</v>
      </c>
      <c r="S12" s="1096"/>
      <c r="T12" s="1096"/>
      <c r="U12" s="240"/>
      <c r="V12" s="1096"/>
      <c r="W12" s="1096"/>
      <c r="X12" s="1096"/>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83" s="257" customFormat="1" ht="0.95" customHeight="1">
      <c r="A13" s="84"/>
      <c r="B13" s="1096" t="s">
        <v>403</v>
      </c>
      <c r="C13" s="1242"/>
      <c r="D13" s="1239"/>
      <c r="E13" s="1244"/>
      <c r="F13" s="1245"/>
      <c r="G13" s="1239">
        <v>1</v>
      </c>
      <c r="H13" s="1241" t="s">
        <v>905</v>
      </c>
      <c r="I13" s="242"/>
      <c r="J13" s="371" t="s">
        <v>496</v>
      </c>
      <c r="K13" s="1091"/>
      <c r="L13" s="258"/>
      <c r="M13" s="1102" t="str">
        <f>mergeValue(H13)</f>
        <v>городской округ Верхняя Пышма</v>
      </c>
      <c r="N13" s="1101"/>
      <c r="O13" s="1101"/>
      <c r="P13" s="1101"/>
      <c r="Q13" s="1101"/>
      <c r="R13" s="1102" t="str">
        <f>K13&amp;"("&amp;L13&amp;")"</f>
        <v>()</v>
      </c>
      <c r="S13" s="1096"/>
      <c r="T13" s="1096"/>
      <c r="U13" s="240"/>
      <c r="V13" s="1096"/>
      <c r="W13" s="1096"/>
      <c r="X13" s="1096"/>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83" s="257" customFormat="1" ht="15" customHeight="1">
      <c r="A14" s="84"/>
      <c r="B14" s="1096" t="s">
        <v>403</v>
      </c>
      <c r="C14" s="1242"/>
      <c r="D14" s="1239"/>
      <c r="E14" s="1244"/>
      <c r="F14" s="1246"/>
      <c r="G14" s="1239"/>
      <c r="H14" s="1241"/>
      <c r="I14" s="1201"/>
      <c r="J14" s="1183">
        <v>1</v>
      </c>
      <c r="K14" s="1193" t="s">
        <v>905</v>
      </c>
      <c r="L14" s="239" t="s">
        <v>906</v>
      </c>
      <c r="M14" s="1102" t="str">
        <f>mergeValue(H14)</f>
        <v>городской округ Верхняя Пышма</v>
      </c>
      <c r="N14" s="1101"/>
      <c r="O14" s="1101"/>
      <c r="P14" s="1101"/>
      <c r="Q14" s="1101"/>
      <c r="R14" s="1102" t="str">
        <f>K14&amp;" ("&amp;L14&amp;")"</f>
        <v>городской округ Верхняя Пышма (65732000)</v>
      </c>
      <c r="S14" s="1096"/>
      <c r="T14" s="1096"/>
      <c r="U14" s="240"/>
      <c r="V14" s="1096"/>
      <c r="W14" s="1096"/>
      <c r="X14" s="1096"/>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2"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2"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ht="14.25">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jB0a3qrb1oriBaG+X1URNMUUNrxVKlUodJn22FI78EsYq2FtqQxomhOYPfm3nDaT5dd/tvt+EPl8j1dAB3WOHA==" saltValue="o2s8jifShPI1+8QxnpHK/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0e41a58-6c0b-464f-bff9-d0abd19e63fe}">
  <sheetPr codeName="REESTR_VT">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205"/>
    <col min="2" max="2" width="65.2857142857143" style="1205" customWidth="1"/>
    <col min="3" max="3" width="41" style="1205" customWidth="1"/>
    <col min="4" max="16384" width="9.14285714285714" style="1205"/>
  </cols>
  <sheetData>
    <row r="1" spans="1:2" ht="11.25">
      <c r="A1" s="1205" t="s">
        <v>328</v>
      </c>
      <c r="B1" s="1205" t="s">
        <v>329</v>
      </c>
    </row>
    <row r="2" spans="1:2" ht="11.25">
      <c r="A2" s="1205">
        <v>4213775</v>
      </c>
      <c r="B2" s="1205" t="s">
        <v>581</v>
      </c>
    </row>
    <row r="3" spans="1:2" ht="11.25">
      <c r="A3" s="1205">
        <v>4213784</v>
      </c>
      <c r="B3" s="1205" t="s">
        <v>674</v>
      </c>
    </row>
    <row r="4" spans="1:2" ht="11.25">
      <c r="A4" s="1205">
        <v>4213781</v>
      </c>
      <c r="B4" s="1205" t="s">
        <v>673</v>
      </c>
    </row>
    <row r="5" spans="1:2" ht="11.25">
      <c r="A5" s="1205">
        <v>4213776</v>
      </c>
      <c r="B5" s="1205" t="s">
        <v>582</v>
      </c>
    </row>
    <row r="6" spans="1:2" ht="11.25">
      <c r="A6" s="1205">
        <v>4213777</v>
      </c>
      <c r="B6" s="1205" t="s">
        <v>583</v>
      </c>
    </row>
    <row r="7" spans="1:2" ht="11.25">
      <c r="A7" s="1205">
        <v>4213778</v>
      </c>
      <c r="B7" s="1205" t="s">
        <v>584</v>
      </c>
    </row>
    <row r="8" spans="1:2" ht="11.25">
      <c r="A8" s="1205">
        <v>4213780</v>
      </c>
      <c r="B8" s="1205" t="s">
        <v>585</v>
      </c>
    </row>
    <row r="9" spans="1:2" ht="11.25">
      <c r="A9" s="1205">
        <v>4213779</v>
      </c>
      <c r="B9" s="1205" t="s">
        <v>588</v>
      </c>
    </row>
    <row r="10" spans="1:2" ht="11.25">
      <c r="A10" s="1205">
        <v>4213783</v>
      </c>
      <c r="B10" s="1205" t="s">
        <v>587</v>
      </c>
    </row>
    <row r="11" spans="1:2" ht="11.25">
      <c r="A11" s="1205">
        <v>4213782</v>
      </c>
      <c r="B11" s="1205" t="s">
        <v>586</v>
      </c>
    </row>
  </sheetData>
  <sheetProtection/>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9953995-7686-4037-856c-ab97ce0d6e7b}">
  <sheetPr codeName="REESTR_VED">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205"/>
    <col min="2" max="2" width="65.2857142857143" style="1205" customWidth="1"/>
    <col min="3" max="3" width="41" style="1205" customWidth="1"/>
    <col min="4" max="16384" width="9.14285714285714" style="1205"/>
  </cols>
  <sheetData>
    <row r="1" spans="1:2" ht="11.25">
      <c r="A1" s="1205" t="s">
        <v>328</v>
      </c>
      <c r="B1" s="1205" t="s">
        <v>330</v>
      </c>
    </row>
    <row r="2" spans="1:2" ht="11.25">
      <c r="A2" s="1205">
        <v>4190064</v>
      </c>
      <c r="B2" s="1205" t="s">
        <v>967</v>
      </c>
    </row>
    <row r="3" spans="1:2" ht="11.25">
      <c r="A3" s="1205">
        <v>4190065</v>
      </c>
      <c r="B3" s="1205" t="s">
        <v>968</v>
      </c>
    </row>
    <row r="4" spans="1:2" ht="11.25">
      <c r="A4" s="1205">
        <v>4190066</v>
      </c>
      <c r="B4" s="1205" t="s">
        <v>969</v>
      </c>
    </row>
    <row r="5" spans="1:2" ht="11.25">
      <c r="A5" s="1205">
        <v>4190067</v>
      </c>
      <c r="B5" s="1205" t="s">
        <v>970</v>
      </c>
    </row>
    <row r="6" spans="1:2" ht="11.25">
      <c r="A6" s="1205">
        <v>4190068</v>
      </c>
      <c r="B6" s="1205" t="s">
        <v>971</v>
      </c>
    </row>
    <row r="7" spans="1:2" ht="11.25">
      <c r="A7" s="1205">
        <v>4190069</v>
      </c>
      <c r="B7" s="1205" t="s">
        <v>972</v>
      </c>
    </row>
    <row r="8" spans="1:2" ht="11.25">
      <c r="A8" s="1205">
        <v>4190070</v>
      </c>
      <c r="B8" s="1205" t="s">
        <v>973</v>
      </c>
    </row>
    <row r="9" spans="1:2" ht="11.25">
      <c r="A9" s="1205">
        <v>4190071</v>
      </c>
      <c r="B9" s="1205" t="s">
        <v>974</v>
      </c>
    </row>
    <row r="10" spans="1:2" ht="11.25">
      <c r="A10" s="1205">
        <v>4190072</v>
      </c>
      <c r="B10" s="1205" t="s">
        <v>975</v>
      </c>
    </row>
    <row r="11" spans="1:2" ht="11.25">
      <c r="A11" s="1205">
        <v>4190073</v>
      </c>
      <c r="B11" s="1205" t="s">
        <v>976</v>
      </c>
    </row>
  </sheetData>
  <sheetProtection/>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fe131ee-b6e6-472a-9f43-1ae131ddb5bd}">
  <sheetPr codeName="modfrmReestrObj">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177"/>
  </cols>
  <sheetData>
    <row r="1" spans="1:1" ht="12.75">
      <c r="A1" s="51"/>
    </row>
  </sheetData>
  <sheetProtection/>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2a5d6cd-3c69-4c0d-b818-afc3bd9961cb}">
  <sheetPr codeName="AllSheetsInThisWorkbook">
    <tabColor indexed="47"/>
  </sheetPr>
  <dimension ref="A1:B255"/>
  <sheetViews>
    <sheetView showGridLines="0" workbookViewId="0" topLeftCell="A1">
      <selection pane="topLeft" activeCell="A1" sqref="A1"/>
    </sheetView>
  </sheetViews>
  <sheetFormatPr defaultColWidth="9.14285714285714" defaultRowHeight="11.25"/>
  <cols>
    <col min="1" max="1" width="36.2857142857143" style="3" customWidth="1"/>
    <col min="2" max="2" width="21.1428571428571" style="3" customWidth="1"/>
    <col min="3" max="16384" width="9.14285714285714" style="2"/>
  </cols>
  <sheetData>
    <row r="1" spans="1:2" ht="11.25">
      <c r="A1" s="4" t="s">
        <v>56</v>
      </c>
      <c r="B1" s="4" t="s">
        <v>57</v>
      </c>
    </row>
    <row r="2" spans="1:2" ht="11.25">
      <c r="A2" t="s">
        <v>411</v>
      </c>
      <c r="B2" t="s">
        <v>75</v>
      </c>
    </row>
    <row r="3" spans="1:2" ht="11.25">
      <c r="A3" t="s">
        <v>412</v>
      </c>
      <c r="B3" t="s">
        <v>384</v>
      </c>
    </row>
    <row r="4" spans="1:2" ht="11.25">
      <c r="A4" t="s">
        <v>413</v>
      </c>
      <c r="B4" t="s">
        <v>58</v>
      </c>
    </row>
    <row r="5" spans="1:2" ht="11.25">
      <c r="A5" t="s">
        <v>415</v>
      </c>
      <c r="B5" t="s">
        <v>752</v>
      </c>
    </row>
    <row r="6" spans="1:2" ht="11.25">
      <c r="A6" t="s">
        <v>414</v>
      </c>
      <c r="B6" t="s">
        <v>753</v>
      </c>
    </row>
    <row r="7" spans="1:2" ht="11.25">
      <c r="A7" t="s">
        <v>653</v>
      </c>
      <c r="B7" t="s">
        <v>554</v>
      </c>
    </row>
    <row r="8" spans="1:2" ht="11.25">
      <c r="A8" t="s">
        <v>654</v>
      </c>
      <c r="B8" t="s">
        <v>467</v>
      </c>
    </row>
    <row r="9" spans="1:2" ht="11.25">
      <c r="A9" t="s">
        <v>485</v>
      </c>
      <c r="B9" t="s">
        <v>423</v>
      </c>
    </row>
    <row r="10" spans="1:2" ht="11.25">
      <c r="A10" t="s">
        <v>416</v>
      </c>
      <c r="B10" t="s">
        <v>424</v>
      </c>
    </row>
    <row r="11" spans="1:2" ht="11.25">
      <c r="A11" t="s">
        <v>667</v>
      </c>
      <c r="B11" t="s">
        <v>425</v>
      </c>
    </row>
    <row r="12" spans="1:2" ht="11.25">
      <c r="A12" t="s">
        <v>668</v>
      </c>
      <c r="B12" t="s">
        <v>468</v>
      </c>
    </row>
    <row r="13" spans="1:2" ht="11.25">
      <c r="A13" t="s">
        <v>655</v>
      </c>
      <c r="B13" t="s">
        <v>426</v>
      </c>
    </row>
    <row r="14" spans="1:2" ht="11.25">
      <c r="A14" t="s">
        <v>656</v>
      </c>
      <c r="B14" t="s">
        <v>427</v>
      </c>
    </row>
    <row r="15" spans="1:2" ht="11.25">
      <c r="A15" t="s">
        <v>657</v>
      </c>
      <c r="B15" t="s">
        <v>428</v>
      </c>
    </row>
    <row r="16" spans="1:2" ht="11.25">
      <c r="A16" t="s">
        <v>658</v>
      </c>
      <c r="B16" t="s">
        <v>333</v>
      </c>
    </row>
    <row r="17" spans="1:2" ht="11.25">
      <c r="A17" t="s">
        <v>659</v>
      </c>
      <c r="B17" t="s">
        <v>60</v>
      </c>
    </row>
    <row r="18" spans="1:2" ht="11.25">
      <c r="A18" t="s">
        <v>660</v>
      </c>
      <c r="B18" t="s">
        <v>385</v>
      </c>
    </row>
    <row r="19" spans="1:2" ht="11.25">
      <c r="A19" t="s">
        <v>661</v>
      </c>
      <c r="B19" t="s">
        <v>437</v>
      </c>
    </row>
    <row r="20" spans="1:2" ht="11.25">
      <c r="A20" t="s">
        <v>662</v>
      </c>
      <c r="B20" t="s">
        <v>249</v>
      </c>
    </row>
    <row r="21" spans="1:2" ht="11.25">
      <c r="A21" t="s">
        <v>663</v>
      </c>
      <c r="B21" t="s">
        <v>73</v>
      </c>
    </row>
    <row r="22" spans="1:2" ht="11.25">
      <c r="A22" t="s">
        <v>664</v>
      </c>
      <c r="B22" t="s">
        <v>62</v>
      </c>
    </row>
    <row r="23" spans="1:2" ht="11.25">
      <c r="A23" t="s">
        <v>665</v>
      </c>
      <c r="B23" t="s">
        <v>74</v>
      </c>
    </row>
    <row r="24" spans="1:2" ht="11.25">
      <c r="A24" t="s">
        <v>666</v>
      </c>
      <c r="B24" t="s">
        <v>429</v>
      </c>
    </row>
    <row r="25" spans="1:2" ht="11.25">
      <c r="A25" t="s">
        <v>574</v>
      </c>
      <c r="B25" t="s">
        <v>72</v>
      </c>
    </row>
    <row r="26" spans="1:2" ht="11.25">
      <c r="A26" t="s">
        <v>575</v>
      </c>
      <c r="B26" t="s">
        <v>61</v>
      </c>
    </row>
    <row r="27" spans="1:2" ht="11.25">
      <c r="A27" t="s">
        <v>487</v>
      </c>
      <c r="B27" t="s">
        <v>63</v>
      </c>
    </row>
    <row r="28" spans="1:2" ht="11.25">
      <c r="A28" t="s">
        <v>418</v>
      </c>
      <c r="B28" t="s">
        <v>383</v>
      </c>
    </row>
    <row r="29" spans="1:2" ht="11.25">
      <c r="A29" t="s">
        <v>486</v>
      </c>
      <c r="B29" t="s">
        <v>13</v>
      </c>
    </row>
    <row r="30" spans="1:2" ht="11.25">
      <c r="A30" t="s">
        <v>417</v>
      </c>
      <c r="B30" t="s">
        <v>81</v>
      </c>
    </row>
    <row r="31" spans="1:2" ht="11.25">
      <c r="A31" t="s">
        <v>563</v>
      </c>
      <c r="B31" t="s">
        <v>14</v>
      </c>
    </row>
    <row r="32" spans="1:2" ht="11.25">
      <c r="A32" t="s">
        <v>750</v>
      </c>
      <c r="B32" t="s">
        <v>555</v>
      </c>
    </row>
    <row r="33" spans="1:2" ht="11.25">
      <c r="A33" t="s">
        <v>751</v>
      </c>
      <c r="B33" t="s">
        <v>430</v>
      </c>
    </row>
    <row r="34" spans="1:2" ht="11.25">
      <c r="A34" t="s">
        <v>419</v>
      </c>
      <c r="B34" t="s">
        <v>179</v>
      </c>
    </row>
    <row r="35" spans="1:2" ht="11.25">
      <c r="A35" t="s">
        <v>420</v>
      </c>
      <c r="B35" t="s">
        <v>488</v>
      </c>
    </row>
    <row r="36" spans="1:2" ht="11.25">
      <c r="A36" t="s">
        <v>421</v>
      </c>
      <c r="B36" t="s">
        <v>469</v>
      </c>
    </row>
    <row r="37" spans="1:2" ht="11.25">
      <c r="A37" t="s">
        <v>422</v>
      </c>
      <c r="B37" t="s">
        <v>334</v>
      </c>
    </row>
    <row r="38" spans="1:2" ht="11.25">
      <c r="A38"/>
      <c r="B38" t="s">
        <v>278</v>
      </c>
    </row>
    <row r="39" spans="1:2" ht="11.25">
      <c r="A39"/>
      <c r="B39" t="s">
        <v>332</v>
      </c>
    </row>
    <row r="40" spans="1:2" ht="11.25">
      <c r="A40"/>
      <c r="B40" t="s">
        <v>198</v>
      </c>
    </row>
    <row r="41" spans="1:2" ht="11.25">
      <c r="A41"/>
      <c r="B41" t="s">
        <v>180</v>
      </c>
    </row>
    <row r="42" spans="1:2" ht="11.25">
      <c r="A42"/>
      <c r="B42" t="s">
        <v>177</v>
      </c>
    </row>
    <row r="43" spans="1:2" ht="11.25">
      <c r="A43"/>
      <c r="B43" t="s">
        <v>220</v>
      </c>
    </row>
    <row r="44" spans="1:2" ht="11.25">
      <c r="A44"/>
      <c r="B44" t="s">
        <v>178</v>
      </c>
    </row>
    <row r="45" spans="1:2" ht="11.25">
      <c r="A45"/>
      <c r="B45"/>
    </row>
    <row r="46" spans="1:2" ht="11.25">
      <c r="A46"/>
      <c r="B46"/>
    </row>
    <row r="47" spans="1:2" ht="11.25">
      <c r="A47"/>
      <c r="B47"/>
    </row>
    <row r="48" spans="1:2" ht="11.25">
      <c r="A48"/>
      <c r="B48"/>
    </row>
    <row r="49" spans="1:2" ht="11.25">
      <c r="A49"/>
      <c r="B49"/>
    </row>
    <row r="50" spans="1:2" ht="11.25">
      <c r="A50"/>
      <c r="B50"/>
    </row>
    <row r="51" spans="1:2" ht="11.25">
      <c r="A51"/>
      <c r="B51"/>
    </row>
    <row r="52" spans="1:2" ht="11.25">
      <c r="A52"/>
      <c r="B52"/>
    </row>
    <row r="53" spans="1:2" ht="11.25">
      <c r="A53"/>
      <c r="B53"/>
    </row>
    <row r="54" spans="1:2" ht="11.25">
      <c r="A54"/>
      <c r="B54"/>
    </row>
    <row r="55" spans="1:2" ht="11.25">
      <c r="A55"/>
      <c r="B55"/>
    </row>
    <row r="56" spans="1:2" ht="11.25">
      <c r="A56"/>
      <c r="B56"/>
    </row>
    <row r="57" spans="1:2" ht="11.25">
      <c r="A57"/>
      <c r="B57"/>
    </row>
    <row r="58" spans="1:2" ht="11.25">
      <c r="A58"/>
      <c r="B58"/>
    </row>
    <row r="59" spans="1:2" ht="11.25">
      <c r="A59"/>
      <c r="B59"/>
    </row>
    <row r="60" spans="1:2" ht="11.25">
      <c r="A60"/>
      <c r="B60"/>
    </row>
    <row r="61" spans="1:2" ht="11.25">
      <c r="A61"/>
      <c r="B61"/>
    </row>
    <row r="62" spans="1:2" ht="11.25">
      <c r="A62"/>
      <c r="B62"/>
    </row>
    <row r="63" spans="1:2" ht="11.25">
      <c r="A63"/>
      <c r="B63"/>
    </row>
    <row r="64" spans="1:2" ht="11.25">
      <c r="A64"/>
      <c r="B64"/>
    </row>
    <row r="65" spans="1:2" ht="11.25">
      <c r="A65"/>
      <c r="B65"/>
    </row>
    <row r="66" spans="1:2" ht="11.25">
      <c r="A66"/>
      <c r="B66"/>
    </row>
    <row r="67" spans="1:2" ht="11.25">
      <c r="A67"/>
      <c r="B67"/>
    </row>
    <row r="68" spans="1:2" ht="11.25">
      <c r="A68"/>
      <c r="B68"/>
    </row>
    <row r="69" spans="1:2" ht="11.25">
      <c r="A69"/>
      <c r="B69"/>
    </row>
    <row r="70" spans="1:2" ht="11.25">
      <c r="A70"/>
      <c r="B70"/>
    </row>
    <row r="71" spans="1:2" ht="11.25">
      <c r="A71"/>
      <c r="B71"/>
    </row>
    <row r="72" spans="1:2" ht="11.25">
      <c r="A72"/>
      <c r="B72"/>
    </row>
    <row r="73" spans="1:2" ht="11.25">
      <c r="A73"/>
      <c r="B73"/>
    </row>
    <row r="74" spans="1:2" ht="11.25">
      <c r="A74"/>
      <c r="B74"/>
    </row>
    <row r="75" spans="1:2" ht="11.25">
      <c r="A75"/>
      <c r="B75"/>
    </row>
    <row r="76" spans="1:2" ht="11.25">
      <c r="A76"/>
      <c r="B76"/>
    </row>
    <row r="77" spans="1:2" ht="11.25">
      <c r="A77"/>
      <c r="B77"/>
    </row>
    <row r="78" spans="1:2" ht="11.25">
      <c r="A78"/>
      <c r="B78"/>
    </row>
    <row r="79" spans="1:2" ht="11.25">
      <c r="A79"/>
      <c r="B79"/>
    </row>
    <row r="80" spans="1:2" ht="11.25">
      <c r="A80"/>
      <c r="B80"/>
    </row>
    <row r="81" spans="1:2" ht="11.25">
      <c r="A81"/>
      <c r="B81"/>
    </row>
    <row r="82" spans="1:2" ht="11.25">
      <c r="A82"/>
      <c r="B82"/>
    </row>
    <row r="83" spans="1:2" ht="11.25">
      <c r="A83"/>
      <c r="B83"/>
    </row>
    <row r="84" spans="1:2" ht="11.25">
      <c r="A84"/>
      <c r="B84"/>
    </row>
    <row r="85" spans="1:2" ht="11.25">
      <c r="A85"/>
      <c r="B85"/>
    </row>
    <row r="86" spans="1:2" ht="11.25">
      <c r="A86"/>
      <c r="B86"/>
    </row>
    <row r="87" spans="1:2" ht="11.25">
      <c r="A87"/>
      <c r="B87"/>
    </row>
    <row r="88" spans="1:2" ht="11.25">
      <c r="A88"/>
      <c r="B88"/>
    </row>
    <row r="89" spans="1:2" ht="11.25">
      <c r="A89"/>
      <c r="B89"/>
    </row>
    <row r="90" spans="1:2" ht="11.25">
      <c r="A90"/>
      <c r="B90"/>
    </row>
    <row r="91" spans="1:2" ht="11.25">
      <c r="A91"/>
      <c r="B91"/>
    </row>
    <row r="92" spans="1:2" ht="11.25">
      <c r="A92"/>
      <c r="B92"/>
    </row>
    <row r="93" spans="1:2" ht="11.25">
      <c r="A93"/>
      <c r="B93"/>
    </row>
    <row r="94" spans="1:2" ht="11.25">
      <c r="A94"/>
      <c r="B94"/>
    </row>
    <row r="95" spans="1:2" ht="11.25">
      <c r="A95"/>
      <c r="B95"/>
    </row>
    <row r="96" spans="1:2" ht="11.25">
      <c r="A96"/>
      <c r="B96"/>
    </row>
    <row r="97" spans="1:2" ht="11.25">
      <c r="A97"/>
      <c r="B97"/>
    </row>
    <row r="98" spans="1:2" ht="11.25">
      <c r="A98"/>
      <c r="B98"/>
    </row>
    <row r="99" spans="1:2" ht="11.25">
      <c r="A99"/>
      <c r="B99"/>
    </row>
    <row r="100" spans="1:2" ht="11.25">
      <c r="A100"/>
      <c r="B100"/>
    </row>
    <row r="101" spans="1:2" ht="11.25">
      <c r="A101"/>
      <c r="B101"/>
    </row>
    <row r="102" spans="1:2" ht="11.25">
      <c r="A102"/>
      <c r="B102"/>
    </row>
    <row r="103" spans="1:2" ht="11.25">
      <c r="A103"/>
      <c r="B103"/>
    </row>
    <row r="104" spans="1:2" ht="11.25">
      <c r="A104"/>
      <c r="B104"/>
    </row>
    <row r="105" spans="1:2" ht="11.25">
      <c r="A105"/>
      <c r="B105"/>
    </row>
    <row r="106" spans="1:2" ht="11.25">
      <c r="A106"/>
      <c r="B106"/>
    </row>
    <row r="107" spans="1:2" ht="11.25">
      <c r="A107"/>
      <c r="B107"/>
    </row>
    <row r="108" spans="1:2" ht="11.25">
      <c r="A108"/>
      <c r="B108"/>
    </row>
    <row r="109" spans="1:2" ht="11.25">
      <c r="A109"/>
      <c r="B109"/>
    </row>
    <row r="110" spans="1:2" ht="11.25">
      <c r="A110"/>
      <c r="B110"/>
    </row>
    <row r="111" spans="1:2" ht="11.25">
      <c r="A111"/>
      <c r="B111"/>
    </row>
    <row r="112" spans="1:2" ht="11.25">
      <c r="A112"/>
      <c r="B112"/>
    </row>
    <row r="113" spans="1:2" ht="11.25">
      <c r="A113"/>
      <c r="B113"/>
    </row>
    <row r="114" spans="1:2" ht="11.25">
      <c r="A114"/>
      <c r="B114"/>
    </row>
    <row r="115" spans="1:2" ht="11.25">
      <c r="A115"/>
      <c r="B115"/>
    </row>
    <row r="116" spans="1:2" ht="11.25">
      <c r="A116"/>
      <c r="B116"/>
    </row>
    <row r="117" spans="1:2" ht="11.25">
      <c r="A117"/>
      <c r="B117"/>
    </row>
    <row r="118" spans="1:2" ht="11.25">
      <c r="A118"/>
      <c r="B118"/>
    </row>
    <row r="119" spans="1:2" ht="11.25">
      <c r="A119"/>
      <c r="B119"/>
    </row>
    <row r="120" spans="1:2" ht="11.25">
      <c r="A120"/>
      <c r="B120"/>
    </row>
    <row r="121" spans="1:2" ht="11.25">
      <c r="A121"/>
      <c r="B121"/>
    </row>
    <row r="122" spans="1:2" ht="11.25">
      <c r="A122"/>
      <c r="B122"/>
    </row>
    <row r="123" spans="1:2" ht="11.25">
      <c r="A123"/>
      <c r="B123"/>
    </row>
    <row r="124" spans="1:2" ht="11.25">
      <c r="A124"/>
      <c r="B124"/>
    </row>
    <row r="125" spans="1:2" ht="11.25">
      <c r="A125"/>
      <c r="B125"/>
    </row>
    <row r="126" spans="1:2" ht="11.25">
      <c r="A126"/>
      <c r="B126"/>
    </row>
    <row r="127" spans="1:2" ht="11.25">
      <c r="A127"/>
      <c r="B127"/>
    </row>
    <row r="128" spans="1:2" ht="11.25">
      <c r="A128"/>
      <c r="B128"/>
    </row>
    <row r="129" spans="1:2" ht="11.25">
      <c r="A129"/>
      <c r="B129"/>
    </row>
    <row r="130" spans="1:2" ht="11.25">
      <c r="A130"/>
      <c r="B130"/>
    </row>
    <row r="131" spans="1:2" ht="11.25">
      <c r="A131"/>
      <c r="B131"/>
    </row>
    <row r="132" spans="1:2" ht="11.25">
      <c r="A132"/>
      <c r="B132"/>
    </row>
    <row r="133" spans="1:2" ht="11.25">
      <c r="A133"/>
      <c r="B133"/>
    </row>
    <row r="134" spans="1:2" ht="11.25">
      <c r="A134"/>
      <c r="B134"/>
    </row>
    <row r="135" spans="1:2" ht="11.25">
      <c r="A135"/>
      <c r="B135"/>
    </row>
    <row r="136" spans="1:2" ht="11.25">
      <c r="A136"/>
      <c r="B136"/>
    </row>
    <row r="137" spans="1:2" ht="11.25">
      <c r="A137"/>
      <c r="B137"/>
    </row>
    <row r="138" spans="1:2" ht="11.25">
      <c r="A138"/>
      <c r="B138"/>
    </row>
    <row r="139" spans="1:2" ht="11.25">
      <c r="A139"/>
      <c r="B139"/>
    </row>
    <row r="140" spans="1:2" ht="11.25">
      <c r="A140"/>
      <c r="B140"/>
    </row>
    <row r="141" spans="1:2" ht="11.25">
      <c r="A141"/>
      <c r="B141"/>
    </row>
    <row r="142" spans="1:2" ht="11.25">
      <c r="A142"/>
      <c r="B142"/>
    </row>
    <row r="143" spans="1:2" ht="11.25">
      <c r="A143"/>
      <c r="B143"/>
    </row>
    <row r="144" spans="1:2" ht="11.25">
      <c r="A144"/>
      <c r="B144"/>
    </row>
    <row r="145" spans="1:2" ht="11.25">
      <c r="A145"/>
      <c r="B145"/>
    </row>
    <row r="146" spans="1:2" ht="11.25">
      <c r="A146"/>
      <c r="B146"/>
    </row>
    <row r="147" spans="1:2" ht="11.25">
      <c r="A147"/>
      <c r="B147"/>
    </row>
    <row r="148" spans="1:2" ht="11.25">
      <c r="A148"/>
      <c r="B148"/>
    </row>
    <row r="149" spans="1:2" ht="11.25">
      <c r="A149"/>
      <c r="B149"/>
    </row>
    <row r="150" spans="1:2" ht="11.25">
      <c r="A150"/>
      <c r="B150"/>
    </row>
    <row r="151" spans="1:2" ht="11.25">
      <c r="A151"/>
      <c r="B151"/>
    </row>
    <row r="152" spans="1:2" ht="11.25">
      <c r="A152"/>
      <c r="B152"/>
    </row>
    <row r="153" spans="1:2" ht="11.25">
      <c r="A153"/>
      <c r="B153"/>
    </row>
    <row r="154" spans="1:2" ht="11.25">
      <c r="A154"/>
      <c r="B154"/>
    </row>
    <row r="155" spans="1:2" ht="11.25">
      <c r="A155"/>
      <c r="B155"/>
    </row>
    <row r="156" spans="1:2" ht="11.25">
      <c r="A156"/>
      <c r="B156"/>
    </row>
    <row r="157" spans="1:2" ht="11.25">
      <c r="A157"/>
      <c r="B157"/>
    </row>
    <row r="158" spans="1:2" ht="11.25">
      <c r="A158"/>
      <c r="B158"/>
    </row>
    <row r="159" spans="1:2" ht="11.25">
      <c r="A159"/>
      <c r="B159"/>
    </row>
    <row r="160" spans="1:2" ht="11.25">
      <c r="A160"/>
      <c r="B160"/>
    </row>
    <row r="161" spans="1:2" ht="11.25">
      <c r="A161"/>
      <c r="B161"/>
    </row>
    <row r="162" spans="1:2" ht="11.25">
      <c r="A162"/>
      <c r="B162"/>
    </row>
    <row r="163" spans="1:2" ht="11.25">
      <c r="A163"/>
      <c r="B163"/>
    </row>
    <row r="164" spans="1:2" ht="11.25">
      <c r="A164"/>
      <c r="B164"/>
    </row>
    <row r="165" spans="1:2" ht="11.25">
      <c r="A165"/>
      <c r="B165"/>
    </row>
    <row r="166" spans="1:2" ht="11.25">
      <c r="A166"/>
      <c r="B166"/>
    </row>
    <row r="167" spans="1:2" ht="11.25">
      <c r="A167"/>
      <c r="B167"/>
    </row>
    <row r="168" spans="1:2" ht="11.25">
      <c r="A168"/>
      <c r="B168"/>
    </row>
    <row r="169" spans="1:2" ht="11.25">
      <c r="A169"/>
      <c r="B169"/>
    </row>
    <row r="170" spans="1:2" ht="11.25">
      <c r="A170"/>
      <c r="B170"/>
    </row>
    <row r="171" spans="1:2" ht="11.25">
      <c r="A171"/>
      <c r="B171"/>
    </row>
    <row r="172" spans="1:2" ht="11.25">
      <c r="A172"/>
      <c r="B172"/>
    </row>
    <row r="173" spans="1:2" ht="11.25">
      <c r="A173"/>
      <c r="B173"/>
    </row>
    <row r="174" spans="1:2" ht="11.25">
      <c r="A174"/>
      <c r="B174"/>
    </row>
    <row r="175" spans="1:2" ht="11.25">
      <c r="A175"/>
      <c r="B175"/>
    </row>
    <row r="176" spans="1:2" ht="11.25">
      <c r="A176"/>
      <c r="B176"/>
    </row>
    <row r="177" spans="1:2" ht="11.25">
      <c r="A177"/>
      <c r="B177"/>
    </row>
    <row r="178" spans="1:2" ht="11.25">
      <c r="A178"/>
      <c r="B178"/>
    </row>
    <row r="179" spans="1:2" ht="11.25">
      <c r="A179"/>
      <c r="B179"/>
    </row>
    <row r="180" spans="1:2" ht="11.25">
      <c r="A180"/>
      <c r="B180"/>
    </row>
    <row r="181" spans="1:2" ht="11.25">
      <c r="A181"/>
      <c r="B181"/>
    </row>
    <row r="182" spans="1:2" ht="11.25">
      <c r="A182"/>
      <c r="B182"/>
    </row>
    <row r="183" spans="1:2" ht="11.25">
      <c r="A183"/>
      <c r="B183"/>
    </row>
    <row r="184" spans="1:2" ht="11.25">
      <c r="A184"/>
      <c r="B184"/>
    </row>
    <row r="185" spans="1:2" ht="11.25">
      <c r="A185"/>
      <c r="B185"/>
    </row>
    <row r="186" spans="1:2" ht="11.25">
      <c r="A186"/>
      <c r="B186"/>
    </row>
    <row r="187" spans="1:2" ht="11.25">
      <c r="A187"/>
      <c r="B187"/>
    </row>
    <row r="188" spans="1:2" ht="11.25">
      <c r="A188"/>
      <c r="B188"/>
    </row>
    <row r="189" spans="1:2" ht="11.25">
      <c r="A189"/>
      <c r="B189"/>
    </row>
    <row r="190" spans="1:2" ht="11.25">
      <c r="A190"/>
      <c r="B190"/>
    </row>
    <row r="191" spans="1:2" ht="11.25">
      <c r="A191"/>
      <c r="B191"/>
    </row>
    <row r="192" spans="1:2" ht="11.25">
      <c r="A192"/>
      <c r="B192"/>
    </row>
    <row r="193" spans="1:2" ht="11.25">
      <c r="A193"/>
      <c r="B193"/>
    </row>
    <row r="194" spans="1:2" ht="11.25">
      <c r="A194"/>
      <c r="B194"/>
    </row>
    <row r="195" spans="1:2" ht="11.25">
      <c r="A195"/>
      <c r="B195"/>
    </row>
    <row r="196" spans="1:2" ht="11.25">
      <c r="A196"/>
      <c r="B196"/>
    </row>
    <row r="197" spans="1:2" ht="11.25">
      <c r="A197"/>
      <c r="B197"/>
    </row>
    <row r="198" spans="1:2" ht="11.25">
      <c r="A198"/>
      <c r="B198"/>
    </row>
    <row r="199" spans="1:2" ht="11.25">
      <c r="A199"/>
      <c r="B199"/>
    </row>
    <row r="200" spans="1:2" ht="11.25">
      <c r="A200"/>
      <c r="B200"/>
    </row>
    <row r="201" spans="1:2" ht="11.25">
      <c r="A201"/>
      <c r="B201"/>
    </row>
    <row r="202" spans="1:2" ht="11.25">
      <c r="A202"/>
      <c r="B202"/>
    </row>
    <row r="203" spans="1:2" ht="11.25">
      <c r="A203"/>
      <c r="B203"/>
    </row>
    <row r="204" spans="1:2" ht="11.25">
      <c r="A204"/>
      <c r="B204"/>
    </row>
    <row r="205" spans="1:2" ht="11.25">
      <c r="A205"/>
      <c r="B205"/>
    </row>
    <row r="206" spans="1:2" ht="11.25">
      <c r="A206"/>
      <c r="B206"/>
    </row>
    <row r="207" spans="1:2" ht="11.25">
      <c r="A207"/>
      <c r="B207"/>
    </row>
    <row r="208" spans="1:2" ht="11.25">
      <c r="A208"/>
      <c r="B208"/>
    </row>
    <row r="209" spans="1:2" ht="11.25">
      <c r="A209"/>
      <c r="B209"/>
    </row>
    <row r="210" spans="1:2" ht="11.25">
      <c r="A210"/>
      <c r="B210"/>
    </row>
    <row r="211" spans="1:2" ht="11.25">
      <c r="A211"/>
      <c r="B211"/>
    </row>
    <row r="212" spans="1:2" ht="11.25">
      <c r="A212"/>
      <c r="B212"/>
    </row>
    <row r="213" spans="1:2" ht="11.25">
      <c r="A213"/>
      <c r="B213"/>
    </row>
    <row r="214" spans="1:2" ht="11.25">
      <c r="A214"/>
      <c r="B214"/>
    </row>
    <row r="215" spans="1:2" ht="11.25">
      <c r="A215"/>
      <c r="B215"/>
    </row>
    <row r="216" spans="1:2" ht="11.25">
      <c r="A216"/>
      <c r="B216"/>
    </row>
    <row r="217" spans="1:2" ht="11.25">
      <c r="A217"/>
      <c r="B217"/>
    </row>
    <row r="218" spans="1:2" ht="11.25">
      <c r="A218"/>
      <c r="B218"/>
    </row>
    <row r="219" spans="1:2" ht="11.25">
      <c r="A219"/>
      <c r="B219"/>
    </row>
    <row r="220" spans="1:2" ht="11.25">
      <c r="A220"/>
      <c r="B220"/>
    </row>
    <row r="221" spans="1:2" ht="11.25">
      <c r="A221"/>
      <c r="B221"/>
    </row>
    <row r="222" spans="1:2" ht="11.25">
      <c r="A222"/>
      <c r="B222"/>
    </row>
    <row r="223" spans="1:2" ht="11.25">
      <c r="A223"/>
      <c r="B223"/>
    </row>
    <row r="224" spans="1:2" ht="11.25">
      <c r="A224"/>
      <c r="B224"/>
    </row>
    <row r="225" spans="1:2" ht="11.25">
      <c r="A225"/>
      <c r="B225"/>
    </row>
    <row r="226" spans="1:2" ht="11.25">
      <c r="A226"/>
      <c r="B226"/>
    </row>
    <row r="227" spans="1:2" ht="11.25">
      <c r="A227"/>
      <c r="B227"/>
    </row>
    <row r="228" spans="1:2" ht="11.25">
      <c r="A228"/>
      <c r="B228"/>
    </row>
    <row r="229" spans="1:2" ht="11.25">
      <c r="A229"/>
      <c r="B229"/>
    </row>
    <row r="230" spans="1:2" ht="11.25">
      <c r="A230"/>
      <c r="B230"/>
    </row>
    <row r="231" spans="1:2" ht="11.25">
      <c r="A231"/>
      <c r="B231"/>
    </row>
    <row r="232" spans="1:2" ht="11.25">
      <c r="A232"/>
      <c r="B232"/>
    </row>
    <row r="233" spans="1:2" ht="11.25">
      <c r="A233"/>
      <c r="B233"/>
    </row>
    <row r="234" spans="1:2" ht="11.25">
      <c r="A234"/>
      <c r="B234"/>
    </row>
    <row r="235" spans="1:2" ht="11.25">
      <c r="A235"/>
      <c r="B235"/>
    </row>
    <row r="236" spans="1:2" ht="11.25">
      <c r="A236"/>
      <c r="B236"/>
    </row>
    <row r="237" spans="1:2" ht="11.25">
      <c r="A237"/>
      <c r="B237"/>
    </row>
    <row r="238" spans="1:2" ht="11.25">
      <c r="A238"/>
      <c r="B238"/>
    </row>
    <row r="239" spans="1:2" ht="11.25">
      <c r="A239"/>
      <c r="B239"/>
    </row>
    <row r="240" spans="1:2" ht="11.25">
      <c r="A240"/>
      <c r="B240"/>
    </row>
    <row r="241" spans="1:2" ht="11.25">
      <c r="A241"/>
      <c r="B241"/>
    </row>
    <row r="242" spans="1:2" ht="11.25">
      <c r="A242"/>
      <c r="B242"/>
    </row>
    <row r="243" spans="1:2" ht="11.25">
      <c r="A243"/>
      <c r="B243"/>
    </row>
    <row r="244" spans="1:2" ht="11.25">
      <c r="A244"/>
      <c r="B244"/>
    </row>
    <row r="245" spans="1:2" ht="11.25">
      <c r="A245"/>
      <c r="B245"/>
    </row>
    <row r="246" spans="1:2" ht="11.25">
      <c r="A246"/>
      <c r="B246"/>
    </row>
    <row r="247" spans="1:2" ht="11.25">
      <c r="A247"/>
      <c r="B247"/>
    </row>
    <row r="248" spans="1:2" ht="11.25">
      <c r="A248"/>
      <c r="B248"/>
    </row>
    <row r="249" spans="1:2" ht="11.25">
      <c r="A249"/>
      <c r="B249"/>
    </row>
    <row r="250" spans="1:2" ht="11.25">
      <c r="A250"/>
      <c r="B250"/>
    </row>
    <row r="251" spans="1:2" ht="11.25">
      <c r="A251"/>
      <c r="B251"/>
    </row>
    <row r="252" spans="1:2" ht="11.25">
      <c r="A252"/>
      <c r="B252"/>
    </row>
    <row r="253" spans="1:2" ht="11.25">
      <c r="A253"/>
      <c r="B253"/>
    </row>
    <row r="254" spans="1:2" ht="11.25">
      <c r="A254"/>
      <c r="B254"/>
    </row>
    <row r="255" spans="1:2" ht="11.25">
      <c r="A255"/>
      <c r="B255"/>
    </row>
  </sheetData>
  <sheetProtection formatColumns="0" formatRows="0"/>
  <pageMargins left="0.75" right="0.75" top="1" bottom="1" header="0.5" footer="0.5"/>
  <pageSetup orientation="portrait" paperSize="9"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203097e-779f-4ab9-8ee3-e66b521fc1b7}">
  <sheetPr codeName="TSH_et_union_vert">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280f92c-abb7-404f-94bc-26873b3e493c}">
  <sheetPr codeName="modInstruction">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1189330-3433-418d-86ac-6aca4858d8a0}">
  <sheetPr codeName="modRegion">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c35abdc-e5f8-4f13-9294-abea2df1f26d}">
  <sheetPr codeName="modReestr">
    <tabColor indexed="47"/>
  </sheetPr>
  <dimension ref="A1:A19"/>
  <sheetViews>
    <sheetView showGridLines="0" workbookViewId="0" topLeftCell="A1">
      <selection pane="topLeft" activeCell="A1" sqref="A1"/>
    </sheetView>
  </sheetViews>
  <sheetFormatPr defaultColWidth="9.14285714285714" defaultRowHeight="11.25"/>
  <cols>
    <col min="1" max="1" width="49.1428571428571"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ageMargins left="0.75" right="0.75" top="1" bottom="1" header="0.5" footer="0.5"/>
  <pageSetup orientation="portrait" paperSize="9"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b5211b4-84ae-4bb5-86ab-eeb27fc034a7}">
  <sheetPr codeName="modfrmReestr">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16"/>
    <col min="2" max="16384" width="9.14285714285714" style="17"/>
  </cols>
  <sheetData/>
  <sheetProtection formatColumns="0" formatRows="0"/>
  <pageMargins left="0.75" right="0.75" top="1" bottom="1" header="0.5" footer="0.5"/>
  <pageSetup orientation="portrait" paperSize="9" r:id="rId1"/>
  <headerFooter alignWithMargins="0"/>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fc58769-9fc7-4e61-a3f5-1b81ebbc59f9}">
  <sheetPr codeName="modUpdTemplMain">
    <tabColor indexed="47"/>
  </sheetPr>
  <dimension ref="A1"/>
  <sheetViews>
    <sheetView showGridLines="0" workbookViewId="0" topLeftCell="A1">
      <selection pane="topLeft" activeCell="A1" sqref="A1"/>
    </sheetView>
  </sheetViews>
  <sheetFormatPr defaultColWidth="9.14285714285714" defaultRowHeight="11.25"/>
  <cols>
    <col min="1" max="26" width="9.14285714285714" style="8"/>
    <col min="27" max="36" width="9.14285714285714" style="9"/>
    <col min="37" max="16384" width="9.14285714285714" style="8"/>
  </cols>
  <sheetData/>
  <sheetProtection formatColumns="0" formatRows="0"/>
  <pageMargins left="0.75" right="0.75" top="1" bottom="1" header="0.5" footer="0.5"/>
  <pageSetup orientation="portrait" paperSize="9"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345c370a-387d-4e2e-b54d-b1ede6ceef47}">
  <sheetPr codeName="List02">
    <tabColor rgb="FFCCCCFF"/>
  </sheetPr>
  <dimension ref="A1:X40"/>
  <sheetViews>
    <sheetView showGridLines="0" workbookViewId="0" topLeftCell="C4">
      <selection pane="topLeft" activeCell="J26" sqref="J26"/>
    </sheetView>
  </sheetViews>
  <sheetFormatPr defaultColWidth="9.14285714285714" defaultRowHeight="11.25"/>
  <cols>
    <col min="1" max="2" width="3.71428571428571" style="202" hidden="1" customWidth="1"/>
    <col min="3" max="3" width="3.71428571428571" style="96" customWidth="1"/>
    <col min="4" max="4" width="6.14285714285714" style="96" customWidth="1"/>
    <col min="5" max="5" width="50.7142857142857" style="96" customWidth="1"/>
    <col min="6" max="6" width="33.8571428571429" style="96" customWidth="1"/>
    <col min="7" max="7" width="8.57142857142857" style="96" customWidth="1"/>
    <col min="8" max="8" width="3.71428571428571" style="96" customWidth="1"/>
    <col min="9" max="9" width="5.42857142857143" style="96" customWidth="1"/>
    <col min="10" max="10" width="47.8571428571429" style="96" customWidth="1"/>
    <col min="11" max="12" width="3.71428571428571" style="96" customWidth="1"/>
    <col min="13" max="13" width="5.71428571428571" style="96" customWidth="1"/>
    <col min="14" max="14" width="28.1428571428571" style="96" customWidth="1"/>
    <col min="15" max="16" width="3.71428571428571" style="96" customWidth="1"/>
    <col min="17" max="17" width="5.71428571428571" style="96" customWidth="1"/>
    <col min="18" max="18" width="34.4285714285714" style="96" customWidth="1"/>
    <col min="19" max="20" width="3.71428571428571" style="503" customWidth="1"/>
    <col min="21" max="21" width="5.71428571428571" style="503" customWidth="1"/>
    <col min="22" max="22" width="34.4285714285714" style="503" customWidth="1"/>
    <col min="23" max="23" width="30.7142857142857" style="96" customWidth="1"/>
    <col min="24" max="24" width="3.71428571428571" style="96" customWidth="1"/>
    <col min="25" max="16384" width="9.14285714285714" style="96"/>
  </cols>
  <sheetData>
    <row r="1" spans="1:1" ht="11.25" customHeight="1" hidden="1">
      <c r="A1" s="208"/>
    </row>
    <row r="2" ht="11.25" customHeight="1" hidden="1"/>
    <row r="3" ht="11.25" customHeight="1" hidden="1"/>
    <row r="4" ht="3" customHeight="1"/>
    <row r="5" spans="1:23" s="114" customFormat="1" ht="29.1" customHeight="1">
      <c r="A5" s="203"/>
      <c r="B5" s="203"/>
      <c r="D5" s="1234" t="s">
        <v>626</v>
      </c>
      <c r="E5" s="1235"/>
      <c r="F5" s="1235"/>
      <c r="G5" s="1235"/>
      <c r="H5" s="1235"/>
      <c r="I5" s="1235"/>
      <c r="J5" s="1236"/>
      <c r="K5" s="408"/>
      <c r="L5" s="169"/>
      <c r="M5" s="169"/>
      <c r="N5" s="169"/>
      <c r="O5" s="169"/>
      <c r="P5" s="169"/>
      <c r="Q5" s="169"/>
      <c r="R5" s="169"/>
      <c r="S5" s="537"/>
      <c r="T5" s="537"/>
      <c r="U5" s="537"/>
      <c r="V5" s="537"/>
      <c r="W5" s="169"/>
    </row>
    <row r="6" spans="1:22" s="438" customFormat="1" ht="3" customHeight="1">
      <c r="A6" s="292"/>
      <c r="B6" s="292"/>
      <c r="D6" s="1260"/>
      <c r="E6" s="1261"/>
      <c r="F6" s="1261"/>
      <c r="G6" s="1261"/>
      <c r="H6" s="1261"/>
      <c r="I6" s="1261"/>
      <c r="J6" s="1262"/>
      <c r="S6" s="614"/>
      <c r="T6" s="614"/>
      <c r="U6" s="614"/>
      <c r="V6" s="614"/>
    </row>
    <row r="7" spans="1:22" s="438" customFormat="1" ht="5.25" customHeight="1" hidden="1">
      <c r="A7" s="292"/>
      <c r="B7" s="292"/>
      <c r="E7" s="1263"/>
      <c r="F7" s="1263"/>
      <c r="G7" s="1250"/>
      <c r="H7" s="1250"/>
      <c r="I7" s="1250"/>
      <c r="J7" s="1250"/>
      <c r="S7" s="614"/>
      <c r="T7" s="614"/>
      <c r="U7" s="614"/>
      <c r="V7" s="614"/>
    </row>
    <row r="8" spans="1:22" s="438" customFormat="1" ht="5.25" customHeight="1" hidden="1">
      <c r="A8" s="292"/>
      <c r="B8" s="292"/>
      <c r="E8" s="1263"/>
      <c r="F8" s="1263"/>
      <c r="G8" s="1250"/>
      <c r="H8" s="1250"/>
      <c r="I8" s="1250"/>
      <c r="J8" s="1250"/>
      <c r="S8" s="614"/>
      <c r="T8" s="614"/>
      <c r="U8" s="614"/>
      <c r="V8" s="614"/>
    </row>
    <row r="9" spans="1:22" s="438" customFormat="1" ht="5.25" customHeight="1" hidden="1">
      <c r="A9" s="292"/>
      <c r="B9" s="292"/>
      <c r="E9" s="1263"/>
      <c r="F9" s="1263"/>
      <c r="G9" s="1250"/>
      <c r="H9" s="1250"/>
      <c r="I9" s="1250"/>
      <c r="J9" s="1250"/>
      <c r="S9" s="614"/>
      <c r="T9" s="614"/>
      <c r="U9" s="614"/>
      <c r="V9" s="614"/>
    </row>
    <row r="10" spans="1:10" s="614" customFormat="1" ht="5.25" hidden="1">
      <c r="A10" s="292"/>
      <c r="B10" s="292"/>
      <c r="E10" s="1264"/>
      <c r="F10" s="1264"/>
      <c r="G10" s="788"/>
      <c r="H10" s="434"/>
      <c r="I10" s="746"/>
      <c r="J10" s="746"/>
    </row>
    <row r="11" spans="1:22" s="152" customFormat="1" ht="18.75" customHeight="1" hidden="1">
      <c r="A11" s="292"/>
      <c r="B11" s="292"/>
      <c r="D11" s="145"/>
      <c r="E11" s="1265" t="s">
        <v>633</v>
      </c>
      <c r="F11" s="1265"/>
      <c r="G11" s="1202" t="s">
        <v>84</v>
      </c>
      <c r="H11" s="436"/>
      <c r="I11" s="159"/>
      <c r="J11" s="145"/>
      <c r="K11" s="146"/>
      <c r="L11" s="145"/>
      <c r="M11" s="145"/>
      <c r="N11" s="146"/>
      <c r="O11" s="146"/>
      <c r="P11" s="145"/>
      <c r="Q11" s="145"/>
      <c r="R11" s="146"/>
      <c r="S11" s="523"/>
      <c r="T11" s="522"/>
      <c r="U11" s="522"/>
      <c r="V11" s="523"/>
    </row>
    <row r="12" spans="1:22" s="438" customFormat="1" ht="18.75" hidden="1">
      <c r="A12" s="292"/>
      <c r="B12" s="292"/>
      <c r="E12" s="1265" t="s">
        <v>634</v>
      </c>
      <c r="F12" s="1265"/>
      <c r="G12" s="1202" t="s">
        <v>84</v>
      </c>
      <c r="H12" s="436"/>
      <c r="I12" s="434"/>
      <c r="J12" s="437"/>
      <c r="K12" s="433"/>
      <c r="L12" s="433"/>
      <c r="M12" s="433"/>
      <c r="N12" s="432"/>
      <c r="O12" s="433"/>
      <c r="P12" s="433"/>
      <c r="Q12" s="433"/>
      <c r="R12" s="432"/>
      <c r="S12" s="613"/>
      <c r="T12" s="613"/>
      <c r="U12" s="613"/>
      <c r="V12" s="612"/>
    </row>
    <row r="13" spans="1:22" s="438" customFormat="1" ht="5.25" customHeight="1" hidden="1">
      <c r="A13" s="292"/>
      <c r="B13" s="292"/>
      <c r="E13" s="1259"/>
      <c r="F13" s="1259"/>
      <c r="G13" s="435"/>
      <c r="H13" s="434"/>
      <c r="I13" s="433"/>
      <c r="J13" s="433"/>
      <c r="K13" s="433"/>
      <c r="L13" s="433"/>
      <c r="M13" s="433"/>
      <c r="N13" s="432"/>
      <c r="O13" s="433"/>
      <c r="P13" s="433"/>
      <c r="Q13" s="433"/>
      <c r="R13" s="432"/>
      <c r="S13" s="613"/>
      <c r="T13" s="613"/>
      <c r="U13" s="613"/>
      <c r="V13" s="612"/>
    </row>
    <row r="14" spans="1:22" s="438" customFormat="1" ht="5.25" customHeight="1" hidden="1">
      <c r="A14" s="292"/>
      <c r="B14" s="292"/>
      <c r="S14" s="614"/>
      <c r="T14" s="614"/>
      <c r="U14" s="614"/>
      <c r="V14" s="614"/>
    </row>
    <row r="15" spans="1:22" s="431" customFormat="1" ht="5.25" customHeight="1" hidden="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4:23" ht="27" customHeight="1">
      <c r="D17" s="1251" t="s">
        <v>91</v>
      </c>
      <c r="E17" s="1251" t="s">
        <v>296</v>
      </c>
      <c r="F17" s="1251" t="s">
        <v>79</v>
      </c>
      <c r="G17" s="1251" t="s">
        <v>436</v>
      </c>
      <c r="H17" s="1251" t="s">
        <v>91</v>
      </c>
      <c r="I17" s="1251"/>
      <c r="J17" s="1251" t="s">
        <v>19</v>
      </c>
      <c r="K17" s="1253" t="s">
        <v>461</v>
      </c>
      <c r="L17" s="1253"/>
      <c r="M17" s="1253"/>
      <c r="N17" s="1253"/>
      <c r="O17" s="1253" t="s">
        <v>624</v>
      </c>
      <c r="P17" s="1253"/>
      <c r="Q17" s="1253"/>
      <c r="R17" s="1253"/>
      <c r="S17" s="1253" t="s">
        <v>625</v>
      </c>
      <c r="T17" s="1253"/>
      <c r="U17" s="1253"/>
      <c r="V17" s="1253"/>
      <c r="W17" s="1251" t="s">
        <v>243</v>
      </c>
    </row>
    <row r="18" spans="4:23" ht="30.75" customHeight="1">
      <c r="D18" s="1251"/>
      <c r="E18" s="1251"/>
      <c r="F18" s="1251"/>
      <c r="G18" s="1251"/>
      <c r="H18" s="1251"/>
      <c r="I18" s="1251"/>
      <c r="J18" s="1251"/>
      <c r="K18" s="109" t="s">
        <v>299</v>
      </c>
      <c r="L18" s="1251" t="s">
        <v>91</v>
      </c>
      <c r="M18" s="1251"/>
      <c r="N18" s="109" t="s">
        <v>229</v>
      </c>
      <c r="O18" s="109" t="s">
        <v>299</v>
      </c>
      <c r="P18" s="1251" t="s">
        <v>91</v>
      </c>
      <c r="Q18" s="1251"/>
      <c r="R18" s="109" t="s">
        <v>229</v>
      </c>
      <c r="S18" s="510" t="s">
        <v>299</v>
      </c>
      <c r="T18" s="1251" t="s">
        <v>91</v>
      </c>
      <c r="U18" s="1251"/>
      <c r="V18" s="510" t="s">
        <v>398</v>
      </c>
      <c r="W18" s="1251"/>
    </row>
    <row r="19" spans="1:23" s="382" customFormat="1" ht="12" customHeight="1">
      <c r="A19" s="381"/>
      <c r="B19" s="381"/>
      <c r="D19" s="39" t="s">
        <v>92</v>
      </c>
      <c r="E19" s="39" t="s">
        <v>48</v>
      </c>
      <c r="F19" s="39" t="s">
        <v>49</v>
      </c>
      <c r="G19" s="39" t="s">
        <v>50</v>
      </c>
      <c r="H19" s="1252" t="s">
        <v>67</v>
      </c>
      <c r="I19" s="1252"/>
      <c r="J19" s="39" t="s">
        <v>68</v>
      </c>
      <c r="K19" s="39" t="s">
        <v>182</v>
      </c>
      <c r="L19" s="1252" t="s">
        <v>183</v>
      </c>
      <c r="M19" s="1252"/>
      <c r="N19" s="39" t="s">
        <v>207</v>
      </c>
      <c r="O19" s="39" t="s">
        <v>208</v>
      </c>
      <c r="P19" s="1252" t="s">
        <v>209</v>
      </c>
      <c r="Q19" s="1252"/>
      <c r="R19" s="39" t="s">
        <v>210</v>
      </c>
      <c r="S19" s="495" t="s">
        <v>209</v>
      </c>
      <c r="T19" s="1252" t="s">
        <v>210</v>
      </c>
      <c r="U19" s="1252"/>
      <c r="V19" s="495" t="s">
        <v>211</v>
      </c>
      <c r="W19" s="39" t="s">
        <v>212</v>
      </c>
    </row>
    <row r="20" spans="3:24" ht="14.25" customHeight="1" hidden="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3" s="1182" customFormat="1" ht="17.1" customHeight="1">
      <c r="A21" s="711">
        <v>6</v>
      </c>
      <c r="C21" s="290"/>
      <c r="D21" s="1254">
        <v>1</v>
      </c>
      <c r="E21" s="1266" t="s">
        <v>584</v>
      </c>
      <c r="F21" s="1268" t="s">
        <v>3046</v>
      </c>
      <c r="G21" s="1271" t="s">
        <v>84</v>
      </c>
      <c r="H21" s="1254"/>
      <c r="I21" s="1254">
        <v>1</v>
      </c>
      <c r="J21" s="1256" t="s">
        <v>3047</v>
      </c>
      <c r="K21" s="1275" t="s">
        <v>84</v>
      </c>
      <c r="L21" s="1273"/>
      <c r="M21" s="1273" t="s">
        <v>92</v>
      </c>
      <c r="N21" s="1276"/>
      <c r="O21" s="1275" t="s">
        <v>84</v>
      </c>
      <c r="P21" s="1273"/>
      <c r="Q21" s="1273" t="s">
        <v>92</v>
      </c>
      <c r="R21" s="1274"/>
      <c r="S21" s="1275" t="s">
        <v>84</v>
      </c>
      <c r="T21" s="1034"/>
      <c r="U21" s="1034" t="s">
        <v>92</v>
      </c>
      <c r="V21" s="1203"/>
      <c r="W21" s="288"/>
    </row>
    <row r="22" spans="1:23" s="1182" customFormat="1" ht="17.1" customHeight="1">
      <c r="A22" s="711"/>
      <c r="C22" s="710"/>
      <c r="D22" s="1254"/>
      <c r="E22" s="1266"/>
      <c r="F22" s="1269"/>
      <c r="G22" s="1271"/>
      <c r="H22" s="1254"/>
      <c r="I22" s="1254"/>
      <c r="J22" s="1257"/>
      <c r="K22" s="1275"/>
      <c r="L22" s="1273"/>
      <c r="M22" s="1273"/>
      <c r="N22" s="1276"/>
      <c r="O22" s="1275"/>
      <c r="P22" s="1273"/>
      <c r="Q22" s="1273"/>
      <c r="R22" s="1274"/>
      <c r="S22" s="1275"/>
      <c r="T22" s="1036"/>
      <c r="U22" s="707"/>
      <c r="V22" s="708"/>
      <c r="W22" s="709"/>
    </row>
    <row r="23" spans="1:23" s="1182" customFormat="1" ht="17.1" customHeight="1">
      <c r="A23" s="711"/>
      <c r="C23" s="710"/>
      <c r="D23" s="1255"/>
      <c r="E23" s="1267"/>
      <c r="F23" s="1269"/>
      <c r="G23" s="1272"/>
      <c r="H23" s="1255"/>
      <c r="I23" s="1255"/>
      <c r="J23" s="1257"/>
      <c r="K23" s="1272"/>
      <c r="L23" s="1255"/>
      <c r="M23" s="1255"/>
      <c r="N23" s="1274"/>
      <c r="O23" s="1272"/>
      <c r="P23" s="1195"/>
      <c r="Q23" s="707"/>
      <c r="R23" s="708"/>
      <c r="S23" s="704"/>
      <c r="T23" s="704"/>
      <c r="U23" s="704"/>
      <c r="V23" s="704"/>
      <c r="W23" s="709"/>
    </row>
    <row r="24" spans="1:23" s="1182" customFormat="1" ht="15" customHeight="1">
      <c r="A24" s="711"/>
      <c r="C24" s="710"/>
      <c r="D24" s="1255"/>
      <c r="E24" s="1267"/>
      <c r="F24" s="1269"/>
      <c r="G24" s="1272"/>
      <c r="H24" s="1255"/>
      <c r="I24" s="1255"/>
      <c r="J24" s="1258"/>
      <c r="K24" s="1272"/>
      <c r="L24" s="707"/>
      <c r="M24" s="708"/>
      <c r="N24" s="708"/>
      <c r="O24" s="708"/>
      <c r="P24" s="708"/>
      <c r="Q24" s="708"/>
      <c r="R24" s="708"/>
      <c r="S24" s="704"/>
      <c r="T24" s="704"/>
      <c r="U24" s="704"/>
      <c r="V24" s="704"/>
      <c r="W24" s="709"/>
    </row>
    <row r="25" spans="1:23" s="1182" customFormat="1" ht="15" customHeight="1">
      <c r="A25" s="711"/>
      <c r="C25" s="710"/>
      <c r="D25" s="1255"/>
      <c r="E25" s="1267"/>
      <c r="F25" s="1270"/>
      <c r="G25" s="1272"/>
      <c r="H25" s="707"/>
      <c r="I25" s="708"/>
      <c r="J25" s="708"/>
      <c r="K25" s="708"/>
      <c r="L25" s="708"/>
      <c r="M25" s="708"/>
      <c r="N25" s="708"/>
      <c r="O25" s="708"/>
      <c r="P25" s="708"/>
      <c r="Q25" s="708"/>
      <c r="R25" s="708"/>
      <c r="S25" s="704"/>
      <c r="T25" s="704"/>
      <c r="U25" s="704"/>
      <c r="V25" s="704"/>
      <c r="W25" s="709"/>
    </row>
    <row r="26" spans="4:23" ht="17.1" customHeight="1">
      <c r="D26" s="111"/>
      <c r="E26" s="112"/>
      <c r="F26" s="112"/>
      <c r="G26" s="112"/>
      <c r="H26" s="112"/>
      <c r="I26" s="112"/>
      <c r="J26" s="112"/>
      <c r="K26" s="112"/>
      <c r="L26" s="112"/>
      <c r="M26" s="112"/>
      <c r="N26" s="112"/>
      <c r="O26" s="112"/>
      <c r="P26" s="112"/>
      <c r="Q26" s="112"/>
      <c r="R26" s="112"/>
      <c r="S26" s="511"/>
      <c r="T26" s="511"/>
      <c r="U26" s="511"/>
      <c r="V26" s="511"/>
      <c r="W26" s="113"/>
    </row>
    <row r="27" ht="3" customHeight="1"/>
    <row r="28" ht="11.25" customHeight="1" hidden="1"/>
    <row r="29" ht="0.95" customHeight="1"/>
    <row r="30" ht="23.25" customHeight="1"/>
    <row r="31" ht="3" customHeight="1"/>
    <row r="32" spans="5:23" ht="17.1" customHeight="1">
      <c r="E32" s="1247" t="s">
        <v>643</v>
      </c>
      <c r="F32" s="1247"/>
      <c r="G32" s="1247"/>
      <c r="H32" s="1247"/>
      <c r="I32" s="1247"/>
      <c r="J32" s="1247"/>
      <c r="K32" s="1247"/>
      <c r="L32" s="1247"/>
      <c r="M32" s="1247"/>
      <c r="N32" s="1247"/>
      <c r="O32" s="1247"/>
      <c r="P32" s="1247"/>
      <c r="Q32" s="1247"/>
      <c r="R32" s="1247"/>
      <c r="S32" s="1247"/>
      <c r="T32" s="1247"/>
      <c r="U32" s="1247"/>
      <c r="V32" s="1247"/>
      <c r="W32" s="1247"/>
    </row>
    <row r="33" spans="5:23" ht="36.95" customHeight="1">
      <c r="E33" s="1248" t="s">
        <v>645</v>
      </c>
      <c r="F33" s="1249"/>
      <c r="G33" s="1249"/>
      <c r="H33" s="1249"/>
      <c r="I33" s="1249"/>
      <c r="J33" s="1249"/>
      <c r="K33" s="1249"/>
      <c r="L33" s="1249"/>
      <c r="M33" s="1249"/>
      <c r="N33" s="1249"/>
      <c r="O33" s="1249"/>
      <c r="P33" s="1249"/>
      <c r="Q33" s="1249"/>
      <c r="R33" s="1249"/>
      <c r="S33" s="1249"/>
      <c r="T33" s="1249"/>
      <c r="U33" s="1249"/>
      <c r="V33" s="1249"/>
      <c r="W33" s="1249"/>
    </row>
    <row r="34" spans="5:23" ht="17.1" customHeight="1">
      <c r="E34" s="1248" t="s">
        <v>646</v>
      </c>
      <c r="F34" s="1249"/>
      <c r="G34" s="1249"/>
      <c r="H34" s="1249"/>
      <c r="I34" s="1249"/>
      <c r="J34" s="1249"/>
      <c r="K34" s="1249"/>
      <c r="L34" s="1249"/>
      <c r="M34" s="1249"/>
      <c r="N34" s="1249"/>
      <c r="O34" s="1249"/>
      <c r="P34" s="1249"/>
      <c r="Q34" s="1249"/>
      <c r="R34" s="1249"/>
      <c r="S34" s="1249"/>
      <c r="T34" s="1249"/>
      <c r="U34" s="1249"/>
      <c r="V34" s="1249"/>
      <c r="W34" s="1249"/>
    </row>
    <row r="35" spans="5:23" ht="27" customHeight="1">
      <c r="E35" s="1248" t="s">
        <v>647</v>
      </c>
      <c r="F35" s="1249"/>
      <c r="G35" s="1249"/>
      <c r="H35" s="1249"/>
      <c r="I35" s="1249"/>
      <c r="J35" s="1249"/>
      <c r="K35" s="1249"/>
      <c r="L35" s="1249"/>
      <c r="M35" s="1249"/>
      <c r="N35" s="1249"/>
      <c r="O35" s="1249"/>
      <c r="P35" s="1249"/>
      <c r="Q35" s="1249"/>
      <c r="R35" s="1249"/>
      <c r="S35" s="1249"/>
      <c r="T35" s="1249"/>
      <c r="U35" s="1249"/>
      <c r="V35" s="1249"/>
      <c r="W35" s="1249"/>
    </row>
    <row r="36" spans="5:23" ht="17.1" customHeight="1">
      <c r="E36" s="1248" t="s">
        <v>648</v>
      </c>
      <c r="F36" s="1249"/>
      <c r="G36" s="1249"/>
      <c r="H36" s="1249"/>
      <c r="I36" s="1249"/>
      <c r="J36" s="1249"/>
      <c r="K36" s="1249"/>
      <c r="L36" s="1249"/>
      <c r="M36" s="1249"/>
      <c r="N36" s="1249"/>
      <c r="O36" s="1249"/>
      <c r="P36" s="1249"/>
      <c r="Q36" s="1249"/>
      <c r="R36" s="1249"/>
      <c r="S36" s="1249"/>
      <c r="T36" s="1249"/>
      <c r="U36" s="1249"/>
      <c r="V36" s="1249"/>
      <c r="W36" s="1249"/>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47" t="s">
        <v>644</v>
      </c>
      <c r="F38" s="1247"/>
      <c r="G38" s="1247"/>
      <c r="H38" s="1247"/>
      <c r="I38" s="1247"/>
      <c r="J38" s="1247"/>
      <c r="K38" s="1247"/>
      <c r="L38" s="1247"/>
      <c r="M38" s="1247"/>
      <c r="N38" s="1247"/>
      <c r="O38" s="1247"/>
      <c r="P38" s="1247"/>
      <c r="Q38" s="1247"/>
      <c r="R38" s="1247"/>
      <c r="S38" s="1247"/>
      <c r="T38" s="1247"/>
      <c r="U38" s="1247"/>
      <c r="V38" s="1247"/>
      <c r="W38" s="1247"/>
    </row>
    <row r="39" spans="5:23" ht="17.1" customHeight="1">
      <c r="E39" s="1248" t="s">
        <v>649</v>
      </c>
      <c r="F39" s="1249"/>
      <c r="G39" s="1249"/>
      <c r="H39" s="1249"/>
      <c r="I39" s="1249"/>
      <c r="J39" s="1249"/>
      <c r="K39" s="1249"/>
      <c r="L39" s="1249"/>
      <c r="M39" s="1249"/>
      <c r="N39" s="1249"/>
      <c r="O39" s="1249"/>
      <c r="P39" s="1249"/>
      <c r="Q39" s="1249"/>
      <c r="R39" s="1249"/>
      <c r="S39" s="1249"/>
      <c r="T39" s="1249"/>
      <c r="U39" s="1249"/>
      <c r="V39" s="1249"/>
      <c r="W39" s="1249"/>
    </row>
    <row r="40" spans="5:23" ht="17.1" customHeight="1">
      <c r="E40" s="1248" t="s">
        <v>650</v>
      </c>
      <c r="F40" s="1249"/>
      <c r="G40" s="1249"/>
      <c r="H40" s="1249"/>
      <c r="I40" s="1249"/>
      <c r="J40" s="1249"/>
      <c r="K40" s="1249"/>
      <c r="L40" s="1249"/>
      <c r="M40" s="1249"/>
      <c r="N40" s="1249"/>
      <c r="O40" s="1249"/>
      <c r="P40" s="1249"/>
      <c r="Q40" s="1249"/>
      <c r="R40" s="1249"/>
      <c r="S40" s="1249"/>
      <c r="T40" s="1249"/>
      <c r="U40" s="1249"/>
      <c r="V40" s="1249"/>
      <c r="W40" s="1249"/>
    </row>
  </sheetData>
  <sheetProtection algorithmName="SHA-512" hashValue="ADMenRUJqwRLa1e8RIdFhMfkzH3aANsUAcV+m0fTBr8BvPjOfYVuN+a4TdwFova6ue4mTU7lzdWcWFT0XAa/AQ==" saltValue="Mnw4BVIluSPK51hHM5d7eg==" spinCount="100000" sheet="1" objects="1" scenarios="1" formatColumns="0" formatRows="0"/>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dataValidations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R21:R22 V21:W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orientation="portrait" paperSize="9" r:id="rId2"/>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a7da0fd-05b3-4823-b6b6-dac48778a5e1}">
  <sheetPr codeName="TSH_REESTR_ORG">
    <tabColor indexed="47"/>
  </sheetPr>
  <dimension ref="A1:J612"/>
  <sheetViews>
    <sheetView showGridLines="0" workbookViewId="0" topLeftCell="A1">
      <selection pane="topLeft" activeCell="A1" sqref="A1"/>
    </sheetView>
  </sheetViews>
  <sheetFormatPr defaultColWidth="9.14285714285714" defaultRowHeight="11.25"/>
  <cols>
    <col min="1" max="2" width="9.14285714285714" style="5"/>
    <col min="3" max="3" width="20.7142857142857" style="5" customWidth="1"/>
    <col min="4" max="4" width="25.1428571428571" style="5" customWidth="1"/>
    <col min="5" max="16384" width="9.14285714285714" style="5"/>
  </cols>
  <sheetData>
    <row r="1" spans="1:9" ht="11.25">
      <c r="A1" s="5" t="s">
        <v>966</v>
      </c>
      <c r="B1" s="5" t="s">
        <v>982</v>
      </c>
      <c r="C1" s="5" t="s">
        <v>983</v>
      </c>
      <c r="D1" s="5" t="s">
        <v>984</v>
      </c>
      <c r="E1" s="5" t="s">
        <v>985</v>
      </c>
      <c r="F1" s="5" t="s">
        <v>986</v>
      </c>
      <c r="G1" s="5" t="s">
        <v>987</v>
      </c>
      <c r="H1" s="5" t="s">
        <v>988</v>
      </c>
      <c r="I1" s="5" t="s">
        <v>989</v>
      </c>
    </row>
    <row r="2" spans="1:10" ht="11.25">
      <c r="A2" s="5">
        <v>1</v>
      </c>
      <c r="B2" s="5" t="s">
        <v>990</v>
      </c>
      <c r="C2" s="5" t="s">
        <v>154</v>
      </c>
      <c r="D2" s="5" t="s">
        <v>991</v>
      </c>
      <c r="E2" s="5" t="s">
        <v>992</v>
      </c>
      <c r="F2" s="5" t="s">
        <v>993</v>
      </c>
      <c r="G2" s="5" t="s">
        <v>994</v>
      </c>
      <c r="J2" s="5" t="s">
        <v>3035</v>
      </c>
    </row>
    <row r="3" spans="1:10" ht="11.25">
      <c r="A3" s="5">
        <v>2</v>
      </c>
      <c r="B3" s="5" t="s">
        <v>990</v>
      </c>
      <c r="C3" s="5" t="s">
        <v>154</v>
      </c>
      <c r="D3" s="5" t="s">
        <v>995</v>
      </c>
      <c r="E3" s="5" t="s">
        <v>996</v>
      </c>
      <c r="F3" s="5" t="s">
        <v>997</v>
      </c>
      <c r="G3" s="5" t="s">
        <v>998</v>
      </c>
      <c r="H3" s="5" t="s">
        <v>999</v>
      </c>
      <c r="J3" s="5" t="s">
        <v>3035</v>
      </c>
    </row>
    <row r="4" spans="1:10" ht="11.25">
      <c r="A4" s="5">
        <v>3</v>
      </c>
      <c r="B4" s="5" t="s">
        <v>990</v>
      </c>
      <c r="C4" s="5" t="s">
        <v>154</v>
      </c>
      <c r="D4" s="5" t="s">
        <v>1000</v>
      </c>
      <c r="E4" s="5" t="s">
        <v>1001</v>
      </c>
      <c r="F4" s="5" t="s">
        <v>1002</v>
      </c>
      <c r="G4" s="5" t="s">
        <v>1003</v>
      </c>
      <c r="J4" s="5" t="s">
        <v>3035</v>
      </c>
    </row>
    <row r="5" spans="1:10" ht="11.25">
      <c r="A5" s="5">
        <v>4</v>
      </c>
      <c r="B5" s="5" t="s">
        <v>990</v>
      </c>
      <c r="C5" s="5" t="s">
        <v>154</v>
      </c>
      <c r="D5" s="5" t="s">
        <v>1004</v>
      </c>
      <c r="E5" s="5" t="s">
        <v>1005</v>
      </c>
      <c r="F5" s="5" t="s">
        <v>1006</v>
      </c>
      <c r="G5" s="5" t="s">
        <v>1007</v>
      </c>
      <c r="J5" s="5" t="s">
        <v>3035</v>
      </c>
    </row>
    <row r="6" spans="1:10" ht="11.25">
      <c r="A6" s="5">
        <v>5</v>
      </c>
      <c r="B6" s="5" t="s">
        <v>990</v>
      </c>
      <c r="C6" s="5" t="s">
        <v>154</v>
      </c>
      <c r="D6" s="5" t="s">
        <v>1008</v>
      </c>
      <c r="E6" s="5" t="s">
        <v>1009</v>
      </c>
      <c r="F6" s="5" t="s">
        <v>1010</v>
      </c>
      <c r="G6" s="5" t="s">
        <v>1011</v>
      </c>
      <c r="H6" s="5" t="s">
        <v>1012</v>
      </c>
      <c r="J6" s="5" t="s">
        <v>3035</v>
      </c>
    </row>
    <row r="7" spans="1:10" ht="11.25">
      <c r="A7" s="5">
        <v>6</v>
      </c>
      <c r="B7" s="5" t="s">
        <v>990</v>
      </c>
      <c r="C7" s="5" t="s">
        <v>154</v>
      </c>
      <c r="D7" s="5" t="s">
        <v>1013</v>
      </c>
      <c r="E7" s="5" t="s">
        <v>1014</v>
      </c>
      <c r="F7" s="5" t="s">
        <v>1015</v>
      </c>
      <c r="G7" s="5" t="s">
        <v>1016</v>
      </c>
      <c r="J7" s="5" t="s">
        <v>3035</v>
      </c>
    </row>
    <row r="8" spans="1:10" ht="11.25">
      <c r="A8" s="5">
        <v>7</v>
      </c>
      <c r="B8" s="5" t="s">
        <v>990</v>
      </c>
      <c r="C8" s="5" t="s">
        <v>154</v>
      </c>
      <c r="D8" s="5" t="s">
        <v>1017</v>
      </c>
      <c r="E8" s="5" t="s">
        <v>1018</v>
      </c>
      <c r="F8" s="5" t="s">
        <v>1019</v>
      </c>
      <c r="G8" s="5" t="s">
        <v>1020</v>
      </c>
      <c r="H8" s="5" t="s">
        <v>1021</v>
      </c>
      <c r="J8" s="5" t="s">
        <v>3035</v>
      </c>
    </row>
    <row r="9" spans="1:10" ht="11.25">
      <c r="A9" s="5">
        <v>8</v>
      </c>
      <c r="B9" s="5" t="s">
        <v>990</v>
      </c>
      <c r="C9" s="5" t="s">
        <v>154</v>
      </c>
      <c r="D9" s="5" t="s">
        <v>1022</v>
      </c>
      <c r="E9" s="5" t="s">
        <v>1023</v>
      </c>
      <c r="F9" s="5" t="s">
        <v>1024</v>
      </c>
      <c r="G9" s="5" t="s">
        <v>1025</v>
      </c>
      <c r="J9" s="5" t="s">
        <v>3035</v>
      </c>
    </row>
    <row r="10" spans="1:10" ht="11.25">
      <c r="A10" s="5">
        <v>9</v>
      </c>
      <c r="B10" s="5" t="s">
        <v>990</v>
      </c>
      <c r="C10" s="5" t="s">
        <v>154</v>
      </c>
      <c r="D10" s="5" t="s">
        <v>1977</v>
      </c>
      <c r="E10" s="5" t="s">
        <v>3059</v>
      </c>
      <c r="F10" s="5" t="s">
        <v>1978</v>
      </c>
      <c r="G10" s="5" t="s">
        <v>1040</v>
      </c>
      <c r="J10" s="5" t="s">
        <v>3035</v>
      </c>
    </row>
    <row r="11" spans="1:10" ht="11.25">
      <c r="A11" s="5">
        <v>10</v>
      </c>
      <c r="B11" s="5" t="s">
        <v>990</v>
      </c>
      <c r="C11" s="5" t="s">
        <v>154</v>
      </c>
      <c r="D11" s="5" t="s">
        <v>2902</v>
      </c>
      <c r="E11" s="5" t="s">
        <v>3060</v>
      </c>
      <c r="F11" s="5" t="s">
        <v>2903</v>
      </c>
      <c r="G11" s="5" t="s">
        <v>1036</v>
      </c>
      <c r="J11" s="5" t="s">
        <v>3035</v>
      </c>
    </row>
    <row r="12" spans="1:10" ht="11.25">
      <c r="A12" s="5">
        <v>11</v>
      </c>
      <c r="B12" s="5" t="s">
        <v>990</v>
      </c>
      <c r="C12" s="5" t="s">
        <v>154</v>
      </c>
      <c r="D12" s="5" t="s">
        <v>1026</v>
      </c>
      <c r="E12" s="5" t="s">
        <v>1027</v>
      </c>
      <c r="F12" s="5" t="s">
        <v>1028</v>
      </c>
      <c r="G12" s="5" t="s">
        <v>1029</v>
      </c>
      <c r="I12" s="5" t="s">
        <v>3061</v>
      </c>
      <c r="J12" s="5" t="s">
        <v>3035</v>
      </c>
    </row>
    <row r="13" spans="1:10" ht="11.25">
      <c r="A13" s="5">
        <v>12</v>
      </c>
      <c r="B13" s="5" t="s">
        <v>990</v>
      </c>
      <c r="C13" s="5" t="s">
        <v>154</v>
      </c>
      <c r="D13" s="5" t="s">
        <v>1030</v>
      </c>
      <c r="E13" s="5" t="s">
        <v>1031</v>
      </c>
      <c r="F13" s="5" t="s">
        <v>1032</v>
      </c>
      <c r="G13" s="5" t="s">
        <v>1003</v>
      </c>
      <c r="J13" s="5" t="s">
        <v>3035</v>
      </c>
    </row>
    <row r="14" spans="1:10" ht="11.25">
      <c r="A14" s="5">
        <v>13</v>
      </c>
      <c r="B14" s="5" t="s">
        <v>990</v>
      </c>
      <c r="C14" s="5" t="s">
        <v>154</v>
      </c>
      <c r="D14" s="5" t="s">
        <v>1033</v>
      </c>
      <c r="E14" s="5" t="s">
        <v>1034</v>
      </c>
      <c r="F14" s="5" t="s">
        <v>1035</v>
      </c>
      <c r="G14" s="5" t="s">
        <v>1036</v>
      </c>
      <c r="J14" s="5" t="s">
        <v>3035</v>
      </c>
    </row>
    <row r="15" spans="1:10" ht="11.25">
      <c r="A15" s="5">
        <v>14</v>
      </c>
      <c r="B15" s="5" t="s">
        <v>990</v>
      </c>
      <c r="C15" s="5" t="s">
        <v>154</v>
      </c>
      <c r="D15" s="5" t="s">
        <v>1037</v>
      </c>
      <c r="E15" s="5" t="s">
        <v>1038</v>
      </c>
      <c r="F15" s="5" t="s">
        <v>1039</v>
      </c>
      <c r="G15" s="5" t="s">
        <v>1040</v>
      </c>
      <c r="J15" s="5" t="s">
        <v>3035</v>
      </c>
    </row>
    <row r="16" spans="1:10" ht="11.25">
      <c r="A16" s="5">
        <v>15</v>
      </c>
      <c r="B16" s="5" t="s">
        <v>990</v>
      </c>
      <c r="C16" s="5" t="s">
        <v>154</v>
      </c>
      <c r="D16" s="5" t="s">
        <v>1041</v>
      </c>
      <c r="E16" s="5" t="s">
        <v>1042</v>
      </c>
      <c r="F16" s="5" t="s">
        <v>1043</v>
      </c>
      <c r="G16" s="5" t="s">
        <v>1044</v>
      </c>
      <c r="J16" s="5" t="s">
        <v>3035</v>
      </c>
    </row>
    <row r="17" spans="1:10" ht="11.25">
      <c r="A17" s="5">
        <v>16</v>
      </c>
      <c r="B17" s="5" t="s">
        <v>990</v>
      </c>
      <c r="C17" s="5" t="s">
        <v>154</v>
      </c>
      <c r="D17" s="5" t="s">
        <v>1045</v>
      </c>
      <c r="E17" s="5" t="s">
        <v>1046</v>
      </c>
      <c r="F17" s="5" t="s">
        <v>1047</v>
      </c>
      <c r="G17" s="5" t="s">
        <v>1048</v>
      </c>
      <c r="J17" s="5" t="s">
        <v>3035</v>
      </c>
    </row>
    <row r="18" spans="1:10" ht="11.25">
      <c r="A18" s="5">
        <v>17</v>
      </c>
      <c r="B18" s="5" t="s">
        <v>990</v>
      </c>
      <c r="C18" s="5" t="s">
        <v>154</v>
      </c>
      <c r="D18" s="5" t="s">
        <v>1049</v>
      </c>
      <c r="E18" s="5" t="s">
        <v>1050</v>
      </c>
      <c r="F18" s="5" t="s">
        <v>1051</v>
      </c>
      <c r="G18" s="5" t="s">
        <v>1052</v>
      </c>
      <c r="H18" s="5" t="s">
        <v>1053</v>
      </c>
      <c r="J18" s="5" t="s">
        <v>3035</v>
      </c>
    </row>
    <row r="19" spans="1:10" ht="11.25">
      <c r="A19" s="5">
        <v>18</v>
      </c>
      <c r="B19" s="5" t="s">
        <v>990</v>
      </c>
      <c r="C19" s="5" t="s">
        <v>154</v>
      </c>
      <c r="D19" s="5" t="s">
        <v>1054</v>
      </c>
      <c r="E19" s="5" t="s">
        <v>1055</v>
      </c>
      <c r="F19" s="5" t="s">
        <v>1056</v>
      </c>
      <c r="G19" s="5" t="s">
        <v>1036</v>
      </c>
      <c r="J19" s="5" t="s">
        <v>3035</v>
      </c>
    </row>
    <row r="20" spans="1:10" ht="11.25">
      <c r="A20" s="5">
        <v>19</v>
      </c>
      <c r="B20" s="5" t="s">
        <v>990</v>
      </c>
      <c r="C20" s="5" t="s">
        <v>154</v>
      </c>
      <c r="D20" s="5" t="s">
        <v>1057</v>
      </c>
      <c r="E20" s="5" t="s">
        <v>1058</v>
      </c>
      <c r="F20" s="5" t="s">
        <v>1059</v>
      </c>
      <c r="G20" s="5" t="s">
        <v>1060</v>
      </c>
      <c r="J20" s="5" t="s">
        <v>3035</v>
      </c>
    </row>
    <row r="21" spans="1:10" ht="11.25">
      <c r="A21" s="5">
        <v>20</v>
      </c>
      <c r="B21" s="5" t="s">
        <v>990</v>
      </c>
      <c r="C21" s="5" t="s">
        <v>154</v>
      </c>
      <c r="D21" s="5" t="s">
        <v>1061</v>
      </c>
      <c r="E21" s="5" t="s">
        <v>1062</v>
      </c>
      <c r="F21" s="5" t="s">
        <v>1063</v>
      </c>
      <c r="G21" s="5" t="s">
        <v>1064</v>
      </c>
      <c r="H21" s="5" t="s">
        <v>1065</v>
      </c>
      <c r="J21" s="5" t="s">
        <v>3035</v>
      </c>
    </row>
    <row r="22" spans="1:10" ht="11.25">
      <c r="A22" s="5">
        <v>21</v>
      </c>
      <c r="B22" s="5" t="s">
        <v>990</v>
      </c>
      <c r="C22" s="5" t="s">
        <v>154</v>
      </c>
      <c r="D22" s="5" t="s">
        <v>1066</v>
      </c>
      <c r="E22" s="5" t="s">
        <v>1067</v>
      </c>
      <c r="F22" s="5" t="s">
        <v>1068</v>
      </c>
      <c r="G22" s="5" t="s">
        <v>1069</v>
      </c>
      <c r="J22" s="5" t="s">
        <v>3035</v>
      </c>
    </row>
    <row r="23" spans="1:10" ht="11.25">
      <c r="A23" s="5">
        <v>22</v>
      </c>
      <c r="B23" s="5" t="s">
        <v>990</v>
      </c>
      <c r="C23" s="5" t="s">
        <v>154</v>
      </c>
      <c r="D23" s="5" t="s">
        <v>1070</v>
      </c>
      <c r="E23" s="5" t="s">
        <v>1071</v>
      </c>
      <c r="F23" s="5" t="s">
        <v>1072</v>
      </c>
      <c r="G23" s="5" t="s">
        <v>1073</v>
      </c>
      <c r="J23" s="5" t="s">
        <v>3035</v>
      </c>
    </row>
    <row r="24" spans="1:10" ht="11.25">
      <c r="A24" s="5">
        <v>23</v>
      </c>
      <c r="B24" s="5" t="s">
        <v>990</v>
      </c>
      <c r="C24" s="5" t="s">
        <v>154</v>
      </c>
      <c r="D24" s="5" t="s">
        <v>1074</v>
      </c>
      <c r="E24" s="5" t="s">
        <v>1075</v>
      </c>
      <c r="F24" s="5" t="s">
        <v>1076</v>
      </c>
      <c r="G24" s="5" t="s">
        <v>1077</v>
      </c>
      <c r="J24" s="5" t="s">
        <v>3035</v>
      </c>
    </row>
    <row r="25" spans="1:10" ht="11.25">
      <c r="A25" s="5">
        <v>24</v>
      </c>
      <c r="B25" s="5" t="s">
        <v>990</v>
      </c>
      <c r="C25" s="5" t="s">
        <v>154</v>
      </c>
      <c r="D25" s="5" t="s">
        <v>1078</v>
      </c>
      <c r="E25" s="5" t="s">
        <v>1079</v>
      </c>
      <c r="F25" s="5" t="s">
        <v>1080</v>
      </c>
      <c r="G25" s="5" t="s">
        <v>1036</v>
      </c>
      <c r="I25" s="5" t="s">
        <v>3062</v>
      </c>
      <c r="J25" s="5" t="s">
        <v>3035</v>
      </c>
    </row>
    <row r="26" spans="1:10" ht="11.25">
      <c r="A26" s="5">
        <v>25</v>
      </c>
      <c r="B26" s="5" t="s">
        <v>990</v>
      </c>
      <c r="C26" s="5" t="s">
        <v>154</v>
      </c>
      <c r="D26" s="5" t="s">
        <v>1081</v>
      </c>
      <c r="E26" s="5" t="s">
        <v>1082</v>
      </c>
      <c r="F26" s="5" t="s">
        <v>1083</v>
      </c>
      <c r="G26" s="5" t="s">
        <v>1084</v>
      </c>
      <c r="J26" s="5" t="s">
        <v>3035</v>
      </c>
    </row>
    <row r="27" spans="1:10" ht="11.25">
      <c r="A27" s="5">
        <v>26</v>
      </c>
      <c r="B27" s="5" t="s">
        <v>990</v>
      </c>
      <c r="C27" s="5" t="s">
        <v>154</v>
      </c>
      <c r="D27" s="5" t="s">
        <v>1085</v>
      </c>
      <c r="E27" s="5" t="s">
        <v>1086</v>
      </c>
      <c r="F27" s="5" t="s">
        <v>1087</v>
      </c>
      <c r="G27" s="5" t="s">
        <v>1088</v>
      </c>
      <c r="H27" s="5" t="s">
        <v>1089</v>
      </c>
      <c r="J27" s="5" t="s">
        <v>3035</v>
      </c>
    </row>
    <row r="28" spans="1:10" ht="11.25">
      <c r="A28" s="5">
        <v>27</v>
      </c>
      <c r="B28" s="5" t="s">
        <v>990</v>
      </c>
      <c r="C28" s="5" t="s">
        <v>154</v>
      </c>
      <c r="D28" s="5" t="s">
        <v>1090</v>
      </c>
      <c r="E28" s="5" t="s">
        <v>1091</v>
      </c>
      <c r="F28" s="5" t="s">
        <v>1092</v>
      </c>
      <c r="G28" s="5" t="s">
        <v>1025</v>
      </c>
      <c r="J28" s="5" t="s">
        <v>3035</v>
      </c>
    </row>
    <row r="29" spans="1:10" ht="11.25">
      <c r="A29" s="5">
        <v>28</v>
      </c>
      <c r="B29" s="5" t="s">
        <v>990</v>
      </c>
      <c r="C29" s="5" t="s">
        <v>154</v>
      </c>
      <c r="D29" s="5" t="s">
        <v>1093</v>
      </c>
      <c r="E29" s="5" t="s">
        <v>1094</v>
      </c>
      <c r="F29" s="5" t="s">
        <v>1095</v>
      </c>
      <c r="G29" s="5" t="s">
        <v>1084</v>
      </c>
      <c r="J29" s="5" t="s">
        <v>3035</v>
      </c>
    </row>
    <row r="30" spans="1:10" ht="11.25">
      <c r="A30" s="5">
        <v>29</v>
      </c>
      <c r="B30" s="5" t="s">
        <v>990</v>
      </c>
      <c r="C30" s="5" t="s">
        <v>154</v>
      </c>
      <c r="D30" s="5" t="s">
        <v>1096</v>
      </c>
      <c r="E30" s="5" t="s">
        <v>1097</v>
      </c>
      <c r="F30" s="5" t="s">
        <v>1098</v>
      </c>
      <c r="G30" s="5" t="s">
        <v>1099</v>
      </c>
      <c r="J30" s="5" t="s">
        <v>3035</v>
      </c>
    </row>
    <row r="31" spans="1:10" ht="11.25">
      <c r="A31" s="5">
        <v>30</v>
      </c>
      <c r="B31" s="5" t="s">
        <v>990</v>
      </c>
      <c r="C31" s="5" t="s">
        <v>154</v>
      </c>
      <c r="D31" s="5" t="s">
        <v>1100</v>
      </c>
      <c r="E31" s="5" t="s">
        <v>1101</v>
      </c>
      <c r="F31" s="5" t="s">
        <v>1102</v>
      </c>
      <c r="G31" s="5" t="s">
        <v>1048</v>
      </c>
      <c r="H31" s="5" t="s">
        <v>1103</v>
      </c>
      <c r="J31" s="5" t="s">
        <v>3035</v>
      </c>
    </row>
    <row r="32" spans="1:10" ht="11.25">
      <c r="A32" s="5">
        <v>31</v>
      </c>
      <c r="B32" s="5" t="s">
        <v>990</v>
      </c>
      <c r="C32" s="5" t="s">
        <v>154</v>
      </c>
      <c r="D32" s="5" t="s">
        <v>1104</v>
      </c>
      <c r="E32" s="5" t="s">
        <v>1105</v>
      </c>
      <c r="F32" s="5" t="s">
        <v>1002</v>
      </c>
      <c r="G32" s="5" t="s">
        <v>1106</v>
      </c>
      <c r="H32" s="5" t="s">
        <v>1107</v>
      </c>
      <c r="J32" s="5" t="s">
        <v>3035</v>
      </c>
    </row>
    <row r="33" spans="1:10" ht="11.25">
      <c r="A33" s="5">
        <v>32</v>
      </c>
      <c r="B33" s="5" t="s">
        <v>990</v>
      </c>
      <c r="C33" s="5" t="s">
        <v>154</v>
      </c>
      <c r="D33" s="5" t="s">
        <v>1108</v>
      </c>
      <c r="E33" s="5" t="s">
        <v>1109</v>
      </c>
      <c r="F33" s="5" t="s">
        <v>1110</v>
      </c>
      <c r="G33" s="5" t="s">
        <v>1111</v>
      </c>
      <c r="H33" s="5" t="s">
        <v>1112</v>
      </c>
      <c r="J33" s="5" t="s">
        <v>3035</v>
      </c>
    </row>
    <row r="34" spans="1:10" ht="11.25">
      <c r="A34" s="5">
        <v>33</v>
      </c>
      <c r="B34" s="5" t="s">
        <v>990</v>
      </c>
      <c r="C34" s="5" t="s">
        <v>154</v>
      </c>
      <c r="D34" s="5" t="s">
        <v>1113</v>
      </c>
      <c r="E34" s="5" t="s">
        <v>1114</v>
      </c>
      <c r="F34" s="5" t="s">
        <v>1115</v>
      </c>
      <c r="G34" s="5" t="s">
        <v>1111</v>
      </c>
      <c r="H34" s="5" t="s">
        <v>1116</v>
      </c>
      <c r="J34" s="5" t="s">
        <v>3035</v>
      </c>
    </row>
    <row r="35" spans="1:10" ht="11.25">
      <c r="A35" s="5">
        <v>34</v>
      </c>
      <c r="B35" s="5" t="s">
        <v>990</v>
      </c>
      <c r="C35" s="5" t="s">
        <v>154</v>
      </c>
      <c r="D35" s="5" t="s">
        <v>1117</v>
      </c>
      <c r="E35" s="5" t="s">
        <v>1118</v>
      </c>
      <c r="F35" s="5" t="s">
        <v>1119</v>
      </c>
      <c r="G35" s="5" t="s">
        <v>1088</v>
      </c>
      <c r="H35" s="5" t="s">
        <v>1120</v>
      </c>
      <c r="J35" s="5" t="s">
        <v>3035</v>
      </c>
    </row>
    <row r="36" spans="1:10" ht="11.25">
      <c r="A36" s="5">
        <v>35</v>
      </c>
      <c r="B36" s="5" t="s">
        <v>990</v>
      </c>
      <c r="C36" s="5" t="s">
        <v>154</v>
      </c>
      <c r="D36" s="5" t="s">
        <v>1121</v>
      </c>
      <c r="E36" s="5" t="s">
        <v>1122</v>
      </c>
      <c r="F36" s="5" t="s">
        <v>1123</v>
      </c>
      <c r="G36" s="5" t="s">
        <v>1124</v>
      </c>
      <c r="J36" s="5" t="s">
        <v>3035</v>
      </c>
    </row>
    <row r="37" spans="1:10" ht="11.25">
      <c r="A37" s="5">
        <v>36</v>
      </c>
      <c r="B37" s="5" t="s">
        <v>990</v>
      </c>
      <c r="C37" s="5" t="s">
        <v>154</v>
      </c>
      <c r="D37" s="5" t="s">
        <v>1125</v>
      </c>
      <c r="E37" s="5" t="s">
        <v>1126</v>
      </c>
      <c r="F37" s="5" t="s">
        <v>1127</v>
      </c>
      <c r="G37" s="5" t="s">
        <v>1036</v>
      </c>
      <c r="J37" s="5" t="s">
        <v>3035</v>
      </c>
    </row>
    <row r="38" spans="1:10" ht="11.25">
      <c r="A38" s="5">
        <v>37</v>
      </c>
      <c r="B38" s="5" t="s">
        <v>990</v>
      </c>
      <c r="C38" s="5" t="s">
        <v>154</v>
      </c>
      <c r="D38" s="5" t="s">
        <v>1128</v>
      </c>
      <c r="E38" s="5" t="s">
        <v>1129</v>
      </c>
      <c r="F38" s="5" t="s">
        <v>1130</v>
      </c>
      <c r="G38" s="5" t="s">
        <v>1036</v>
      </c>
      <c r="J38" s="5" t="s">
        <v>3035</v>
      </c>
    </row>
    <row r="39" spans="1:10" ht="11.25">
      <c r="A39" s="5">
        <v>38</v>
      </c>
      <c r="B39" s="5" t="s">
        <v>990</v>
      </c>
      <c r="C39" s="5" t="s">
        <v>154</v>
      </c>
      <c r="D39" s="5" t="s">
        <v>1131</v>
      </c>
      <c r="E39" s="5" t="s">
        <v>1132</v>
      </c>
      <c r="F39" s="5" t="s">
        <v>1133</v>
      </c>
      <c r="G39" s="5" t="s">
        <v>1111</v>
      </c>
      <c r="J39" s="5" t="s">
        <v>3035</v>
      </c>
    </row>
    <row r="40" spans="1:10" ht="11.25">
      <c r="A40" s="5">
        <v>39</v>
      </c>
      <c r="B40" s="5" t="s">
        <v>990</v>
      </c>
      <c r="C40" s="5" t="s">
        <v>154</v>
      </c>
      <c r="D40" s="5" t="s">
        <v>1134</v>
      </c>
      <c r="E40" s="5" t="s">
        <v>1135</v>
      </c>
      <c r="F40" s="5" t="s">
        <v>1136</v>
      </c>
      <c r="G40" s="5" t="s">
        <v>1137</v>
      </c>
      <c r="J40" s="5" t="s">
        <v>3035</v>
      </c>
    </row>
    <row r="41" spans="1:10" ht="11.25">
      <c r="A41" s="5">
        <v>40</v>
      </c>
      <c r="B41" s="5" t="s">
        <v>990</v>
      </c>
      <c r="C41" s="5" t="s">
        <v>154</v>
      </c>
      <c r="D41" s="5" t="s">
        <v>1138</v>
      </c>
      <c r="E41" s="5" t="s">
        <v>1139</v>
      </c>
      <c r="F41" s="5" t="s">
        <v>1140</v>
      </c>
      <c r="G41" s="5" t="s">
        <v>1099</v>
      </c>
      <c r="H41" s="5" t="s">
        <v>1141</v>
      </c>
      <c r="J41" s="5" t="s">
        <v>3035</v>
      </c>
    </row>
    <row r="42" spans="1:10" ht="11.25">
      <c r="A42" s="5">
        <v>41</v>
      </c>
      <c r="B42" s="5" t="s">
        <v>990</v>
      </c>
      <c r="C42" s="5" t="s">
        <v>154</v>
      </c>
      <c r="D42" s="5" t="s">
        <v>1142</v>
      </c>
      <c r="E42" s="5" t="s">
        <v>1143</v>
      </c>
      <c r="F42" s="5" t="s">
        <v>1140</v>
      </c>
      <c r="G42" s="5" t="s">
        <v>1144</v>
      </c>
      <c r="J42" s="5" t="s">
        <v>3035</v>
      </c>
    </row>
    <row r="43" spans="1:10" ht="11.25">
      <c r="A43" s="5">
        <v>42</v>
      </c>
      <c r="B43" s="5" t="s">
        <v>990</v>
      </c>
      <c r="C43" s="5" t="s">
        <v>154</v>
      </c>
      <c r="D43" s="5" t="s">
        <v>1145</v>
      </c>
      <c r="E43" s="5" t="s">
        <v>1146</v>
      </c>
      <c r="F43" s="5" t="s">
        <v>1140</v>
      </c>
      <c r="G43" s="5" t="s">
        <v>1147</v>
      </c>
      <c r="J43" s="5" t="s">
        <v>3035</v>
      </c>
    </row>
    <row r="44" spans="1:10" ht="11.25">
      <c r="A44" s="5">
        <v>43</v>
      </c>
      <c r="B44" s="5" t="s">
        <v>990</v>
      </c>
      <c r="C44" s="5" t="s">
        <v>154</v>
      </c>
      <c r="D44" s="5" t="s">
        <v>1148</v>
      </c>
      <c r="E44" s="5" t="s">
        <v>1149</v>
      </c>
      <c r="F44" s="5" t="s">
        <v>1140</v>
      </c>
      <c r="G44" s="5" t="s">
        <v>1150</v>
      </c>
      <c r="J44" s="5" t="s">
        <v>3035</v>
      </c>
    </row>
    <row r="45" spans="1:10" ht="11.25">
      <c r="A45" s="5">
        <v>44</v>
      </c>
      <c r="B45" s="5" t="s">
        <v>990</v>
      </c>
      <c r="C45" s="5" t="s">
        <v>154</v>
      </c>
      <c r="D45" s="5" t="s">
        <v>1151</v>
      </c>
      <c r="E45" s="5" t="s">
        <v>1152</v>
      </c>
      <c r="F45" s="5" t="s">
        <v>1140</v>
      </c>
      <c r="G45" s="5" t="s">
        <v>1153</v>
      </c>
      <c r="J45" s="5" t="s">
        <v>3035</v>
      </c>
    </row>
    <row r="46" spans="1:10" ht="11.25">
      <c r="A46" s="5">
        <v>45</v>
      </c>
      <c r="B46" s="5" t="s">
        <v>990</v>
      </c>
      <c r="C46" s="5" t="s">
        <v>154</v>
      </c>
      <c r="D46" s="5" t="s">
        <v>1154</v>
      </c>
      <c r="E46" s="5" t="s">
        <v>1155</v>
      </c>
      <c r="F46" s="5" t="s">
        <v>1140</v>
      </c>
      <c r="G46" s="5" t="s">
        <v>1156</v>
      </c>
      <c r="J46" s="5" t="s">
        <v>3035</v>
      </c>
    </row>
    <row r="47" spans="1:10" ht="11.25">
      <c r="A47" s="5">
        <v>46</v>
      </c>
      <c r="B47" s="5" t="s">
        <v>990</v>
      </c>
      <c r="C47" s="5" t="s">
        <v>154</v>
      </c>
      <c r="D47" s="5" t="s">
        <v>1157</v>
      </c>
      <c r="E47" s="5" t="s">
        <v>1158</v>
      </c>
      <c r="F47" s="5" t="s">
        <v>1140</v>
      </c>
      <c r="G47" s="5" t="s">
        <v>1159</v>
      </c>
      <c r="J47" s="5" t="s">
        <v>3035</v>
      </c>
    </row>
    <row r="48" spans="1:10" ht="11.25">
      <c r="A48" s="5">
        <v>47</v>
      </c>
      <c r="B48" s="5" t="s">
        <v>990</v>
      </c>
      <c r="C48" s="5" t="s">
        <v>154</v>
      </c>
      <c r="D48" s="5" t="s">
        <v>1160</v>
      </c>
      <c r="E48" s="5" t="s">
        <v>1161</v>
      </c>
      <c r="F48" s="5" t="s">
        <v>1140</v>
      </c>
      <c r="G48" s="5" t="s">
        <v>1162</v>
      </c>
      <c r="J48" s="5" t="s">
        <v>3035</v>
      </c>
    </row>
    <row r="49" spans="1:10" ht="11.25">
      <c r="A49" s="5">
        <v>48</v>
      </c>
      <c r="B49" s="5" t="s">
        <v>990</v>
      </c>
      <c r="C49" s="5" t="s">
        <v>154</v>
      </c>
      <c r="D49" s="5" t="s">
        <v>1163</v>
      </c>
      <c r="E49" s="5" t="s">
        <v>1164</v>
      </c>
      <c r="F49" s="5" t="s">
        <v>1140</v>
      </c>
      <c r="G49" s="5" t="s">
        <v>1165</v>
      </c>
      <c r="J49" s="5" t="s">
        <v>3035</v>
      </c>
    </row>
    <row r="50" spans="1:10" ht="11.25">
      <c r="A50" s="5">
        <v>49</v>
      </c>
      <c r="B50" s="5" t="s">
        <v>990</v>
      </c>
      <c r="C50" s="5" t="s">
        <v>154</v>
      </c>
      <c r="D50" s="5" t="s">
        <v>1166</v>
      </c>
      <c r="E50" s="5" t="s">
        <v>1167</v>
      </c>
      <c r="F50" s="5" t="s">
        <v>1140</v>
      </c>
      <c r="G50" s="5" t="s">
        <v>1168</v>
      </c>
      <c r="J50" s="5" t="s">
        <v>3035</v>
      </c>
    </row>
    <row r="51" spans="1:10" ht="11.25">
      <c r="A51" s="5">
        <v>50</v>
      </c>
      <c r="B51" s="5" t="s">
        <v>990</v>
      </c>
      <c r="C51" s="5" t="s">
        <v>154</v>
      </c>
      <c r="D51" s="5" t="s">
        <v>1169</v>
      </c>
      <c r="E51" s="5" t="s">
        <v>1170</v>
      </c>
      <c r="F51" s="5" t="s">
        <v>1140</v>
      </c>
      <c r="G51" s="5" t="s">
        <v>1171</v>
      </c>
      <c r="J51" s="5" t="s">
        <v>3035</v>
      </c>
    </row>
    <row r="52" spans="1:10" ht="11.25">
      <c r="A52" s="5">
        <v>51</v>
      </c>
      <c r="B52" s="5" t="s">
        <v>990</v>
      </c>
      <c r="C52" s="5" t="s">
        <v>154</v>
      </c>
      <c r="D52" s="5" t="s">
        <v>1172</v>
      </c>
      <c r="E52" s="5" t="s">
        <v>1173</v>
      </c>
      <c r="F52" s="5" t="s">
        <v>1140</v>
      </c>
      <c r="G52" s="5" t="s">
        <v>1174</v>
      </c>
      <c r="J52" s="5" t="s">
        <v>3035</v>
      </c>
    </row>
    <row r="53" spans="1:10" ht="11.25">
      <c r="A53" s="5">
        <v>52</v>
      </c>
      <c r="B53" s="5" t="s">
        <v>990</v>
      </c>
      <c r="C53" s="5" t="s">
        <v>154</v>
      </c>
      <c r="D53" s="5" t="s">
        <v>1175</v>
      </c>
      <c r="E53" s="5" t="s">
        <v>1176</v>
      </c>
      <c r="F53" s="5" t="s">
        <v>1140</v>
      </c>
      <c r="G53" s="5" t="s">
        <v>1177</v>
      </c>
      <c r="J53" s="5" t="s">
        <v>3035</v>
      </c>
    </row>
    <row r="54" spans="1:10" ht="11.25">
      <c r="A54" s="5">
        <v>53</v>
      </c>
      <c r="B54" s="5" t="s">
        <v>990</v>
      </c>
      <c r="C54" s="5" t="s">
        <v>154</v>
      </c>
      <c r="D54" s="5" t="s">
        <v>1178</v>
      </c>
      <c r="E54" s="5" t="s">
        <v>1179</v>
      </c>
      <c r="F54" s="5" t="s">
        <v>1140</v>
      </c>
      <c r="G54" s="5" t="s">
        <v>1180</v>
      </c>
      <c r="J54" s="5" t="s">
        <v>3035</v>
      </c>
    </row>
    <row r="55" spans="1:10" ht="11.25">
      <c r="A55" s="5">
        <v>54</v>
      </c>
      <c r="B55" s="5" t="s">
        <v>990</v>
      </c>
      <c r="C55" s="5" t="s">
        <v>154</v>
      </c>
      <c r="D55" s="5" t="s">
        <v>1181</v>
      </c>
      <c r="E55" s="5" t="s">
        <v>1182</v>
      </c>
      <c r="F55" s="5" t="s">
        <v>1183</v>
      </c>
      <c r="G55" s="5" t="s">
        <v>1029</v>
      </c>
      <c r="H55" s="5" t="s">
        <v>1184</v>
      </c>
      <c r="J55" s="5" t="s">
        <v>3035</v>
      </c>
    </row>
    <row r="56" spans="1:10" ht="11.25">
      <c r="A56" s="5">
        <v>55</v>
      </c>
      <c r="B56" s="5" t="s">
        <v>990</v>
      </c>
      <c r="C56" s="5" t="s">
        <v>154</v>
      </c>
      <c r="D56" s="5" t="s">
        <v>1185</v>
      </c>
      <c r="E56" s="5" t="s">
        <v>1186</v>
      </c>
      <c r="F56" s="5" t="s">
        <v>1187</v>
      </c>
      <c r="G56" s="5" t="s">
        <v>1036</v>
      </c>
      <c r="H56" s="5" t="s">
        <v>1053</v>
      </c>
      <c r="J56" s="5" t="s">
        <v>3035</v>
      </c>
    </row>
    <row r="57" spans="1:10" ht="11.25">
      <c r="A57" s="5">
        <v>56</v>
      </c>
      <c r="B57" s="5" t="s">
        <v>990</v>
      </c>
      <c r="C57" s="5" t="s">
        <v>154</v>
      </c>
      <c r="D57" s="5" t="s">
        <v>2803</v>
      </c>
      <c r="E57" s="5" t="s">
        <v>3063</v>
      </c>
      <c r="F57" s="5" t="s">
        <v>2804</v>
      </c>
      <c r="G57" s="5" t="s">
        <v>1036</v>
      </c>
      <c r="J57" s="5" t="s">
        <v>3035</v>
      </c>
    </row>
    <row r="58" spans="1:10" ht="11.25">
      <c r="A58" s="5">
        <v>57</v>
      </c>
      <c r="B58" s="5" t="s">
        <v>990</v>
      </c>
      <c r="C58" s="5" t="s">
        <v>154</v>
      </c>
      <c r="D58" s="5" t="s">
        <v>1188</v>
      </c>
      <c r="E58" s="5" t="s">
        <v>1189</v>
      </c>
      <c r="F58" s="5" t="s">
        <v>1190</v>
      </c>
      <c r="G58" s="5" t="s">
        <v>1029</v>
      </c>
      <c r="H58" s="5" t="s">
        <v>1191</v>
      </c>
      <c r="J58" s="5" t="s">
        <v>3035</v>
      </c>
    </row>
    <row r="59" spans="1:10" ht="11.25">
      <c r="A59" s="5">
        <v>58</v>
      </c>
      <c r="B59" s="5" t="s">
        <v>990</v>
      </c>
      <c r="C59" s="5" t="s">
        <v>154</v>
      </c>
      <c r="D59" s="5" t="s">
        <v>1192</v>
      </c>
      <c r="E59" s="5" t="s">
        <v>1193</v>
      </c>
      <c r="F59" s="5" t="s">
        <v>1194</v>
      </c>
      <c r="G59" s="5" t="s">
        <v>1195</v>
      </c>
      <c r="J59" s="5" t="s">
        <v>3035</v>
      </c>
    </row>
    <row r="60" spans="1:10" ht="11.25">
      <c r="A60" s="5">
        <v>59</v>
      </c>
      <c r="B60" s="5" t="s">
        <v>990</v>
      </c>
      <c r="C60" s="5" t="s">
        <v>154</v>
      </c>
      <c r="D60" s="5" t="s">
        <v>3064</v>
      </c>
      <c r="E60" s="5" t="s">
        <v>3065</v>
      </c>
      <c r="F60" s="5" t="s">
        <v>1194</v>
      </c>
      <c r="G60" s="5" t="s">
        <v>1177</v>
      </c>
      <c r="J60" s="5" t="s">
        <v>3035</v>
      </c>
    </row>
    <row r="61" spans="1:10" ht="11.25">
      <c r="A61" s="5">
        <v>60</v>
      </c>
      <c r="B61" s="5" t="s">
        <v>990</v>
      </c>
      <c r="C61" s="5" t="s">
        <v>154</v>
      </c>
      <c r="D61" s="5" t="s">
        <v>1196</v>
      </c>
      <c r="E61" s="5" t="s">
        <v>1197</v>
      </c>
      <c r="F61" s="5" t="s">
        <v>1194</v>
      </c>
      <c r="G61" s="5" t="s">
        <v>1198</v>
      </c>
      <c r="J61" s="5" t="s">
        <v>3035</v>
      </c>
    </row>
    <row r="62" spans="1:10" ht="11.25">
      <c r="A62" s="5">
        <v>61</v>
      </c>
      <c r="B62" s="5" t="s">
        <v>990</v>
      </c>
      <c r="C62" s="5" t="s">
        <v>154</v>
      </c>
      <c r="D62" s="5" t="s">
        <v>1199</v>
      </c>
      <c r="E62" s="5" t="s">
        <v>1200</v>
      </c>
      <c r="F62" s="5" t="s">
        <v>1194</v>
      </c>
      <c r="G62" s="5" t="s">
        <v>1201</v>
      </c>
      <c r="J62" s="5" t="s">
        <v>3035</v>
      </c>
    </row>
    <row r="63" spans="1:10" ht="11.25">
      <c r="A63" s="5">
        <v>62</v>
      </c>
      <c r="B63" s="5" t="s">
        <v>990</v>
      </c>
      <c r="C63" s="5" t="s">
        <v>154</v>
      </c>
      <c r="D63" s="5" t="s">
        <v>1202</v>
      </c>
      <c r="E63" s="5" t="s">
        <v>1203</v>
      </c>
      <c r="F63" s="5" t="s">
        <v>1194</v>
      </c>
      <c r="G63" s="5" t="s">
        <v>1204</v>
      </c>
      <c r="J63" s="5" t="s">
        <v>3035</v>
      </c>
    </row>
    <row r="64" spans="1:10" ht="11.25">
      <c r="A64" s="5">
        <v>63</v>
      </c>
      <c r="B64" s="5" t="s">
        <v>990</v>
      </c>
      <c r="C64" s="5" t="s">
        <v>154</v>
      </c>
      <c r="D64" s="5" t="s">
        <v>1205</v>
      </c>
      <c r="E64" s="5" t="s">
        <v>1206</v>
      </c>
      <c r="F64" s="5" t="s">
        <v>1194</v>
      </c>
      <c r="G64" s="5" t="s">
        <v>1207</v>
      </c>
      <c r="J64" s="5" t="s">
        <v>3035</v>
      </c>
    </row>
    <row r="65" spans="1:10" ht="11.25">
      <c r="A65" s="5">
        <v>64</v>
      </c>
      <c r="B65" s="5" t="s">
        <v>990</v>
      </c>
      <c r="C65" s="5" t="s">
        <v>154</v>
      </c>
      <c r="D65" s="5" t="s">
        <v>1208</v>
      </c>
      <c r="E65" s="5" t="s">
        <v>1209</v>
      </c>
      <c r="F65" s="5" t="s">
        <v>1194</v>
      </c>
      <c r="G65" s="5" t="s">
        <v>1210</v>
      </c>
      <c r="J65" s="5" t="s">
        <v>3035</v>
      </c>
    </row>
    <row r="66" spans="1:10" ht="11.25">
      <c r="A66" s="5">
        <v>65</v>
      </c>
      <c r="B66" s="5" t="s">
        <v>990</v>
      </c>
      <c r="C66" s="5" t="s">
        <v>154</v>
      </c>
      <c r="D66" s="5" t="s">
        <v>1211</v>
      </c>
      <c r="E66" s="5" t="s">
        <v>1212</v>
      </c>
      <c r="F66" s="5" t="s">
        <v>1194</v>
      </c>
      <c r="G66" s="5" t="s">
        <v>1213</v>
      </c>
      <c r="J66" s="5" t="s">
        <v>3035</v>
      </c>
    </row>
    <row r="67" spans="1:10" ht="11.25">
      <c r="A67" s="5">
        <v>66</v>
      </c>
      <c r="B67" s="5" t="s">
        <v>990</v>
      </c>
      <c r="C67" s="5" t="s">
        <v>154</v>
      </c>
      <c r="D67" s="5" t="s">
        <v>1214</v>
      </c>
      <c r="E67" s="5" t="s">
        <v>1215</v>
      </c>
      <c r="F67" s="5" t="s">
        <v>1194</v>
      </c>
      <c r="G67" s="5" t="s">
        <v>1216</v>
      </c>
      <c r="J67" s="5" t="s">
        <v>3035</v>
      </c>
    </row>
    <row r="68" spans="1:10" ht="11.25">
      <c r="A68" s="5">
        <v>67</v>
      </c>
      <c r="B68" s="5" t="s">
        <v>990</v>
      </c>
      <c r="C68" s="5" t="s">
        <v>154</v>
      </c>
      <c r="D68" s="5" t="s">
        <v>1217</v>
      </c>
      <c r="E68" s="5" t="s">
        <v>1218</v>
      </c>
      <c r="F68" s="5" t="s">
        <v>1194</v>
      </c>
      <c r="G68" s="5" t="s">
        <v>1219</v>
      </c>
      <c r="J68" s="5" t="s">
        <v>3035</v>
      </c>
    </row>
    <row r="69" spans="1:10" ht="11.25">
      <c r="A69" s="5">
        <v>68</v>
      </c>
      <c r="B69" s="5" t="s">
        <v>990</v>
      </c>
      <c r="C69" s="5" t="s">
        <v>154</v>
      </c>
      <c r="D69" s="5" t="s">
        <v>1220</v>
      </c>
      <c r="E69" s="5" t="s">
        <v>1221</v>
      </c>
      <c r="F69" s="5" t="s">
        <v>1194</v>
      </c>
      <c r="G69" s="5" t="s">
        <v>1222</v>
      </c>
      <c r="J69" s="5" t="s">
        <v>3035</v>
      </c>
    </row>
    <row r="70" spans="1:10" ht="11.25">
      <c r="A70" s="5">
        <v>69</v>
      </c>
      <c r="B70" s="5" t="s">
        <v>990</v>
      </c>
      <c r="C70" s="5" t="s">
        <v>154</v>
      </c>
      <c r="D70" s="5" t="s">
        <v>1223</v>
      </c>
      <c r="E70" s="5" t="s">
        <v>1224</v>
      </c>
      <c r="F70" s="5" t="s">
        <v>1194</v>
      </c>
      <c r="G70" s="5" t="s">
        <v>1225</v>
      </c>
      <c r="J70" s="5" t="s">
        <v>3035</v>
      </c>
    </row>
    <row r="71" spans="1:10" ht="11.25">
      <c r="A71" s="5">
        <v>70</v>
      </c>
      <c r="B71" s="5" t="s">
        <v>990</v>
      </c>
      <c r="C71" s="5" t="s">
        <v>154</v>
      </c>
      <c r="D71" s="5" t="s">
        <v>1226</v>
      </c>
      <c r="E71" s="5" t="s">
        <v>1227</v>
      </c>
      <c r="F71" s="5" t="s">
        <v>1194</v>
      </c>
      <c r="G71" s="5" t="s">
        <v>1228</v>
      </c>
      <c r="J71" s="5" t="s">
        <v>3035</v>
      </c>
    </row>
    <row r="72" spans="1:10" ht="11.25">
      <c r="A72" s="5">
        <v>71</v>
      </c>
      <c r="B72" s="5" t="s">
        <v>990</v>
      </c>
      <c r="C72" s="5" t="s">
        <v>154</v>
      </c>
      <c r="D72" s="5" t="s">
        <v>1229</v>
      </c>
      <c r="E72" s="5" t="s">
        <v>1230</v>
      </c>
      <c r="F72" s="5" t="s">
        <v>1194</v>
      </c>
      <c r="G72" s="5" t="s">
        <v>1231</v>
      </c>
      <c r="J72" s="5" t="s">
        <v>3035</v>
      </c>
    </row>
    <row r="73" spans="1:10" ht="11.25">
      <c r="A73" s="5">
        <v>72</v>
      </c>
      <c r="B73" s="5" t="s">
        <v>990</v>
      </c>
      <c r="C73" s="5" t="s">
        <v>154</v>
      </c>
      <c r="D73" s="5" t="s">
        <v>1232</v>
      </c>
      <c r="E73" s="5" t="s">
        <v>1233</v>
      </c>
      <c r="F73" s="5" t="s">
        <v>1194</v>
      </c>
      <c r="G73" s="5" t="s">
        <v>1234</v>
      </c>
      <c r="J73" s="5" t="s">
        <v>3035</v>
      </c>
    </row>
    <row r="74" spans="1:10" ht="11.25">
      <c r="A74" s="5">
        <v>73</v>
      </c>
      <c r="B74" s="5" t="s">
        <v>990</v>
      </c>
      <c r="C74" s="5" t="s">
        <v>154</v>
      </c>
      <c r="D74" s="5" t="s">
        <v>1235</v>
      </c>
      <c r="E74" s="5" t="s">
        <v>1236</v>
      </c>
      <c r="F74" s="5" t="s">
        <v>1194</v>
      </c>
      <c r="G74" s="5" t="s">
        <v>1237</v>
      </c>
      <c r="J74" s="5" t="s">
        <v>3035</v>
      </c>
    </row>
    <row r="75" spans="1:10" ht="11.25">
      <c r="A75" s="5">
        <v>74</v>
      </c>
      <c r="B75" s="5" t="s">
        <v>990</v>
      </c>
      <c r="C75" s="5" t="s">
        <v>154</v>
      </c>
      <c r="D75" s="5" t="s">
        <v>1238</v>
      </c>
      <c r="E75" s="5" t="s">
        <v>1239</v>
      </c>
      <c r="F75" s="5" t="s">
        <v>1194</v>
      </c>
      <c r="G75" s="5" t="s">
        <v>1240</v>
      </c>
      <c r="J75" s="5" t="s">
        <v>3035</v>
      </c>
    </row>
    <row r="76" spans="1:10" ht="11.25">
      <c r="A76" s="5">
        <v>75</v>
      </c>
      <c r="B76" s="5" t="s">
        <v>990</v>
      </c>
      <c r="C76" s="5" t="s">
        <v>154</v>
      </c>
      <c r="D76" s="5" t="s">
        <v>1241</v>
      </c>
      <c r="E76" s="5" t="s">
        <v>1242</v>
      </c>
      <c r="F76" s="5" t="s">
        <v>1032</v>
      </c>
      <c r="G76" s="5" t="s">
        <v>1243</v>
      </c>
      <c r="J76" s="5" t="s">
        <v>3035</v>
      </c>
    </row>
    <row r="77" spans="1:10" ht="11.25">
      <c r="A77" s="5">
        <v>76</v>
      </c>
      <c r="B77" s="5" t="s">
        <v>990</v>
      </c>
      <c r="C77" s="5" t="s">
        <v>154</v>
      </c>
      <c r="D77" s="5" t="s">
        <v>1244</v>
      </c>
      <c r="E77" s="5" t="s">
        <v>1245</v>
      </c>
      <c r="F77" s="5" t="s">
        <v>1246</v>
      </c>
      <c r="G77" s="5" t="s">
        <v>1247</v>
      </c>
      <c r="J77" s="5" t="s">
        <v>3035</v>
      </c>
    </row>
    <row r="78" spans="1:10" ht="11.25">
      <c r="A78" s="5">
        <v>77</v>
      </c>
      <c r="B78" s="5" t="s">
        <v>990</v>
      </c>
      <c r="C78" s="5" t="s">
        <v>154</v>
      </c>
      <c r="D78" s="5" t="s">
        <v>1248</v>
      </c>
      <c r="E78" s="5" t="s">
        <v>1249</v>
      </c>
      <c r="F78" s="5" t="s">
        <v>1250</v>
      </c>
      <c r="G78" s="5" t="s">
        <v>1251</v>
      </c>
      <c r="J78" s="5" t="s">
        <v>3035</v>
      </c>
    </row>
    <row r="79" spans="1:10" ht="11.25">
      <c r="A79" s="5">
        <v>78</v>
      </c>
      <c r="B79" s="5" t="s">
        <v>990</v>
      </c>
      <c r="C79" s="5" t="s">
        <v>154</v>
      </c>
      <c r="D79" s="5" t="s">
        <v>1252</v>
      </c>
      <c r="E79" s="5" t="s">
        <v>1253</v>
      </c>
      <c r="F79" s="5" t="s">
        <v>1254</v>
      </c>
      <c r="G79" s="5" t="s">
        <v>1040</v>
      </c>
      <c r="J79" s="5" t="s">
        <v>3035</v>
      </c>
    </row>
    <row r="80" spans="1:10" ht="11.25">
      <c r="A80" s="5">
        <v>79</v>
      </c>
      <c r="B80" s="5" t="s">
        <v>990</v>
      </c>
      <c r="C80" s="5" t="s">
        <v>154</v>
      </c>
      <c r="D80" s="5" t="s">
        <v>1255</v>
      </c>
      <c r="E80" s="5" t="s">
        <v>1256</v>
      </c>
      <c r="F80" s="5" t="s">
        <v>1257</v>
      </c>
      <c r="G80" s="5" t="s">
        <v>1195</v>
      </c>
      <c r="J80" s="5" t="s">
        <v>3035</v>
      </c>
    </row>
    <row r="81" spans="1:10" ht="11.25">
      <c r="A81" s="5">
        <v>80</v>
      </c>
      <c r="B81" s="5" t="s">
        <v>990</v>
      </c>
      <c r="C81" s="5" t="s">
        <v>154</v>
      </c>
      <c r="D81" s="5" t="s">
        <v>1258</v>
      </c>
      <c r="E81" s="5" t="s">
        <v>1259</v>
      </c>
      <c r="F81" s="5" t="s">
        <v>1260</v>
      </c>
      <c r="G81" s="5" t="s">
        <v>1099</v>
      </c>
      <c r="J81" s="5" t="s">
        <v>3035</v>
      </c>
    </row>
    <row r="82" spans="1:10" ht="11.25">
      <c r="A82" s="5">
        <v>81</v>
      </c>
      <c r="B82" s="5" t="s">
        <v>990</v>
      </c>
      <c r="C82" s="5" t="s">
        <v>154</v>
      </c>
      <c r="D82" s="5" t="s">
        <v>1261</v>
      </c>
      <c r="E82" s="5" t="s">
        <v>1262</v>
      </c>
      <c r="F82" s="5" t="s">
        <v>1263</v>
      </c>
      <c r="G82" s="5" t="s">
        <v>1264</v>
      </c>
      <c r="J82" s="5" t="s">
        <v>3035</v>
      </c>
    </row>
    <row r="83" spans="1:10" ht="11.25">
      <c r="A83" s="5">
        <v>82</v>
      </c>
      <c r="B83" s="5" t="s">
        <v>990</v>
      </c>
      <c r="C83" s="5" t="s">
        <v>154</v>
      </c>
      <c r="D83" s="5" t="s">
        <v>1265</v>
      </c>
      <c r="E83" s="5" t="s">
        <v>1266</v>
      </c>
      <c r="F83" s="5" t="s">
        <v>1267</v>
      </c>
      <c r="G83" s="5" t="s">
        <v>1044</v>
      </c>
      <c r="J83" s="5" t="s">
        <v>3035</v>
      </c>
    </row>
    <row r="84" spans="1:10" ht="11.25">
      <c r="A84" s="5">
        <v>83</v>
      </c>
      <c r="B84" s="5" t="s">
        <v>990</v>
      </c>
      <c r="C84" s="5" t="s">
        <v>154</v>
      </c>
      <c r="D84" s="5" t="s">
        <v>1268</v>
      </c>
      <c r="E84" s="5" t="s">
        <v>1269</v>
      </c>
      <c r="F84" s="5" t="s">
        <v>1270</v>
      </c>
      <c r="G84" s="5" t="s">
        <v>1264</v>
      </c>
      <c r="H84" s="5" t="s">
        <v>1271</v>
      </c>
      <c r="J84" s="5" t="s">
        <v>3035</v>
      </c>
    </row>
    <row r="85" spans="1:10" ht="11.25">
      <c r="A85" s="5">
        <v>84</v>
      </c>
      <c r="B85" s="5" t="s">
        <v>990</v>
      </c>
      <c r="C85" s="5" t="s">
        <v>154</v>
      </c>
      <c r="D85" s="5" t="s">
        <v>1272</v>
      </c>
      <c r="E85" s="5" t="s">
        <v>1273</v>
      </c>
      <c r="F85" s="5" t="s">
        <v>1274</v>
      </c>
      <c r="G85" s="5" t="s">
        <v>1088</v>
      </c>
      <c r="J85" s="5" t="s">
        <v>3035</v>
      </c>
    </row>
    <row r="86" spans="1:10" ht="11.25">
      <c r="A86" s="5">
        <v>85</v>
      </c>
      <c r="B86" s="5" t="s">
        <v>990</v>
      </c>
      <c r="C86" s="5" t="s">
        <v>154</v>
      </c>
      <c r="D86" s="5" t="s">
        <v>1275</v>
      </c>
      <c r="E86" s="5" t="s">
        <v>1276</v>
      </c>
      <c r="F86" s="5" t="s">
        <v>1277</v>
      </c>
      <c r="G86" s="5" t="s">
        <v>1036</v>
      </c>
      <c r="J86" s="5" t="s">
        <v>3035</v>
      </c>
    </row>
    <row r="87" spans="1:10" ht="11.25">
      <c r="A87" s="5">
        <v>86</v>
      </c>
      <c r="B87" s="5" t="s">
        <v>990</v>
      </c>
      <c r="C87" s="5" t="s">
        <v>154</v>
      </c>
      <c r="D87" s="5" t="s">
        <v>1278</v>
      </c>
      <c r="E87" s="5" t="s">
        <v>1279</v>
      </c>
      <c r="F87" s="5" t="s">
        <v>1280</v>
      </c>
      <c r="G87" s="5" t="s">
        <v>1281</v>
      </c>
      <c r="J87" s="5" t="s">
        <v>3035</v>
      </c>
    </row>
    <row r="88" spans="1:10" ht="11.25">
      <c r="A88" s="5">
        <v>87</v>
      </c>
      <c r="B88" s="5" t="s">
        <v>990</v>
      </c>
      <c r="C88" s="5" t="s">
        <v>154</v>
      </c>
      <c r="D88" s="5" t="s">
        <v>1282</v>
      </c>
      <c r="E88" s="5" t="s">
        <v>1283</v>
      </c>
      <c r="F88" s="5" t="s">
        <v>1284</v>
      </c>
      <c r="G88" s="5" t="s">
        <v>1281</v>
      </c>
      <c r="H88" s="5" t="s">
        <v>1285</v>
      </c>
      <c r="J88" s="5" t="s">
        <v>3035</v>
      </c>
    </row>
    <row r="89" spans="1:10" ht="11.25">
      <c r="A89" s="5">
        <v>88</v>
      </c>
      <c r="B89" s="5" t="s">
        <v>990</v>
      </c>
      <c r="C89" s="5" t="s">
        <v>154</v>
      </c>
      <c r="D89" s="5" t="s">
        <v>1286</v>
      </c>
      <c r="E89" s="5" t="s">
        <v>1287</v>
      </c>
      <c r="F89" s="5" t="s">
        <v>1288</v>
      </c>
      <c r="G89" s="5" t="s">
        <v>1289</v>
      </c>
      <c r="H89" s="5" t="s">
        <v>1290</v>
      </c>
      <c r="J89" s="5" t="s">
        <v>3035</v>
      </c>
    </row>
    <row r="90" spans="1:10" ht="11.25">
      <c r="A90" s="5">
        <v>89</v>
      </c>
      <c r="B90" s="5" t="s">
        <v>990</v>
      </c>
      <c r="C90" s="5" t="s">
        <v>154</v>
      </c>
      <c r="D90" s="5" t="s">
        <v>2827</v>
      </c>
      <c r="E90" s="5" t="s">
        <v>3066</v>
      </c>
      <c r="F90" s="5" t="s">
        <v>2828</v>
      </c>
      <c r="G90" s="5" t="s">
        <v>1264</v>
      </c>
      <c r="H90" s="5" t="s">
        <v>2829</v>
      </c>
      <c r="J90" s="5" t="s">
        <v>3035</v>
      </c>
    </row>
    <row r="91" spans="1:10" ht="11.25">
      <c r="A91" s="5">
        <v>90</v>
      </c>
      <c r="B91" s="5" t="s">
        <v>990</v>
      </c>
      <c r="C91" s="5" t="s">
        <v>154</v>
      </c>
      <c r="D91" s="5" t="s">
        <v>1291</v>
      </c>
      <c r="E91" s="5" t="s">
        <v>1292</v>
      </c>
      <c r="F91" s="5" t="s">
        <v>1293</v>
      </c>
      <c r="G91" s="5" t="s">
        <v>1048</v>
      </c>
      <c r="H91" s="5" t="s">
        <v>1294</v>
      </c>
      <c r="J91" s="5" t="s">
        <v>3035</v>
      </c>
    </row>
    <row r="92" spans="1:10" ht="11.25">
      <c r="A92" s="5">
        <v>91</v>
      </c>
      <c r="B92" s="5" t="s">
        <v>990</v>
      </c>
      <c r="C92" s="5" t="s">
        <v>154</v>
      </c>
      <c r="D92" s="5" t="s">
        <v>1295</v>
      </c>
      <c r="E92" s="5" t="s">
        <v>1296</v>
      </c>
      <c r="F92" s="5" t="s">
        <v>1297</v>
      </c>
      <c r="G92" s="5" t="s">
        <v>1099</v>
      </c>
      <c r="J92" s="5" t="s">
        <v>3035</v>
      </c>
    </row>
    <row r="93" spans="1:10" ht="11.25">
      <c r="A93" s="5">
        <v>92</v>
      </c>
      <c r="B93" s="5" t="s">
        <v>990</v>
      </c>
      <c r="C93" s="5" t="s">
        <v>154</v>
      </c>
      <c r="D93" s="5" t="s">
        <v>1298</v>
      </c>
      <c r="E93" s="5" t="s">
        <v>1299</v>
      </c>
      <c r="F93" s="5" t="s">
        <v>1300</v>
      </c>
      <c r="G93" s="5" t="s">
        <v>1048</v>
      </c>
      <c r="J93" s="5" t="s">
        <v>3035</v>
      </c>
    </row>
    <row r="94" spans="1:10" ht="11.25">
      <c r="A94" s="5">
        <v>93</v>
      </c>
      <c r="B94" s="5" t="s">
        <v>990</v>
      </c>
      <c r="C94" s="5" t="s">
        <v>154</v>
      </c>
      <c r="D94" s="5" t="s">
        <v>1301</v>
      </c>
      <c r="E94" s="5" t="s">
        <v>1302</v>
      </c>
      <c r="F94" s="5" t="s">
        <v>1303</v>
      </c>
      <c r="G94" s="5" t="s">
        <v>1040</v>
      </c>
      <c r="J94" s="5" t="s">
        <v>3035</v>
      </c>
    </row>
    <row r="95" spans="1:10" ht="11.25">
      <c r="A95" s="5">
        <v>94</v>
      </c>
      <c r="B95" s="5" t="s">
        <v>990</v>
      </c>
      <c r="C95" s="5" t="s">
        <v>154</v>
      </c>
      <c r="D95" s="5" t="s">
        <v>1304</v>
      </c>
      <c r="E95" s="5" t="s">
        <v>1305</v>
      </c>
      <c r="F95" s="5" t="s">
        <v>1306</v>
      </c>
      <c r="G95" s="5" t="s">
        <v>1084</v>
      </c>
      <c r="H95" s="5" t="s">
        <v>1307</v>
      </c>
      <c r="J95" s="5" t="s">
        <v>3035</v>
      </c>
    </row>
    <row r="96" spans="1:10" ht="11.25">
      <c r="A96" s="5">
        <v>95</v>
      </c>
      <c r="B96" s="5" t="s">
        <v>990</v>
      </c>
      <c r="C96" s="5" t="s">
        <v>154</v>
      </c>
      <c r="D96" s="5" t="s">
        <v>1308</v>
      </c>
      <c r="E96" s="5" t="s">
        <v>1309</v>
      </c>
      <c r="F96" s="5" t="s">
        <v>1310</v>
      </c>
      <c r="G96" s="5" t="s">
        <v>1036</v>
      </c>
      <c r="J96" s="5" t="s">
        <v>3035</v>
      </c>
    </row>
    <row r="97" spans="1:10" ht="11.25">
      <c r="A97" s="5">
        <v>96</v>
      </c>
      <c r="B97" s="5" t="s">
        <v>990</v>
      </c>
      <c r="C97" s="5" t="s">
        <v>154</v>
      </c>
      <c r="D97" s="5" t="s">
        <v>1311</v>
      </c>
      <c r="E97" s="5" t="s">
        <v>1312</v>
      </c>
      <c r="F97" s="5" t="s">
        <v>1313</v>
      </c>
      <c r="G97" s="5" t="s">
        <v>1073</v>
      </c>
      <c r="J97" s="5" t="s">
        <v>3035</v>
      </c>
    </row>
    <row r="98" spans="1:10" ht="11.25">
      <c r="A98" s="5">
        <v>97</v>
      </c>
      <c r="B98" s="5" t="s">
        <v>990</v>
      </c>
      <c r="C98" s="5" t="s">
        <v>154</v>
      </c>
      <c r="D98" s="5" t="s">
        <v>1314</v>
      </c>
      <c r="E98" s="5" t="s">
        <v>1315</v>
      </c>
      <c r="F98" s="5" t="s">
        <v>1316</v>
      </c>
      <c r="G98" s="5" t="s">
        <v>1044</v>
      </c>
      <c r="J98" s="5" t="s">
        <v>3035</v>
      </c>
    </row>
    <row r="99" spans="1:10" ht="11.25">
      <c r="A99" s="5">
        <v>98</v>
      </c>
      <c r="B99" s="5" t="s">
        <v>990</v>
      </c>
      <c r="C99" s="5" t="s">
        <v>154</v>
      </c>
      <c r="D99" s="5" t="s">
        <v>1317</v>
      </c>
      <c r="E99" s="5" t="s">
        <v>1318</v>
      </c>
      <c r="F99" s="5" t="s">
        <v>1319</v>
      </c>
      <c r="G99" s="5" t="s">
        <v>1073</v>
      </c>
      <c r="J99" s="5" t="s">
        <v>3035</v>
      </c>
    </row>
    <row r="100" spans="1:10" ht="11.25">
      <c r="A100" s="5">
        <v>99</v>
      </c>
      <c r="B100" s="5" t="s">
        <v>990</v>
      </c>
      <c r="C100" s="5" t="s">
        <v>154</v>
      </c>
      <c r="D100" s="5" t="s">
        <v>1320</v>
      </c>
      <c r="E100" s="5" t="s">
        <v>1321</v>
      </c>
      <c r="F100" s="5" t="s">
        <v>1322</v>
      </c>
      <c r="G100" s="5" t="s">
        <v>1048</v>
      </c>
      <c r="J100" s="5" t="s">
        <v>3035</v>
      </c>
    </row>
    <row r="101" spans="1:10" ht="11.25">
      <c r="A101" s="5">
        <v>100</v>
      </c>
      <c r="B101" s="5" t="s">
        <v>990</v>
      </c>
      <c r="C101" s="5" t="s">
        <v>154</v>
      </c>
      <c r="D101" s="5" t="s">
        <v>1323</v>
      </c>
      <c r="E101" s="5" t="s">
        <v>1324</v>
      </c>
      <c r="F101" s="5" t="s">
        <v>1325</v>
      </c>
      <c r="G101" s="5" t="s">
        <v>1073</v>
      </c>
      <c r="J101" s="5" t="s">
        <v>3035</v>
      </c>
    </row>
    <row r="102" spans="1:10" ht="11.25">
      <c r="A102" s="5">
        <v>101</v>
      </c>
      <c r="B102" s="5" t="s">
        <v>990</v>
      </c>
      <c r="C102" s="5" t="s">
        <v>154</v>
      </c>
      <c r="D102" s="5" t="s">
        <v>1326</v>
      </c>
      <c r="E102" s="5" t="s">
        <v>1327</v>
      </c>
      <c r="F102" s="5" t="s">
        <v>1328</v>
      </c>
      <c r="G102" s="5" t="s">
        <v>1329</v>
      </c>
      <c r="H102" s="5" t="s">
        <v>1330</v>
      </c>
      <c r="J102" s="5" t="s">
        <v>3035</v>
      </c>
    </row>
    <row r="103" spans="1:10" ht="11.25">
      <c r="A103" s="5">
        <v>102</v>
      </c>
      <c r="B103" s="5" t="s">
        <v>990</v>
      </c>
      <c r="C103" s="5" t="s">
        <v>154</v>
      </c>
      <c r="D103" s="5" t="s">
        <v>1331</v>
      </c>
      <c r="E103" s="5" t="s">
        <v>1332</v>
      </c>
      <c r="F103" s="5" t="s">
        <v>1333</v>
      </c>
      <c r="G103" s="5" t="s">
        <v>1073</v>
      </c>
      <c r="J103" s="5" t="s">
        <v>3035</v>
      </c>
    </row>
    <row r="104" spans="1:10" ht="11.25">
      <c r="A104" s="5">
        <v>103</v>
      </c>
      <c r="B104" s="5" t="s">
        <v>990</v>
      </c>
      <c r="C104" s="5" t="s">
        <v>154</v>
      </c>
      <c r="D104" s="5" t="s">
        <v>1334</v>
      </c>
      <c r="E104" s="5" t="s">
        <v>1335</v>
      </c>
      <c r="F104" s="5" t="s">
        <v>1336</v>
      </c>
      <c r="G104" s="5" t="s">
        <v>1337</v>
      </c>
      <c r="J104" s="5" t="s">
        <v>3035</v>
      </c>
    </row>
    <row r="105" spans="1:10" ht="11.25">
      <c r="A105" s="5">
        <v>104</v>
      </c>
      <c r="B105" s="5" t="s">
        <v>990</v>
      </c>
      <c r="C105" s="5" t="s">
        <v>154</v>
      </c>
      <c r="D105" s="5" t="s">
        <v>1338</v>
      </c>
      <c r="E105" s="5" t="s">
        <v>1339</v>
      </c>
      <c r="F105" s="5" t="s">
        <v>1336</v>
      </c>
      <c r="G105" s="5" t="s">
        <v>1048</v>
      </c>
      <c r="H105" s="5" t="s">
        <v>1191</v>
      </c>
      <c r="J105" s="5" t="s">
        <v>3035</v>
      </c>
    </row>
    <row r="106" spans="1:10" ht="11.25">
      <c r="A106" s="5">
        <v>105</v>
      </c>
      <c r="B106" s="5" t="s">
        <v>990</v>
      </c>
      <c r="C106" s="5" t="s">
        <v>154</v>
      </c>
      <c r="D106" s="5" t="s">
        <v>1340</v>
      </c>
      <c r="E106" s="5" t="s">
        <v>1341</v>
      </c>
      <c r="F106" s="5" t="s">
        <v>1342</v>
      </c>
      <c r="G106" s="5" t="s">
        <v>1343</v>
      </c>
      <c r="J106" s="5" t="s">
        <v>3035</v>
      </c>
    </row>
    <row r="107" spans="1:10" ht="11.25">
      <c r="A107" s="5">
        <v>106</v>
      </c>
      <c r="B107" s="5" t="s">
        <v>990</v>
      </c>
      <c r="C107" s="5" t="s">
        <v>154</v>
      </c>
      <c r="D107" s="5" t="s">
        <v>1344</v>
      </c>
      <c r="E107" s="5" t="s">
        <v>1345</v>
      </c>
      <c r="F107" s="5" t="s">
        <v>1346</v>
      </c>
      <c r="G107" s="5" t="s">
        <v>1025</v>
      </c>
      <c r="H107" s="5" t="s">
        <v>1347</v>
      </c>
      <c r="J107" s="5" t="s">
        <v>3035</v>
      </c>
    </row>
    <row r="108" spans="1:10" ht="11.25">
      <c r="A108" s="5">
        <v>107</v>
      </c>
      <c r="B108" s="5" t="s">
        <v>990</v>
      </c>
      <c r="C108" s="5" t="s">
        <v>154</v>
      </c>
      <c r="D108" s="5" t="s">
        <v>1348</v>
      </c>
      <c r="E108" s="5" t="s">
        <v>1349</v>
      </c>
      <c r="F108" s="5" t="s">
        <v>1350</v>
      </c>
      <c r="G108" s="5" t="s">
        <v>1040</v>
      </c>
      <c r="J108" s="5" t="s">
        <v>3035</v>
      </c>
    </row>
    <row r="109" spans="1:10" ht="11.25">
      <c r="A109" s="5">
        <v>108</v>
      </c>
      <c r="B109" s="5" t="s">
        <v>990</v>
      </c>
      <c r="C109" s="5" t="s">
        <v>154</v>
      </c>
      <c r="D109" s="5" t="s">
        <v>1351</v>
      </c>
      <c r="E109" s="5" t="s">
        <v>1352</v>
      </c>
      <c r="F109" s="5" t="s">
        <v>1353</v>
      </c>
      <c r="G109" s="5" t="s">
        <v>1036</v>
      </c>
      <c r="J109" s="5" t="s">
        <v>3035</v>
      </c>
    </row>
    <row r="110" spans="1:10" ht="11.25">
      <c r="A110" s="5">
        <v>109</v>
      </c>
      <c r="B110" s="5" t="s">
        <v>990</v>
      </c>
      <c r="C110" s="5" t="s">
        <v>154</v>
      </c>
      <c r="D110" s="5" t="s">
        <v>1354</v>
      </c>
      <c r="E110" s="5" t="s">
        <v>1355</v>
      </c>
      <c r="F110" s="5" t="s">
        <v>1356</v>
      </c>
      <c r="G110" s="5" t="s">
        <v>1195</v>
      </c>
      <c r="H110" s="5" t="s">
        <v>1357</v>
      </c>
      <c r="J110" s="5" t="s">
        <v>3035</v>
      </c>
    </row>
    <row r="111" spans="1:10" ht="11.25">
      <c r="A111" s="5">
        <v>110</v>
      </c>
      <c r="B111" s="5" t="s">
        <v>990</v>
      </c>
      <c r="C111" s="5" t="s">
        <v>154</v>
      </c>
      <c r="D111" s="5" t="s">
        <v>1358</v>
      </c>
      <c r="E111" s="5" t="s">
        <v>1359</v>
      </c>
      <c r="F111" s="5" t="s">
        <v>1360</v>
      </c>
      <c r="G111" s="5" t="s">
        <v>1361</v>
      </c>
      <c r="H111" s="5" t="s">
        <v>1362</v>
      </c>
      <c r="J111" s="5" t="s">
        <v>3035</v>
      </c>
    </row>
    <row r="112" spans="1:10" ht="11.25">
      <c r="A112" s="5">
        <v>111</v>
      </c>
      <c r="B112" s="5" t="s">
        <v>990</v>
      </c>
      <c r="C112" s="5" t="s">
        <v>154</v>
      </c>
      <c r="D112" s="5" t="s">
        <v>1363</v>
      </c>
      <c r="E112" s="5" t="s">
        <v>1364</v>
      </c>
      <c r="F112" s="5" t="s">
        <v>1365</v>
      </c>
      <c r="G112" s="5" t="s">
        <v>1084</v>
      </c>
      <c r="H112" s="5" t="s">
        <v>1366</v>
      </c>
      <c r="J112" s="5" t="s">
        <v>3035</v>
      </c>
    </row>
    <row r="113" spans="1:10" ht="11.25">
      <c r="A113" s="5">
        <v>112</v>
      </c>
      <c r="B113" s="5" t="s">
        <v>990</v>
      </c>
      <c r="C113" s="5" t="s">
        <v>154</v>
      </c>
      <c r="D113" s="5" t="s">
        <v>1367</v>
      </c>
      <c r="E113" s="5" t="s">
        <v>1368</v>
      </c>
      <c r="F113" s="5" t="s">
        <v>1369</v>
      </c>
      <c r="G113" s="5" t="s">
        <v>1016</v>
      </c>
      <c r="J113" s="5" t="s">
        <v>3035</v>
      </c>
    </row>
    <row r="114" spans="1:10" ht="11.25">
      <c r="A114" s="5">
        <v>113</v>
      </c>
      <c r="B114" s="5" t="s">
        <v>990</v>
      </c>
      <c r="C114" s="5" t="s">
        <v>154</v>
      </c>
      <c r="D114" s="5" t="s">
        <v>1371</v>
      </c>
      <c r="E114" s="5" t="s">
        <v>1372</v>
      </c>
      <c r="F114" s="5" t="s">
        <v>1123</v>
      </c>
      <c r="G114" s="5" t="s">
        <v>1373</v>
      </c>
      <c r="J114" s="5" t="s">
        <v>3035</v>
      </c>
    </row>
    <row r="115" spans="1:10" ht="11.25">
      <c r="A115" s="5">
        <v>114</v>
      </c>
      <c r="B115" s="5" t="s">
        <v>990</v>
      </c>
      <c r="C115" s="5" t="s">
        <v>154</v>
      </c>
      <c r="D115" s="5" t="s">
        <v>1374</v>
      </c>
      <c r="E115" s="5" t="s">
        <v>1375</v>
      </c>
      <c r="F115" s="5" t="s">
        <v>1376</v>
      </c>
      <c r="G115" s="5" t="s">
        <v>1025</v>
      </c>
      <c r="J115" s="5" t="s">
        <v>3035</v>
      </c>
    </row>
    <row r="116" spans="1:10" ht="11.25">
      <c r="A116" s="5">
        <v>115</v>
      </c>
      <c r="B116" s="5" t="s">
        <v>990</v>
      </c>
      <c r="C116" s="5" t="s">
        <v>154</v>
      </c>
      <c r="D116" s="5" t="s">
        <v>1377</v>
      </c>
      <c r="E116" s="5" t="s">
        <v>1378</v>
      </c>
      <c r="F116" s="5" t="s">
        <v>1379</v>
      </c>
      <c r="G116" s="5" t="s">
        <v>1195</v>
      </c>
      <c r="J116" s="5" t="s">
        <v>3035</v>
      </c>
    </row>
    <row r="117" spans="1:10" ht="11.25">
      <c r="A117" s="5">
        <v>116</v>
      </c>
      <c r="B117" s="5" t="s">
        <v>990</v>
      </c>
      <c r="C117" s="5" t="s">
        <v>154</v>
      </c>
      <c r="D117" s="5" t="s">
        <v>1380</v>
      </c>
      <c r="E117" s="5" t="s">
        <v>1381</v>
      </c>
      <c r="F117" s="5" t="s">
        <v>1382</v>
      </c>
      <c r="G117" s="5" t="s">
        <v>1040</v>
      </c>
      <c r="J117" s="5" t="s">
        <v>3035</v>
      </c>
    </row>
    <row r="118" spans="1:10" ht="11.25">
      <c r="A118" s="5">
        <v>117</v>
      </c>
      <c r="B118" s="5" t="s">
        <v>990</v>
      </c>
      <c r="C118" s="5" t="s">
        <v>154</v>
      </c>
      <c r="D118" s="5" t="s">
        <v>1383</v>
      </c>
      <c r="E118" s="5" t="s">
        <v>1384</v>
      </c>
      <c r="F118" s="5" t="s">
        <v>1246</v>
      </c>
      <c r="G118" s="5" t="s">
        <v>1385</v>
      </c>
      <c r="J118" s="5" t="s">
        <v>3035</v>
      </c>
    </row>
    <row r="119" spans="1:10" ht="11.25">
      <c r="A119" s="5">
        <v>118</v>
      </c>
      <c r="B119" s="5" t="s">
        <v>990</v>
      </c>
      <c r="C119" s="5" t="s">
        <v>154</v>
      </c>
      <c r="D119" s="5" t="s">
        <v>1386</v>
      </c>
      <c r="E119" s="5" t="s">
        <v>1387</v>
      </c>
      <c r="F119" s="5" t="s">
        <v>1388</v>
      </c>
      <c r="G119" s="5" t="s">
        <v>1048</v>
      </c>
      <c r="J119" s="5" t="s">
        <v>3035</v>
      </c>
    </row>
    <row r="120" spans="1:10" ht="11.25">
      <c r="A120" s="5">
        <v>119</v>
      </c>
      <c r="B120" s="5" t="s">
        <v>990</v>
      </c>
      <c r="C120" s="5" t="s">
        <v>154</v>
      </c>
      <c r="D120" s="5" t="s">
        <v>1389</v>
      </c>
      <c r="E120" s="5" t="s">
        <v>1390</v>
      </c>
      <c r="F120" s="5" t="s">
        <v>1391</v>
      </c>
      <c r="G120" s="5" t="s">
        <v>1392</v>
      </c>
      <c r="J120" s="5" t="s">
        <v>3035</v>
      </c>
    </row>
    <row r="121" spans="1:10" ht="11.25">
      <c r="A121" s="5">
        <v>120</v>
      </c>
      <c r="B121" s="5" t="s">
        <v>990</v>
      </c>
      <c r="C121" s="5" t="s">
        <v>154</v>
      </c>
      <c r="D121" s="5" t="s">
        <v>1393</v>
      </c>
      <c r="E121" s="5" t="s">
        <v>1394</v>
      </c>
      <c r="F121" s="5" t="s">
        <v>1395</v>
      </c>
      <c r="G121" s="5" t="s">
        <v>1099</v>
      </c>
      <c r="J121" s="5" t="s">
        <v>3035</v>
      </c>
    </row>
    <row r="122" spans="1:10" ht="11.25">
      <c r="A122" s="5">
        <v>121</v>
      </c>
      <c r="B122" s="5" t="s">
        <v>990</v>
      </c>
      <c r="C122" s="5" t="s">
        <v>154</v>
      </c>
      <c r="D122" s="5" t="s">
        <v>1396</v>
      </c>
      <c r="E122" s="5" t="s">
        <v>1397</v>
      </c>
      <c r="F122" s="5" t="s">
        <v>1398</v>
      </c>
      <c r="G122" s="5" t="s">
        <v>1392</v>
      </c>
      <c r="J122" s="5" t="s">
        <v>3035</v>
      </c>
    </row>
    <row r="123" spans="1:10" ht="11.25">
      <c r="A123" s="5">
        <v>122</v>
      </c>
      <c r="B123" s="5" t="s">
        <v>990</v>
      </c>
      <c r="C123" s="5" t="s">
        <v>154</v>
      </c>
      <c r="D123" s="5" t="s">
        <v>1399</v>
      </c>
      <c r="E123" s="5" t="s">
        <v>1400</v>
      </c>
      <c r="F123" s="5" t="s">
        <v>1401</v>
      </c>
      <c r="G123" s="5" t="s">
        <v>1289</v>
      </c>
      <c r="J123" s="5" t="s">
        <v>3035</v>
      </c>
    </row>
    <row r="124" spans="1:10" ht="11.25">
      <c r="A124" s="5">
        <v>123</v>
      </c>
      <c r="B124" s="5" t="s">
        <v>990</v>
      </c>
      <c r="C124" s="5" t="s">
        <v>154</v>
      </c>
      <c r="D124" s="5" t="s">
        <v>1419</v>
      </c>
      <c r="E124" s="5" t="s">
        <v>3067</v>
      </c>
      <c r="F124" s="5" t="s">
        <v>1420</v>
      </c>
      <c r="G124" s="5" t="s">
        <v>1264</v>
      </c>
      <c r="J124" s="5" t="s">
        <v>3035</v>
      </c>
    </row>
    <row r="125" spans="1:10" ht="11.25">
      <c r="A125" s="5">
        <v>124</v>
      </c>
      <c r="B125" s="5" t="s">
        <v>990</v>
      </c>
      <c r="C125" s="5" t="s">
        <v>154</v>
      </c>
      <c r="D125" s="5" t="s">
        <v>1402</v>
      </c>
      <c r="E125" s="5" t="s">
        <v>1403</v>
      </c>
      <c r="F125" s="5" t="s">
        <v>1404</v>
      </c>
      <c r="G125" s="5" t="s">
        <v>1036</v>
      </c>
      <c r="H125" s="5" t="s">
        <v>1405</v>
      </c>
      <c r="J125" s="5" t="s">
        <v>3035</v>
      </c>
    </row>
    <row r="126" spans="1:10" ht="11.25">
      <c r="A126" s="5">
        <v>125</v>
      </c>
      <c r="B126" s="5" t="s">
        <v>990</v>
      </c>
      <c r="C126" s="5" t="s">
        <v>154</v>
      </c>
      <c r="D126" s="5" t="s">
        <v>1406</v>
      </c>
      <c r="E126" s="5" t="s">
        <v>1407</v>
      </c>
      <c r="F126" s="5" t="s">
        <v>1408</v>
      </c>
      <c r="G126" s="5" t="s">
        <v>1016</v>
      </c>
      <c r="J126" s="5" t="s">
        <v>3035</v>
      </c>
    </row>
    <row r="127" spans="1:10" ht="11.25">
      <c r="A127" s="5">
        <v>126</v>
      </c>
      <c r="B127" s="5" t="s">
        <v>990</v>
      </c>
      <c r="C127" s="5" t="s">
        <v>154</v>
      </c>
      <c r="D127" s="5" t="s">
        <v>1409</v>
      </c>
      <c r="E127" s="5" t="s">
        <v>1410</v>
      </c>
      <c r="F127" s="5" t="s">
        <v>1411</v>
      </c>
      <c r="G127" s="5" t="s">
        <v>1412</v>
      </c>
      <c r="J127" s="5" t="s">
        <v>3035</v>
      </c>
    </row>
    <row r="128" spans="1:10" ht="11.25">
      <c r="A128" s="5">
        <v>127</v>
      </c>
      <c r="B128" s="5" t="s">
        <v>990</v>
      </c>
      <c r="C128" s="5" t="s">
        <v>154</v>
      </c>
      <c r="D128" s="5" t="s">
        <v>1413</v>
      </c>
      <c r="E128" s="5" t="s">
        <v>1414</v>
      </c>
      <c r="F128" s="5" t="s">
        <v>1415</v>
      </c>
      <c r="G128" s="5" t="s">
        <v>1016</v>
      </c>
      <c r="J128" s="5" t="s">
        <v>3035</v>
      </c>
    </row>
    <row r="129" spans="1:10" ht="11.25">
      <c r="A129" s="5">
        <v>128</v>
      </c>
      <c r="B129" s="5" t="s">
        <v>990</v>
      </c>
      <c r="C129" s="5" t="s">
        <v>154</v>
      </c>
      <c r="D129" s="5" t="s">
        <v>1416</v>
      </c>
      <c r="E129" s="5" t="s">
        <v>1417</v>
      </c>
      <c r="F129" s="5" t="s">
        <v>1418</v>
      </c>
      <c r="G129" s="5" t="s">
        <v>1060</v>
      </c>
      <c r="J129" s="5" t="s">
        <v>3035</v>
      </c>
    </row>
    <row r="130" spans="1:10" ht="11.25">
      <c r="A130" s="5">
        <v>129</v>
      </c>
      <c r="B130" s="5" t="s">
        <v>990</v>
      </c>
      <c r="C130" s="5" t="s">
        <v>154</v>
      </c>
      <c r="D130" s="5" t="s">
        <v>1421</v>
      </c>
      <c r="E130" s="5" t="s">
        <v>1422</v>
      </c>
      <c r="F130" s="5" t="s">
        <v>1423</v>
      </c>
      <c r="G130" s="5" t="s">
        <v>1424</v>
      </c>
      <c r="J130" s="5" t="s">
        <v>3035</v>
      </c>
    </row>
    <row r="131" spans="1:10" ht="11.25">
      <c r="A131" s="5">
        <v>130</v>
      </c>
      <c r="B131" s="5" t="s">
        <v>990</v>
      </c>
      <c r="C131" s="5" t="s">
        <v>154</v>
      </c>
      <c r="D131" s="5" t="s">
        <v>1425</v>
      </c>
      <c r="E131" s="5" t="s">
        <v>1426</v>
      </c>
      <c r="F131" s="5" t="s">
        <v>1427</v>
      </c>
      <c r="G131" s="5" t="s">
        <v>1052</v>
      </c>
      <c r="J131" s="5" t="s">
        <v>3035</v>
      </c>
    </row>
    <row r="132" spans="1:10" ht="11.25">
      <c r="A132" s="5">
        <v>131</v>
      </c>
      <c r="B132" s="5" t="s">
        <v>990</v>
      </c>
      <c r="C132" s="5" t="s">
        <v>154</v>
      </c>
      <c r="D132" s="5" t="s">
        <v>1428</v>
      </c>
      <c r="E132" s="5" t="s">
        <v>1429</v>
      </c>
      <c r="F132" s="5" t="s">
        <v>1430</v>
      </c>
      <c r="G132" s="5" t="s">
        <v>1431</v>
      </c>
      <c r="J132" s="5" t="s">
        <v>3035</v>
      </c>
    </row>
    <row r="133" spans="1:10" ht="11.25">
      <c r="A133" s="5">
        <v>132</v>
      </c>
      <c r="B133" s="5" t="s">
        <v>990</v>
      </c>
      <c r="C133" s="5" t="s">
        <v>154</v>
      </c>
      <c r="D133" s="5" t="s">
        <v>1432</v>
      </c>
      <c r="E133" s="5" t="s">
        <v>1433</v>
      </c>
      <c r="F133" s="5" t="s">
        <v>1434</v>
      </c>
      <c r="G133" s="5" t="s">
        <v>1435</v>
      </c>
      <c r="H133" s="5" t="s">
        <v>1436</v>
      </c>
      <c r="J133" s="5" t="s">
        <v>3035</v>
      </c>
    </row>
    <row r="134" spans="1:10" ht="11.25">
      <c r="A134" s="5">
        <v>133</v>
      </c>
      <c r="B134" s="5" t="s">
        <v>990</v>
      </c>
      <c r="C134" s="5" t="s">
        <v>154</v>
      </c>
      <c r="D134" s="5" t="s">
        <v>1437</v>
      </c>
      <c r="E134" s="5" t="s">
        <v>1438</v>
      </c>
      <c r="F134" s="5" t="s">
        <v>1439</v>
      </c>
      <c r="G134" s="5" t="s">
        <v>1040</v>
      </c>
      <c r="J134" s="5" t="s">
        <v>3035</v>
      </c>
    </row>
    <row r="135" spans="1:10" ht="11.25">
      <c r="A135" s="5">
        <v>134</v>
      </c>
      <c r="B135" s="5" t="s">
        <v>990</v>
      </c>
      <c r="C135" s="5" t="s">
        <v>154</v>
      </c>
      <c r="D135" s="5" t="s">
        <v>1440</v>
      </c>
      <c r="E135" s="5" t="s">
        <v>1441</v>
      </c>
      <c r="F135" s="5" t="s">
        <v>1442</v>
      </c>
      <c r="G135" s="5" t="s">
        <v>1412</v>
      </c>
      <c r="J135" s="5" t="s">
        <v>3035</v>
      </c>
    </row>
    <row r="136" spans="1:10" ht="11.25">
      <c r="A136" s="5">
        <v>135</v>
      </c>
      <c r="B136" s="5" t="s">
        <v>990</v>
      </c>
      <c r="C136" s="5" t="s">
        <v>154</v>
      </c>
      <c r="D136" s="5" t="s">
        <v>1443</v>
      </c>
      <c r="E136" s="5" t="s">
        <v>1444</v>
      </c>
      <c r="F136" s="5" t="s">
        <v>1445</v>
      </c>
      <c r="G136" s="5" t="s">
        <v>1048</v>
      </c>
      <c r="J136" s="5" t="s">
        <v>3035</v>
      </c>
    </row>
    <row r="137" spans="1:10" ht="11.25">
      <c r="A137" s="5">
        <v>136</v>
      </c>
      <c r="B137" s="5" t="s">
        <v>990</v>
      </c>
      <c r="C137" s="5" t="s">
        <v>154</v>
      </c>
      <c r="D137" s="5" t="s">
        <v>1446</v>
      </c>
      <c r="E137" s="5" t="s">
        <v>1447</v>
      </c>
      <c r="F137" s="5" t="s">
        <v>1448</v>
      </c>
      <c r="G137" s="5" t="s">
        <v>1099</v>
      </c>
      <c r="J137" s="5" t="s">
        <v>3035</v>
      </c>
    </row>
    <row r="138" spans="1:10" ht="11.25">
      <c r="A138" s="5">
        <v>137</v>
      </c>
      <c r="B138" s="5" t="s">
        <v>990</v>
      </c>
      <c r="C138" s="5" t="s">
        <v>154</v>
      </c>
      <c r="D138" s="5" t="s">
        <v>1449</v>
      </c>
      <c r="E138" s="5" t="s">
        <v>1450</v>
      </c>
      <c r="F138" s="5" t="s">
        <v>1451</v>
      </c>
      <c r="G138" s="5" t="s">
        <v>1452</v>
      </c>
      <c r="J138" s="5" t="s">
        <v>3035</v>
      </c>
    </row>
    <row r="139" spans="1:10" ht="11.25">
      <c r="A139" s="5">
        <v>138</v>
      </c>
      <c r="B139" s="5" t="s">
        <v>990</v>
      </c>
      <c r="C139" s="5" t="s">
        <v>154</v>
      </c>
      <c r="D139" s="5" t="s">
        <v>1453</v>
      </c>
      <c r="E139" s="5" t="s">
        <v>1454</v>
      </c>
      <c r="F139" s="5" t="s">
        <v>1455</v>
      </c>
      <c r="G139" s="5" t="s">
        <v>1040</v>
      </c>
      <c r="J139" s="5" t="s">
        <v>3035</v>
      </c>
    </row>
    <row r="140" spans="1:10" ht="11.25">
      <c r="A140" s="5">
        <v>139</v>
      </c>
      <c r="B140" s="5" t="s">
        <v>990</v>
      </c>
      <c r="C140" s="5" t="s">
        <v>154</v>
      </c>
      <c r="D140" s="5" t="s">
        <v>1456</v>
      </c>
      <c r="E140" s="5" t="s">
        <v>1457</v>
      </c>
      <c r="F140" s="5" t="s">
        <v>1458</v>
      </c>
      <c r="G140" s="5" t="s">
        <v>1073</v>
      </c>
      <c r="H140" s="5" t="s">
        <v>1459</v>
      </c>
      <c r="J140" s="5" t="s">
        <v>3035</v>
      </c>
    </row>
    <row r="141" spans="1:10" ht="11.25">
      <c r="A141" s="5">
        <v>140</v>
      </c>
      <c r="B141" s="5" t="s">
        <v>990</v>
      </c>
      <c r="C141" s="5" t="s">
        <v>154</v>
      </c>
      <c r="D141" s="5" t="s">
        <v>1460</v>
      </c>
      <c r="E141" s="5" t="s">
        <v>1461</v>
      </c>
      <c r="F141" s="5" t="s">
        <v>1462</v>
      </c>
      <c r="G141" s="5" t="s">
        <v>1463</v>
      </c>
      <c r="J141" s="5" t="s">
        <v>3035</v>
      </c>
    </row>
    <row r="142" spans="1:10" ht="11.25">
      <c r="A142" s="5">
        <v>141</v>
      </c>
      <c r="B142" s="5" t="s">
        <v>990</v>
      </c>
      <c r="C142" s="5" t="s">
        <v>154</v>
      </c>
      <c r="D142" s="5" t="s">
        <v>1466</v>
      </c>
      <c r="E142" s="5" t="s">
        <v>1467</v>
      </c>
      <c r="F142" s="5" t="s">
        <v>1468</v>
      </c>
      <c r="G142" s="5" t="s">
        <v>1469</v>
      </c>
      <c r="H142" s="5" t="s">
        <v>1470</v>
      </c>
      <c r="J142" s="5" t="s">
        <v>3035</v>
      </c>
    </row>
    <row r="143" spans="1:10" ht="11.25">
      <c r="A143" s="5">
        <v>142</v>
      </c>
      <c r="B143" s="5" t="s">
        <v>990</v>
      </c>
      <c r="C143" s="5" t="s">
        <v>154</v>
      </c>
      <c r="D143" s="5" t="s">
        <v>1471</v>
      </c>
      <c r="E143" s="5" t="s">
        <v>1472</v>
      </c>
      <c r="F143" s="5" t="s">
        <v>1473</v>
      </c>
      <c r="G143" s="5" t="s">
        <v>1474</v>
      </c>
      <c r="J143" s="5" t="s">
        <v>3035</v>
      </c>
    </row>
    <row r="144" spans="1:10" ht="11.25">
      <c r="A144" s="5">
        <v>143</v>
      </c>
      <c r="B144" s="5" t="s">
        <v>990</v>
      </c>
      <c r="C144" s="5" t="s">
        <v>154</v>
      </c>
      <c r="D144" s="5" t="s">
        <v>1475</v>
      </c>
      <c r="E144" s="5" t="s">
        <v>1476</v>
      </c>
      <c r="F144" s="5" t="s">
        <v>1477</v>
      </c>
      <c r="G144" s="5" t="s">
        <v>1040</v>
      </c>
      <c r="H144" s="5" t="s">
        <v>1478</v>
      </c>
      <c r="J144" s="5" t="s">
        <v>3035</v>
      </c>
    </row>
    <row r="145" spans="1:10" ht="11.25">
      <c r="A145" s="5">
        <v>144</v>
      </c>
      <c r="B145" s="5" t="s">
        <v>990</v>
      </c>
      <c r="C145" s="5" t="s">
        <v>154</v>
      </c>
      <c r="D145" s="5" t="s">
        <v>1479</v>
      </c>
      <c r="E145" s="5" t="s">
        <v>1480</v>
      </c>
      <c r="F145" s="5" t="s">
        <v>1481</v>
      </c>
      <c r="G145" s="5" t="s">
        <v>1482</v>
      </c>
      <c r="J145" s="5" t="s">
        <v>3035</v>
      </c>
    </row>
    <row r="146" spans="1:10" ht="11.25">
      <c r="A146" s="5">
        <v>145</v>
      </c>
      <c r="B146" s="5" t="s">
        <v>990</v>
      </c>
      <c r="C146" s="5" t="s">
        <v>154</v>
      </c>
      <c r="D146" s="5" t="s">
        <v>1483</v>
      </c>
      <c r="E146" s="5" t="s">
        <v>1484</v>
      </c>
      <c r="F146" s="5" t="s">
        <v>1485</v>
      </c>
      <c r="G146" s="5" t="s">
        <v>1195</v>
      </c>
      <c r="J146" s="5" t="s">
        <v>3035</v>
      </c>
    </row>
    <row r="147" spans="1:10" ht="11.25">
      <c r="A147" s="5">
        <v>146</v>
      </c>
      <c r="B147" s="5" t="s">
        <v>990</v>
      </c>
      <c r="C147" s="5" t="s">
        <v>154</v>
      </c>
      <c r="D147" s="5" t="s">
        <v>1486</v>
      </c>
      <c r="E147" s="5" t="s">
        <v>1487</v>
      </c>
      <c r="F147" s="5" t="s">
        <v>1488</v>
      </c>
      <c r="G147" s="5" t="s">
        <v>1489</v>
      </c>
      <c r="J147" s="5" t="s">
        <v>3035</v>
      </c>
    </row>
    <row r="148" spans="1:10" ht="11.25">
      <c r="A148" s="5">
        <v>147</v>
      </c>
      <c r="B148" s="5" t="s">
        <v>990</v>
      </c>
      <c r="C148" s="5" t="s">
        <v>154</v>
      </c>
      <c r="D148" s="5" t="s">
        <v>1490</v>
      </c>
      <c r="E148" s="5" t="s">
        <v>1491</v>
      </c>
      <c r="F148" s="5" t="s">
        <v>1492</v>
      </c>
      <c r="G148" s="5" t="s">
        <v>1099</v>
      </c>
      <c r="H148" s="5" t="s">
        <v>1493</v>
      </c>
      <c r="J148" s="5" t="s">
        <v>3035</v>
      </c>
    </row>
    <row r="149" spans="1:10" ht="11.25">
      <c r="A149" s="5">
        <v>148</v>
      </c>
      <c r="B149" s="5" t="s">
        <v>990</v>
      </c>
      <c r="C149" s="5" t="s">
        <v>154</v>
      </c>
      <c r="D149" s="5" t="s">
        <v>1494</v>
      </c>
      <c r="E149" s="5" t="s">
        <v>1495</v>
      </c>
      <c r="F149" s="5" t="s">
        <v>1496</v>
      </c>
      <c r="G149" s="5" t="s">
        <v>1497</v>
      </c>
      <c r="J149" s="5" t="s">
        <v>3035</v>
      </c>
    </row>
    <row r="150" spans="1:10" ht="11.25">
      <c r="A150" s="5">
        <v>149</v>
      </c>
      <c r="B150" s="5" t="s">
        <v>990</v>
      </c>
      <c r="C150" s="5" t="s">
        <v>154</v>
      </c>
      <c r="D150" s="5" t="s">
        <v>1498</v>
      </c>
      <c r="E150" s="5" t="s">
        <v>1499</v>
      </c>
      <c r="F150" s="5" t="s">
        <v>1500</v>
      </c>
      <c r="G150" s="5" t="s">
        <v>1501</v>
      </c>
      <c r="J150" s="5" t="s">
        <v>3035</v>
      </c>
    </row>
    <row r="151" spans="1:10" ht="11.25">
      <c r="A151" s="5">
        <v>150</v>
      </c>
      <c r="B151" s="5" t="s">
        <v>990</v>
      </c>
      <c r="C151" s="5" t="s">
        <v>154</v>
      </c>
      <c r="D151" s="5" t="s">
        <v>1502</v>
      </c>
      <c r="E151" s="5" t="s">
        <v>1503</v>
      </c>
      <c r="F151" s="5" t="s">
        <v>1504</v>
      </c>
      <c r="G151" s="5" t="s">
        <v>1501</v>
      </c>
      <c r="J151" s="5" t="s">
        <v>3035</v>
      </c>
    </row>
    <row r="152" spans="1:10" ht="11.25">
      <c r="A152" s="5">
        <v>151</v>
      </c>
      <c r="B152" s="5" t="s">
        <v>990</v>
      </c>
      <c r="C152" s="5" t="s">
        <v>154</v>
      </c>
      <c r="D152" s="5" t="s">
        <v>1505</v>
      </c>
      <c r="E152" s="5" t="s">
        <v>1506</v>
      </c>
      <c r="F152" s="5" t="s">
        <v>1507</v>
      </c>
      <c r="G152" s="5" t="s">
        <v>1501</v>
      </c>
      <c r="J152" s="5" t="s">
        <v>3035</v>
      </c>
    </row>
    <row r="153" spans="1:10" ht="11.25">
      <c r="A153" s="5">
        <v>152</v>
      </c>
      <c r="B153" s="5" t="s">
        <v>990</v>
      </c>
      <c r="C153" s="5" t="s">
        <v>154</v>
      </c>
      <c r="D153" s="5" t="s">
        <v>1508</v>
      </c>
      <c r="E153" s="5" t="s">
        <v>1509</v>
      </c>
      <c r="F153" s="5" t="s">
        <v>1510</v>
      </c>
      <c r="G153" s="5" t="s">
        <v>1501</v>
      </c>
      <c r="J153" s="5" t="s">
        <v>3035</v>
      </c>
    </row>
    <row r="154" spans="1:10" ht="11.25">
      <c r="A154" s="5">
        <v>153</v>
      </c>
      <c r="B154" s="5" t="s">
        <v>990</v>
      </c>
      <c r="C154" s="5" t="s">
        <v>154</v>
      </c>
      <c r="D154" s="5" t="s">
        <v>1511</v>
      </c>
      <c r="E154" s="5" t="s">
        <v>1512</v>
      </c>
      <c r="F154" s="5" t="s">
        <v>1513</v>
      </c>
      <c r="G154" s="5" t="s">
        <v>1501</v>
      </c>
      <c r="J154" s="5" t="s">
        <v>3035</v>
      </c>
    </row>
    <row r="155" spans="1:10" ht="11.25">
      <c r="A155" s="5">
        <v>154</v>
      </c>
      <c r="B155" s="5" t="s">
        <v>990</v>
      </c>
      <c r="C155" s="5" t="s">
        <v>154</v>
      </c>
      <c r="D155" s="5" t="s">
        <v>1514</v>
      </c>
      <c r="E155" s="5" t="s">
        <v>1515</v>
      </c>
      <c r="F155" s="5" t="s">
        <v>1516</v>
      </c>
      <c r="G155" s="5" t="s">
        <v>1501</v>
      </c>
      <c r="J155" s="5" t="s">
        <v>3035</v>
      </c>
    </row>
    <row r="156" spans="1:10" ht="11.25">
      <c r="A156" s="5">
        <v>155</v>
      </c>
      <c r="B156" s="5" t="s">
        <v>990</v>
      </c>
      <c r="C156" s="5" t="s">
        <v>154</v>
      </c>
      <c r="D156" s="5" t="s">
        <v>3068</v>
      </c>
      <c r="E156" s="5" t="s">
        <v>3069</v>
      </c>
      <c r="F156" s="5" t="s">
        <v>3070</v>
      </c>
      <c r="G156" s="5" t="s">
        <v>1501</v>
      </c>
      <c r="J156" s="5" t="s">
        <v>3035</v>
      </c>
    </row>
    <row r="157" spans="1:10" ht="11.25">
      <c r="A157" s="5">
        <v>156</v>
      </c>
      <c r="B157" s="5" t="s">
        <v>990</v>
      </c>
      <c r="C157" s="5" t="s">
        <v>154</v>
      </c>
      <c r="D157" s="5" t="s">
        <v>1517</v>
      </c>
      <c r="E157" s="5" t="s">
        <v>1518</v>
      </c>
      <c r="F157" s="5" t="s">
        <v>1519</v>
      </c>
      <c r="G157" s="5" t="s">
        <v>1501</v>
      </c>
      <c r="J157" s="5" t="s">
        <v>3035</v>
      </c>
    </row>
    <row r="158" spans="1:10" ht="11.25">
      <c r="A158" s="5">
        <v>157</v>
      </c>
      <c r="B158" s="5" t="s">
        <v>990</v>
      </c>
      <c r="C158" s="5" t="s">
        <v>154</v>
      </c>
      <c r="D158" s="5" t="s">
        <v>1520</v>
      </c>
      <c r="E158" s="5" t="s">
        <v>1521</v>
      </c>
      <c r="F158" s="5" t="s">
        <v>1522</v>
      </c>
      <c r="G158" s="5" t="s">
        <v>1501</v>
      </c>
      <c r="J158" s="5" t="s">
        <v>3035</v>
      </c>
    </row>
    <row r="159" spans="1:10" ht="11.25">
      <c r="A159" s="5">
        <v>158</v>
      </c>
      <c r="B159" s="5" t="s">
        <v>990</v>
      </c>
      <c r="C159" s="5" t="s">
        <v>154</v>
      </c>
      <c r="D159" s="5" t="s">
        <v>1523</v>
      </c>
      <c r="E159" s="5" t="s">
        <v>1524</v>
      </c>
      <c r="F159" s="5" t="s">
        <v>1525</v>
      </c>
      <c r="G159" s="5" t="s">
        <v>1501</v>
      </c>
      <c r="H159" s="5" t="s">
        <v>1526</v>
      </c>
      <c r="J159" s="5" t="s">
        <v>3035</v>
      </c>
    </row>
    <row r="160" spans="1:10" ht="11.25">
      <c r="A160" s="5">
        <v>159</v>
      </c>
      <c r="B160" s="5" t="s">
        <v>990</v>
      </c>
      <c r="C160" s="5" t="s">
        <v>154</v>
      </c>
      <c r="D160" s="5" t="s">
        <v>1527</v>
      </c>
      <c r="E160" s="5" t="s">
        <v>1528</v>
      </c>
      <c r="F160" s="5" t="s">
        <v>1529</v>
      </c>
      <c r="G160" s="5" t="s">
        <v>1501</v>
      </c>
      <c r="H160" s="5" t="s">
        <v>1530</v>
      </c>
      <c r="J160" s="5" t="s">
        <v>3035</v>
      </c>
    </row>
    <row r="161" spans="1:10" ht="11.25">
      <c r="A161" s="5">
        <v>160</v>
      </c>
      <c r="B161" s="5" t="s">
        <v>990</v>
      </c>
      <c r="C161" s="5" t="s">
        <v>154</v>
      </c>
      <c r="D161" s="5" t="s">
        <v>1531</v>
      </c>
      <c r="E161" s="5" t="s">
        <v>1532</v>
      </c>
      <c r="F161" s="5" t="s">
        <v>1533</v>
      </c>
      <c r="G161" s="5" t="s">
        <v>1501</v>
      </c>
      <c r="J161" s="5" t="s">
        <v>3035</v>
      </c>
    </row>
    <row r="162" spans="1:10" ht="11.25">
      <c r="A162" s="5">
        <v>161</v>
      </c>
      <c r="B162" s="5" t="s">
        <v>990</v>
      </c>
      <c r="C162" s="5" t="s">
        <v>154</v>
      </c>
      <c r="D162" s="5" t="s">
        <v>1534</v>
      </c>
      <c r="E162" s="5" t="s">
        <v>1535</v>
      </c>
      <c r="F162" s="5" t="s">
        <v>1536</v>
      </c>
      <c r="G162" s="5" t="s">
        <v>1501</v>
      </c>
      <c r="J162" s="5" t="s">
        <v>3035</v>
      </c>
    </row>
    <row r="163" spans="1:10" ht="11.25">
      <c r="A163" s="5">
        <v>162</v>
      </c>
      <c r="B163" s="5" t="s">
        <v>990</v>
      </c>
      <c r="C163" s="5" t="s">
        <v>154</v>
      </c>
      <c r="D163" s="5" t="s">
        <v>1537</v>
      </c>
      <c r="E163" s="5" t="s">
        <v>1538</v>
      </c>
      <c r="F163" s="5" t="s">
        <v>1539</v>
      </c>
      <c r="G163" s="5" t="s">
        <v>1501</v>
      </c>
      <c r="H163" s="5" t="s">
        <v>1540</v>
      </c>
      <c r="J163" s="5" t="s">
        <v>3035</v>
      </c>
    </row>
    <row r="164" spans="1:10" ht="11.25">
      <c r="A164" s="5">
        <v>163</v>
      </c>
      <c r="B164" s="5" t="s">
        <v>990</v>
      </c>
      <c r="C164" s="5" t="s">
        <v>154</v>
      </c>
      <c r="D164" s="5" t="s">
        <v>1541</v>
      </c>
      <c r="E164" s="5" t="s">
        <v>1542</v>
      </c>
      <c r="F164" s="5" t="s">
        <v>1543</v>
      </c>
      <c r="G164" s="5" t="s">
        <v>1501</v>
      </c>
      <c r="J164" s="5" t="s">
        <v>3035</v>
      </c>
    </row>
    <row r="165" spans="1:10" ht="11.25">
      <c r="A165" s="5">
        <v>164</v>
      </c>
      <c r="B165" s="5" t="s">
        <v>990</v>
      </c>
      <c r="C165" s="5" t="s">
        <v>154</v>
      </c>
      <c r="D165" s="5" t="s">
        <v>1544</v>
      </c>
      <c r="E165" s="5" t="s">
        <v>1545</v>
      </c>
      <c r="F165" s="5" t="s">
        <v>1546</v>
      </c>
      <c r="G165" s="5" t="s">
        <v>1501</v>
      </c>
      <c r="H165" s="5" t="s">
        <v>1547</v>
      </c>
      <c r="J165" s="5" t="s">
        <v>3035</v>
      </c>
    </row>
    <row r="166" spans="1:10" ht="11.25">
      <c r="A166" s="5">
        <v>165</v>
      </c>
      <c r="B166" s="5" t="s">
        <v>990</v>
      </c>
      <c r="C166" s="5" t="s">
        <v>154</v>
      </c>
      <c r="D166" s="5" t="s">
        <v>1548</v>
      </c>
      <c r="E166" s="5" t="s">
        <v>1549</v>
      </c>
      <c r="F166" s="5" t="s">
        <v>1550</v>
      </c>
      <c r="G166" s="5" t="s">
        <v>1501</v>
      </c>
      <c r="J166" s="5" t="s">
        <v>3035</v>
      </c>
    </row>
    <row r="167" spans="1:10" ht="11.25">
      <c r="A167" s="5">
        <v>166</v>
      </c>
      <c r="B167" s="5" t="s">
        <v>990</v>
      </c>
      <c r="C167" s="5" t="s">
        <v>154</v>
      </c>
      <c r="D167" s="5" t="s">
        <v>1551</v>
      </c>
      <c r="E167" s="5" t="s">
        <v>1552</v>
      </c>
      <c r="F167" s="5" t="s">
        <v>1553</v>
      </c>
      <c r="G167" s="5" t="s">
        <v>1501</v>
      </c>
      <c r="J167" s="5" t="s">
        <v>3035</v>
      </c>
    </row>
    <row r="168" spans="1:10" ht="11.25">
      <c r="A168" s="5">
        <v>167</v>
      </c>
      <c r="B168" s="5" t="s">
        <v>990</v>
      </c>
      <c r="C168" s="5" t="s">
        <v>154</v>
      </c>
      <c r="D168" s="5" t="s">
        <v>1554</v>
      </c>
      <c r="E168" s="5" t="s">
        <v>1555</v>
      </c>
      <c r="F168" s="5" t="s">
        <v>1556</v>
      </c>
      <c r="G168" s="5" t="s">
        <v>1557</v>
      </c>
      <c r="J168" s="5" t="s">
        <v>3035</v>
      </c>
    </row>
    <row r="169" spans="1:10" ht="11.25">
      <c r="A169" s="5">
        <v>168</v>
      </c>
      <c r="B169" s="5" t="s">
        <v>990</v>
      </c>
      <c r="C169" s="5" t="s">
        <v>154</v>
      </c>
      <c r="D169" s="5" t="s">
        <v>1558</v>
      </c>
      <c r="E169" s="5" t="s">
        <v>1559</v>
      </c>
      <c r="F169" s="5" t="s">
        <v>1560</v>
      </c>
      <c r="G169" s="5" t="s">
        <v>1111</v>
      </c>
      <c r="J169" s="5" t="s">
        <v>3035</v>
      </c>
    </row>
    <row r="170" spans="1:10" ht="11.25">
      <c r="A170" s="5">
        <v>169</v>
      </c>
      <c r="B170" s="5" t="s">
        <v>990</v>
      </c>
      <c r="C170" s="5" t="s">
        <v>154</v>
      </c>
      <c r="D170" s="5" t="s">
        <v>1561</v>
      </c>
      <c r="E170" s="5" t="s">
        <v>1562</v>
      </c>
      <c r="F170" s="5" t="s">
        <v>1563</v>
      </c>
      <c r="G170" s="5" t="s">
        <v>1564</v>
      </c>
      <c r="J170" s="5" t="s">
        <v>3035</v>
      </c>
    </row>
    <row r="171" spans="1:10" ht="11.25">
      <c r="A171" s="5">
        <v>170</v>
      </c>
      <c r="B171" s="5" t="s">
        <v>990</v>
      </c>
      <c r="C171" s="5" t="s">
        <v>154</v>
      </c>
      <c r="D171" s="5" t="s">
        <v>1565</v>
      </c>
      <c r="E171" s="5" t="s">
        <v>1566</v>
      </c>
      <c r="F171" s="5" t="s">
        <v>1567</v>
      </c>
      <c r="G171" s="5" t="s">
        <v>1392</v>
      </c>
      <c r="J171" s="5" t="s">
        <v>3035</v>
      </c>
    </row>
    <row r="172" spans="1:10" ht="11.25">
      <c r="A172" s="5">
        <v>171</v>
      </c>
      <c r="B172" s="5" t="s">
        <v>990</v>
      </c>
      <c r="C172" s="5" t="s">
        <v>154</v>
      </c>
      <c r="D172" s="5" t="s">
        <v>3071</v>
      </c>
      <c r="E172" s="5" t="s">
        <v>3072</v>
      </c>
      <c r="F172" s="5" t="s">
        <v>3073</v>
      </c>
      <c r="G172" s="5" t="s">
        <v>1289</v>
      </c>
      <c r="J172" s="5" t="s">
        <v>3035</v>
      </c>
    </row>
    <row r="173" spans="1:10" ht="11.25">
      <c r="A173" s="5">
        <v>172</v>
      </c>
      <c r="B173" s="5" t="s">
        <v>990</v>
      </c>
      <c r="C173" s="5" t="s">
        <v>154</v>
      </c>
      <c r="D173" s="5" t="s">
        <v>1568</v>
      </c>
      <c r="E173" s="5" t="s">
        <v>1569</v>
      </c>
      <c r="F173" s="5" t="s">
        <v>1570</v>
      </c>
      <c r="G173" s="5" t="s">
        <v>1069</v>
      </c>
      <c r="J173" s="5" t="s">
        <v>3035</v>
      </c>
    </row>
    <row r="174" spans="1:10" ht="11.25">
      <c r="A174" s="5">
        <v>173</v>
      </c>
      <c r="B174" s="5" t="s">
        <v>990</v>
      </c>
      <c r="C174" s="5" t="s">
        <v>154</v>
      </c>
      <c r="D174" s="5" t="s">
        <v>1571</v>
      </c>
      <c r="E174" s="5" t="s">
        <v>1572</v>
      </c>
      <c r="F174" s="5" t="s">
        <v>1573</v>
      </c>
      <c r="G174" s="5" t="s">
        <v>1025</v>
      </c>
      <c r="J174" s="5" t="s">
        <v>3035</v>
      </c>
    </row>
    <row r="175" spans="1:10" ht="11.25">
      <c r="A175" s="5">
        <v>174</v>
      </c>
      <c r="B175" s="5" t="s">
        <v>990</v>
      </c>
      <c r="C175" s="5" t="s">
        <v>154</v>
      </c>
      <c r="D175" s="5" t="s">
        <v>1574</v>
      </c>
      <c r="E175" s="5" t="s">
        <v>1575</v>
      </c>
      <c r="F175" s="5" t="s">
        <v>1576</v>
      </c>
      <c r="G175" s="5" t="s">
        <v>1025</v>
      </c>
      <c r="J175" s="5" t="s">
        <v>3035</v>
      </c>
    </row>
    <row r="176" spans="1:10" ht="11.25">
      <c r="A176" s="5">
        <v>175</v>
      </c>
      <c r="B176" s="5" t="s">
        <v>990</v>
      </c>
      <c r="C176" s="5" t="s">
        <v>154</v>
      </c>
      <c r="D176" s="5" t="s">
        <v>1577</v>
      </c>
      <c r="E176" s="5" t="s">
        <v>1578</v>
      </c>
      <c r="F176" s="5" t="s">
        <v>1579</v>
      </c>
      <c r="G176" s="5" t="s">
        <v>1289</v>
      </c>
      <c r="J176" s="5" t="s">
        <v>3035</v>
      </c>
    </row>
    <row r="177" spans="1:10" ht="11.25">
      <c r="A177" s="5">
        <v>176</v>
      </c>
      <c r="B177" s="5" t="s">
        <v>990</v>
      </c>
      <c r="C177" s="5" t="s">
        <v>154</v>
      </c>
      <c r="D177" s="5" t="s">
        <v>1580</v>
      </c>
      <c r="E177" s="5" t="s">
        <v>1581</v>
      </c>
      <c r="F177" s="5" t="s">
        <v>1582</v>
      </c>
      <c r="G177" s="5" t="s">
        <v>1583</v>
      </c>
      <c r="J177" s="5" t="s">
        <v>3035</v>
      </c>
    </row>
    <row r="178" spans="1:10" ht="11.25">
      <c r="A178" s="5">
        <v>177</v>
      </c>
      <c r="B178" s="5" t="s">
        <v>990</v>
      </c>
      <c r="C178" s="5" t="s">
        <v>154</v>
      </c>
      <c r="D178" s="5" t="s">
        <v>1584</v>
      </c>
      <c r="E178" s="5" t="s">
        <v>1585</v>
      </c>
      <c r="F178" s="5" t="s">
        <v>1586</v>
      </c>
      <c r="G178" s="5" t="s">
        <v>1069</v>
      </c>
      <c r="J178" s="5" t="s">
        <v>3035</v>
      </c>
    </row>
    <row r="179" spans="1:10" ht="11.25">
      <c r="A179" s="5">
        <v>178</v>
      </c>
      <c r="B179" s="5" t="s">
        <v>990</v>
      </c>
      <c r="C179" s="5" t="s">
        <v>154</v>
      </c>
      <c r="D179" s="5" t="s">
        <v>1587</v>
      </c>
      <c r="E179" s="5" t="s">
        <v>1588</v>
      </c>
      <c r="F179" s="5" t="s">
        <v>1589</v>
      </c>
      <c r="G179" s="5" t="s">
        <v>1435</v>
      </c>
      <c r="H179" s="5" t="s">
        <v>1590</v>
      </c>
      <c r="J179" s="5" t="s">
        <v>3035</v>
      </c>
    </row>
    <row r="180" spans="1:10" ht="11.25">
      <c r="A180" s="5">
        <v>179</v>
      </c>
      <c r="B180" s="5" t="s">
        <v>990</v>
      </c>
      <c r="C180" s="5" t="s">
        <v>154</v>
      </c>
      <c r="D180" s="5" t="s">
        <v>3074</v>
      </c>
      <c r="E180" s="5" t="s">
        <v>3075</v>
      </c>
      <c r="F180" s="5" t="s">
        <v>3076</v>
      </c>
      <c r="G180" s="5" t="s">
        <v>1281</v>
      </c>
      <c r="J180" s="5" t="s">
        <v>3035</v>
      </c>
    </row>
    <row r="181" spans="1:10" ht="11.25">
      <c r="A181" s="5">
        <v>180</v>
      </c>
      <c r="B181" s="5" t="s">
        <v>990</v>
      </c>
      <c r="C181" s="5" t="s">
        <v>154</v>
      </c>
      <c r="D181" s="5" t="s">
        <v>1591</v>
      </c>
      <c r="E181" s="5" t="s">
        <v>1592</v>
      </c>
      <c r="F181" s="5" t="s">
        <v>1593</v>
      </c>
      <c r="G181" s="5" t="s">
        <v>1016</v>
      </c>
      <c r="J181" s="5" t="s">
        <v>3035</v>
      </c>
    </row>
    <row r="182" spans="1:10" ht="11.25">
      <c r="A182" s="5">
        <v>181</v>
      </c>
      <c r="B182" s="5" t="s">
        <v>990</v>
      </c>
      <c r="C182" s="5" t="s">
        <v>154</v>
      </c>
      <c r="D182" s="5" t="s">
        <v>1594</v>
      </c>
      <c r="E182" s="5" t="s">
        <v>1595</v>
      </c>
      <c r="F182" s="5" t="s">
        <v>1596</v>
      </c>
      <c r="G182" s="5" t="s">
        <v>1597</v>
      </c>
      <c r="J182" s="5" t="s">
        <v>3035</v>
      </c>
    </row>
    <row r="183" spans="1:10" ht="11.25">
      <c r="A183" s="5">
        <v>182</v>
      </c>
      <c r="B183" s="5" t="s">
        <v>990</v>
      </c>
      <c r="C183" s="5" t="s">
        <v>154</v>
      </c>
      <c r="D183" s="5" t="s">
        <v>1598</v>
      </c>
      <c r="E183" s="5" t="s">
        <v>1599</v>
      </c>
      <c r="F183" s="5" t="s">
        <v>1600</v>
      </c>
      <c r="G183" s="5" t="s">
        <v>1601</v>
      </c>
      <c r="J183" s="5" t="s">
        <v>3035</v>
      </c>
    </row>
    <row r="184" spans="1:10" ht="11.25">
      <c r="A184" s="5">
        <v>183</v>
      </c>
      <c r="B184" s="5" t="s">
        <v>990</v>
      </c>
      <c r="C184" s="5" t="s">
        <v>154</v>
      </c>
      <c r="D184" s="5" t="s">
        <v>1602</v>
      </c>
      <c r="E184" s="5" t="s">
        <v>1603</v>
      </c>
      <c r="F184" s="5" t="s">
        <v>1604</v>
      </c>
      <c r="G184" s="5" t="s">
        <v>1605</v>
      </c>
      <c r="J184" s="5" t="s">
        <v>3035</v>
      </c>
    </row>
    <row r="185" spans="1:10" ht="11.25">
      <c r="A185" s="5">
        <v>184</v>
      </c>
      <c r="B185" s="5" t="s">
        <v>990</v>
      </c>
      <c r="C185" s="5" t="s">
        <v>154</v>
      </c>
      <c r="D185" s="5" t="s">
        <v>1606</v>
      </c>
      <c r="E185" s="5" t="s">
        <v>1607</v>
      </c>
      <c r="F185" s="5" t="s">
        <v>1608</v>
      </c>
      <c r="G185" s="5" t="s">
        <v>1609</v>
      </c>
      <c r="J185" s="5" t="s">
        <v>3035</v>
      </c>
    </row>
    <row r="186" spans="1:10" ht="11.25">
      <c r="A186" s="5">
        <v>185</v>
      </c>
      <c r="B186" s="5" t="s">
        <v>990</v>
      </c>
      <c r="C186" s="5" t="s">
        <v>154</v>
      </c>
      <c r="D186" s="5" t="s">
        <v>1610</v>
      </c>
      <c r="E186" s="5" t="s">
        <v>1611</v>
      </c>
      <c r="F186" s="5" t="s">
        <v>1612</v>
      </c>
      <c r="G186" s="5" t="s">
        <v>1392</v>
      </c>
      <c r="H186" s="5" t="s">
        <v>1613</v>
      </c>
      <c r="J186" s="5" t="s">
        <v>3035</v>
      </c>
    </row>
    <row r="187" spans="1:10" ht="11.25">
      <c r="A187" s="5">
        <v>186</v>
      </c>
      <c r="B187" s="5" t="s">
        <v>990</v>
      </c>
      <c r="C187" s="5" t="s">
        <v>154</v>
      </c>
      <c r="D187" s="5" t="s">
        <v>1614</v>
      </c>
      <c r="E187" s="5" t="s">
        <v>1615</v>
      </c>
      <c r="F187" s="5" t="s">
        <v>1616</v>
      </c>
      <c r="G187" s="5" t="s">
        <v>1392</v>
      </c>
      <c r="H187" s="5" t="s">
        <v>1617</v>
      </c>
      <c r="J187" s="5" t="s">
        <v>3035</v>
      </c>
    </row>
    <row r="188" spans="1:10" ht="11.25">
      <c r="A188" s="5">
        <v>187</v>
      </c>
      <c r="B188" s="5" t="s">
        <v>990</v>
      </c>
      <c r="C188" s="5" t="s">
        <v>154</v>
      </c>
      <c r="D188" s="5" t="s">
        <v>1618</v>
      </c>
      <c r="E188" s="5" t="s">
        <v>1619</v>
      </c>
      <c r="F188" s="5" t="s">
        <v>1620</v>
      </c>
      <c r="G188" s="5" t="s">
        <v>1392</v>
      </c>
      <c r="H188" s="5" t="s">
        <v>1621</v>
      </c>
      <c r="J188" s="5" t="s">
        <v>3035</v>
      </c>
    </row>
    <row r="189" spans="1:10" ht="11.25">
      <c r="A189" s="5">
        <v>188</v>
      </c>
      <c r="B189" s="5" t="s">
        <v>990</v>
      </c>
      <c r="C189" s="5" t="s">
        <v>154</v>
      </c>
      <c r="D189" s="5" t="s">
        <v>1622</v>
      </c>
      <c r="E189" s="5" t="s">
        <v>1623</v>
      </c>
      <c r="F189" s="5" t="s">
        <v>1624</v>
      </c>
      <c r="G189" s="5" t="s">
        <v>1392</v>
      </c>
      <c r="H189" s="5" t="s">
        <v>1625</v>
      </c>
      <c r="J189" s="5" t="s">
        <v>3035</v>
      </c>
    </row>
    <row r="190" spans="1:10" ht="11.25">
      <c r="A190" s="5">
        <v>189</v>
      </c>
      <c r="B190" s="5" t="s">
        <v>990</v>
      </c>
      <c r="C190" s="5" t="s">
        <v>154</v>
      </c>
      <c r="D190" s="5" t="s">
        <v>1626</v>
      </c>
      <c r="E190" s="5" t="s">
        <v>1627</v>
      </c>
      <c r="F190" s="5" t="s">
        <v>1628</v>
      </c>
      <c r="G190" s="5" t="s">
        <v>1392</v>
      </c>
      <c r="J190" s="5" t="s">
        <v>3035</v>
      </c>
    </row>
    <row r="191" spans="1:10" ht="11.25">
      <c r="A191" s="5">
        <v>190</v>
      </c>
      <c r="B191" s="5" t="s">
        <v>990</v>
      </c>
      <c r="C191" s="5" t="s">
        <v>154</v>
      </c>
      <c r="D191" s="5" t="s">
        <v>1629</v>
      </c>
      <c r="E191" s="5" t="s">
        <v>1630</v>
      </c>
      <c r="F191" s="5" t="s">
        <v>1631</v>
      </c>
      <c r="G191" s="5" t="s">
        <v>1609</v>
      </c>
      <c r="J191" s="5" t="s">
        <v>3035</v>
      </c>
    </row>
    <row r="192" spans="1:10" ht="11.25">
      <c r="A192" s="5">
        <v>191</v>
      </c>
      <c r="B192" s="5" t="s">
        <v>990</v>
      </c>
      <c r="C192" s="5" t="s">
        <v>154</v>
      </c>
      <c r="D192" s="5" t="s">
        <v>1632</v>
      </c>
      <c r="E192" s="5" t="s">
        <v>1633</v>
      </c>
      <c r="F192" s="5" t="s">
        <v>1634</v>
      </c>
      <c r="G192" s="5" t="s">
        <v>1609</v>
      </c>
      <c r="J192" s="5" t="s">
        <v>3035</v>
      </c>
    </row>
    <row r="193" spans="1:10" ht="11.25">
      <c r="A193" s="5">
        <v>192</v>
      </c>
      <c r="B193" s="5" t="s">
        <v>990</v>
      </c>
      <c r="C193" s="5" t="s">
        <v>154</v>
      </c>
      <c r="D193" s="5" t="s">
        <v>1635</v>
      </c>
      <c r="E193" s="5" t="s">
        <v>1636</v>
      </c>
      <c r="F193" s="5" t="s">
        <v>1637</v>
      </c>
      <c r="G193" s="5" t="s">
        <v>1609</v>
      </c>
      <c r="J193" s="5" t="s">
        <v>3035</v>
      </c>
    </row>
    <row r="194" spans="1:10" ht="11.25">
      <c r="A194" s="5">
        <v>193</v>
      </c>
      <c r="B194" s="5" t="s">
        <v>990</v>
      </c>
      <c r="C194" s="5" t="s">
        <v>154</v>
      </c>
      <c r="D194" s="5" t="s">
        <v>1638</v>
      </c>
      <c r="E194" s="5" t="s">
        <v>1639</v>
      </c>
      <c r="F194" s="5" t="s">
        <v>1640</v>
      </c>
      <c r="G194" s="5" t="s">
        <v>1583</v>
      </c>
      <c r="H194" s="5" t="s">
        <v>1641</v>
      </c>
      <c r="J194" s="5" t="s">
        <v>3035</v>
      </c>
    </row>
    <row r="195" spans="1:10" ht="11.25">
      <c r="A195" s="5">
        <v>194</v>
      </c>
      <c r="B195" s="5" t="s">
        <v>990</v>
      </c>
      <c r="C195" s="5" t="s">
        <v>154</v>
      </c>
      <c r="D195" s="5" t="s">
        <v>1642</v>
      </c>
      <c r="E195" s="5" t="s">
        <v>1643</v>
      </c>
      <c r="F195" s="5" t="s">
        <v>1644</v>
      </c>
      <c r="G195" s="5" t="s">
        <v>1583</v>
      </c>
      <c r="J195" s="5" t="s">
        <v>3035</v>
      </c>
    </row>
    <row r="196" spans="1:10" ht="11.25">
      <c r="A196" s="5">
        <v>195</v>
      </c>
      <c r="B196" s="5" t="s">
        <v>990</v>
      </c>
      <c r="C196" s="5" t="s">
        <v>154</v>
      </c>
      <c r="D196" s="5" t="s">
        <v>1645</v>
      </c>
      <c r="E196" s="5" t="s">
        <v>1646</v>
      </c>
      <c r="F196" s="5" t="s">
        <v>1647</v>
      </c>
      <c r="G196" s="5" t="s">
        <v>1036</v>
      </c>
      <c r="H196" s="5" t="s">
        <v>1648</v>
      </c>
      <c r="J196" s="5" t="s">
        <v>3035</v>
      </c>
    </row>
    <row r="197" spans="1:10" ht="11.25">
      <c r="A197" s="5">
        <v>196</v>
      </c>
      <c r="B197" s="5" t="s">
        <v>990</v>
      </c>
      <c r="C197" s="5" t="s">
        <v>154</v>
      </c>
      <c r="D197" s="5" t="s">
        <v>1649</v>
      </c>
      <c r="E197" s="5" t="s">
        <v>1650</v>
      </c>
      <c r="F197" s="5" t="s">
        <v>1651</v>
      </c>
      <c r="G197" s="5" t="s">
        <v>1289</v>
      </c>
      <c r="J197" s="5" t="s">
        <v>3035</v>
      </c>
    </row>
    <row r="198" spans="1:10" ht="11.25">
      <c r="A198" s="5">
        <v>197</v>
      </c>
      <c r="B198" s="5" t="s">
        <v>990</v>
      </c>
      <c r="C198" s="5" t="s">
        <v>154</v>
      </c>
      <c r="D198" s="5" t="s">
        <v>1652</v>
      </c>
      <c r="E198" s="5" t="s">
        <v>1653</v>
      </c>
      <c r="F198" s="5" t="s">
        <v>1654</v>
      </c>
      <c r="G198" s="5" t="s">
        <v>1064</v>
      </c>
      <c r="H198" s="5" t="s">
        <v>1655</v>
      </c>
      <c r="J198" s="5" t="s">
        <v>3035</v>
      </c>
    </row>
    <row r="199" spans="1:10" ht="11.25">
      <c r="A199" s="5">
        <v>198</v>
      </c>
      <c r="B199" s="5" t="s">
        <v>990</v>
      </c>
      <c r="C199" s="5" t="s">
        <v>154</v>
      </c>
      <c r="D199" s="5" t="s">
        <v>1656</v>
      </c>
      <c r="E199" s="5" t="s">
        <v>1657</v>
      </c>
      <c r="F199" s="5" t="s">
        <v>1658</v>
      </c>
      <c r="G199" s="5" t="s">
        <v>1289</v>
      </c>
      <c r="J199" s="5" t="s">
        <v>3035</v>
      </c>
    </row>
    <row r="200" spans="1:10" ht="11.25">
      <c r="A200" s="5">
        <v>199</v>
      </c>
      <c r="B200" s="5" t="s">
        <v>990</v>
      </c>
      <c r="C200" s="5" t="s">
        <v>154</v>
      </c>
      <c r="D200" s="5" t="s">
        <v>1659</v>
      </c>
      <c r="E200" s="5" t="s">
        <v>1660</v>
      </c>
      <c r="F200" s="5" t="s">
        <v>1661</v>
      </c>
      <c r="G200" s="5" t="s">
        <v>1025</v>
      </c>
      <c r="H200" s="5" t="s">
        <v>1662</v>
      </c>
      <c r="J200" s="5" t="s">
        <v>3035</v>
      </c>
    </row>
    <row r="201" spans="1:10" ht="11.25">
      <c r="A201" s="5">
        <v>200</v>
      </c>
      <c r="B201" s="5" t="s">
        <v>990</v>
      </c>
      <c r="C201" s="5" t="s">
        <v>154</v>
      </c>
      <c r="D201" s="5" t="s">
        <v>1663</v>
      </c>
      <c r="E201" s="5" t="s">
        <v>1664</v>
      </c>
      <c r="F201" s="5" t="s">
        <v>1665</v>
      </c>
      <c r="G201" s="5" t="s">
        <v>1583</v>
      </c>
      <c r="H201" s="5" t="s">
        <v>1666</v>
      </c>
      <c r="J201" s="5" t="s">
        <v>3035</v>
      </c>
    </row>
    <row r="202" spans="1:10" ht="11.25">
      <c r="A202" s="5">
        <v>201</v>
      </c>
      <c r="B202" s="5" t="s">
        <v>990</v>
      </c>
      <c r="C202" s="5" t="s">
        <v>154</v>
      </c>
      <c r="D202" s="5" t="s">
        <v>1667</v>
      </c>
      <c r="E202" s="5" t="s">
        <v>1668</v>
      </c>
      <c r="F202" s="5" t="s">
        <v>1669</v>
      </c>
      <c r="G202" s="5" t="s">
        <v>1670</v>
      </c>
      <c r="J202" s="5" t="s">
        <v>3035</v>
      </c>
    </row>
    <row r="203" spans="1:10" ht="11.25">
      <c r="A203" s="5">
        <v>202</v>
      </c>
      <c r="B203" s="5" t="s">
        <v>990</v>
      </c>
      <c r="C203" s="5" t="s">
        <v>154</v>
      </c>
      <c r="D203" s="5" t="s">
        <v>1671</v>
      </c>
      <c r="E203" s="5" t="s">
        <v>1672</v>
      </c>
      <c r="F203" s="5" t="s">
        <v>1673</v>
      </c>
      <c r="G203" s="5" t="s">
        <v>1195</v>
      </c>
      <c r="H203" s="5" t="s">
        <v>1674</v>
      </c>
      <c r="J203" s="5" t="s">
        <v>3035</v>
      </c>
    </row>
    <row r="204" spans="1:10" ht="11.25">
      <c r="A204" s="5">
        <v>203</v>
      </c>
      <c r="B204" s="5" t="s">
        <v>990</v>
      </c>
      <c r="C204" s="5" t="s">
        <v>154</v>
      </c>
      <c r="D204" s="5" t="s">
        <v>1675</v>
      </c>
      <c r="E204" s="5" t="s">
        <v>1676</v>
      </c>
      <c r="F204" s="5" t="s">
        <v>1677</v>
      </c>
      <c r="G204" s="5" t="s">
        <v>1029</v>
      </c>
      <c r="J204" s="5" t="s">
        <v>3035</v>
      </c>
    </row>
    <row r="205" spans="1:10" ht="11.25">
      <c r="A205" s="5">
        <v>204</v>
      </c>
      <c r="B205" s="5" t="s">
        <v>990</v>
      </c>
      <c r="C205" s="5" t="s">
        <v>154</v>
      </c>
      <c r="D205" s="5" t="s">
        <v>1678</v>
      </c>
      <c r="E205" s="5" t="s">
        <v>1679</v>
      </c>
      <c r="F205" s="5" t="s">
        <v>1680</v>
      </c>
      <c r="G205" s="5" t="s">
        <v>1016</v>
      </c>
      <c r="J205" s="5" t="s">
        <v>3035</v>
      </c>
    </row>
    <row r="206" spans="1:10" ht="11.25">
      <c r="A206" s="5">
        <v>205</v>
      </c>
      <c r="B206" s="5" t="s">
        <v>990</v>
      </c>
      <c r="C206" s="5" t="s">
        <v>154</v>
      </c>
      <c r="D206" s="5" t="s">
        <v>1681</v>
      </c>
      <c r="E206" s="5" t="s">
        <v>1682</v>
      </c>
      <c r="F206" s="5" t="s">
        <v>1683</v>
      </c>
      <c r="G206" s="5" t="s">
        <v>1060</v>
      </c>
      <c r="J206" s="5" t="s">
        <v>3035</v>
      </c>
    </row>
    <row r="207" spans="1:10" ht="11.25">
      <c r="A207" s="5">
        <v>206</v>
      </c>
      <c r="B207" s="5" t="s">
        <v>990</v>
      </c>
      <c r="C207" s="5" t="s">
        <v>154</v>
      </c>
      <c r="D207" s="5" t="s">
        <v>1685</v>
      </c>
      <c r="E207" s="5" t="s">
        <v>1686</v>
      </c>
      <c r="F207" s="5" t="s">
        <v>1687</v>
      </c>
      <c r="G207" s="5" t="s">
        <v>1060</v>
      </c>
      <c r="H207" s="5" t="s">
        <v>1688</v>
      </c>
      <c r="J207" s="5" t="s">
        <v>3035</v>
      </c>
    </row>
    <row r="208" spans="1:10" ht="11.25">
      <c r="A208" s="5">
        <v>207</v>
      </c>
      <c r="B208" s="5" t="s">
        <v>990</v>
      </c>
      <c r="C208" s="5" t="s">
        <v>154</v>
      </c>
      <c r="D208" s="5" t="s">
        <v>1689</v>
      </c>
      <c r="E208" s="5" t="s">
        <v>1690</v>
      </c>
      <c r="F208" s="5" t="s">
        <v>1691</v>
      </c>
      <c r="G208" s="5" t="s">
        <v>1052</v>
      </c>
      <c r="H208" s="5" t="s">
        <v>1692</v>
      </c>
      <c r="J208" s="5" t="s">
        <v>3035</v>
      </c>
    </row>
    <row r="209" spans="1:10" ht="11.25">
      <c r="A209" s="5">
        <v>208</v>
      </c>
      <c r="B209" s="5" t="s">
        <v>990</v>
      </c>
      <c r="C209" s="5" t="s">
        <v>154</v>
      </c>
      <c r="D209" s="5" t="s">
        <v>1693</v>
      </c>
      <c r="E209" s="5" t="s">
        <v>1694</v>
      </c>
      <c r="F209" s="5" t="s">
        <v>1695</v>
      </c>
      <c r="G209" s="5" t="s">
        <v>1392</v>
      </c>
      <c r="J209" s="5" t="s">
        <v>3035</v>
      </c>
    </row>
    <row r="210" spans="1:10" ht="11.25">
      <c r="A210" s="5">
        <v>209</v>
      </c>
      <c r="B210" s="5" t="s">
        <v>990</v>
      </c>
      <c r="C210" s="5" t="s">
        <v>154</v>
      </c>
      <c r="D210" s="5" t="s">
        <v>1696</v>
      </c>
      <c r="E210" s="5" t="s">
        <v>1697</v>
      </c>
      <c r="F210" s="5" t="s">
        <v>1698</v>
      </c>
      <c r="G210" s="5" t="s">
        <v>1060</v>
      </c>
      <c r="J210" s="5" t="s">
        <v>3035</v>
      </c>
    </row>
    <row r="211" spans="1:10" ht="11.25">
      <c r="A211" s="5">
        <v>210</v>
      </c>
      <c r="B211" s="5" t="s">
        <v>990</v>
      </c>
      <c r="C211" s="5" t="s">
        <v>154</v>
      </c>
      <c r="D211" s="5" t="s">
        <v>1699</v>
      </c>
      <c r="E211" s="5" t="s">
        <v>1700</v>
      </c>
      <c r="F211" s="5" t="s">
        <v>1701</v>
      </c>
      <c r="G211" s="5" t="s">
        <v>1702</v>
      </c>
      <c r="H211" s="5" t="s">
        <v>1703</v>
      </c>
      <c r="J211" s="5" t="s">
        <v>3035</v>
      </c>
    </row>
    <row r="212" spans="1:10" ht="11.25">
      <c r="A212" s="5">
        <v>211</v>
      </c>
      <c r="B212" s="5" t="s">
        <v>990</v>
      </c>
      <c r="C212" s="5" t="s">
        <v>154</v>
      </c>
      <c r="D212" s="5" t="s">
        <v>1704</v>
      </c>
      <c r="E212" s="5" t="s">
        <v>1705</v>
      </c>
      <c r="F212" s="5" t="s">
        <v>1706</v>
      </c>
      <c r="G212" s="5" t="s">
        <v>1289</v>
      </c>
      <c r="H212" s="5" t="s">
        <v>1707</v>
      </c>
      <c r="J212" s="5" t="s">
        <v>3035</v>
      </c>
    </row>
    <row r="213" spans="1:10" ht="11.25">
      <c r="A213" s="5">
        <v>212</v>
      </c>
      <c r="B213" s="5" t="s">
        <v>990</v>
      </c>
      <c r="C213" s="5" t="s">
        <v>154</v>
      </c>
      <c r="D213" s="5" t="s">
        <v>1708</v>
      </c>
      <c r="E213" s="5" t="s">
        <v>1709</v>
      </c>
      <c r="F213" s="5" t="s">
        <v>1710</v>
      </c>
      <c r="G213" s="5" t="s">
        <v>1289</v>
      </c>
      <c r="H213" s="5" t="s">
        <v>1711</v>
      </c>
      <c r="J213" s="5" t="s">
        <v>3035</v>
      </c>
    </row>
    <row r="214" spans="1:10" ht="11.25">
      <c r="A214" s="5">
        <v>213</v>
      </c>
      <c r="B214" s="5" t="s">
        <v>990</v>
      </c>
      <c r="C214" s="5" t="s">
        <v>154</v>
      </c>
      <c r="D214" s="5" t="s">
        <v>1712</v>
      </c>
      <c r="E214" s="5" t="s">
        <v>1713</v>
      </c>
      <c r="F214" s="5" t="s">
        <v>1714</v>
      </c>
      <c r="G214" s="5" t="s">
        <v>1281</v>
      </c>
      <c r="J214" s="5" t="s">
        <v>3035</v>
      </c>
    </row>
    <row r="215" spans="1:10" ht="11.25">
      <c r="A215" s="5">
        <v>214</v>
      </c>
      <c r="B215" s="5" t="s">
        <v>990</v>
      </c>
      <c r="C215" s="5" t="s">
        <v>154</v>
      </c>
      <c r="D215" s="5" t="s">
        <v>1715</v>
      </c>
      <c r="E215" s="5" t="s">
        <v>1716</v>
      </c>
      <c r="F215" s="5" t="s">
        <v>1717</v>
      </c>
      <c r="G215" s="5" t="s">
        <v>1064</v>
      </c>
      <c r="H215" s="5" t="s">
        <v>1718</v>
      </c>
      <c r="J215" s="5" t="s">
        <v>3035</v>
      </c>
    </row>
    <row r="216" spans="1:10" ht="11.25">
      <c r="A216" s="5">
        <v>215</v>
      </c>
      <c r="B216" s="5" t="s">
        <v>990</v>
      </c>
      <c r="C216" s="5" t="s">
        <v>154</v>
      </c>
      <c r="D216" s="5" t="s">
        <v>1719</v>
      </c>
      <c r="E216" s="5" t="s">
        <v>1720</v>
      </c>
      <c r="F216" s="5" t="s">
        <v>1721</v>
      </c>
      <c r="G216" s="5" t="s">
        <v>1392</v>
      </c>
      <c r="H216" s="5" t="s">
        <v>1722</v>
      </c>
      <c r="J216" s="5" t="s">
        <v>3035</v>
      </c>
    </row>
    <row r="217" spans="1:10" ht="11.25">
      <c r="A217" s="5">
        <v>216</v>
      </c>
      <c r="B217" s="5" t="s">
        <v>990</v>
      </c>
      <c r="C217" s="5" t="s">
        <v>154</v>
      </c>
      <c r="D217" s="5" t="s">
        <v>1723</v>
      </c>
      <c r="E217" s="5" t="s">
        <v>1724</v>
      </c>
      <c r="F217" s="5" t="s">
        <v>1725</v>
      </c>
      <c r="G217" s="5" t="s">
        <v>1064</v>
      </c>
      <c r="H217" s="5" t="s">
        <v>1726</v>
      </c>
      <c r="J217" s="5" t="s">
        <v>3035</v>
      </c>
    </row>
    <row r="218" spans="1:10" ht="11.25">
      <c r="A218" s="5">
        <v>217</v>
      </c>
      <c r="B218" s="5" t="s">
        <v>990</v>
      </c>
      <c r="C218" s="5" t="s">
        <v>154</v>
      </c>
      <c r="D218" s="5" t="s">
        <v>1727</v>
      </c>
      <c r="E218" s="5" t="s">
        <v>1728</v>
      </c>
      <c r="F218" s="5" t="s">
        <v>1729</v>
      </c>
      <c r="G218" s="5" t="s">
        <v>1069</v>
      </c>
      <c r="J218" s="5" t="s">
        <v>3035</v>
      </c>
    </row>
    <row r="219" spans="1:10" ht="11.25">
      <c r="A219" s="5">
        <v>218</v>
      </c>
      <c r="B219" s="5" t="s">
        <v>990</v>
      </c>
      <c r="C219" s="5" t="s">
        <v>154</v>
      </c>
      <c r="D219" s="5" t="s">
        <v>1730</v>
      </c>
      <c r="E219" s="5" t="s">
        <v>1731</v>
      </c>
      <c r="F219" s="5" t="s">
        <v>1732</v>
      </c>
      <c r="G219" s="5" t="s">
        <v>1016</v>
      </c>
      <c r="J219" s="5" t="s">
        <v>3035</v>
      </c>
    </row>
    <row r="220" spans="1:10" ht="11.25">
      <c r="A220" s="5">
        <v>219</v>
      </c>
      <c r="B220" s="5" t="s">
        <v>990</v>
      </c>
      <c r="C220" s="5" t="s">
        <v>154</v>
      </c>
      <c r="D220" s="5" t="s">
        <v>1733</v>
      </c>
      <c r="E220" s="5" t="s">
        <v>1734</v>
      </c>
      <c r="F220" s="5" t="s">
        <v>1735</v>
      </c>
      <c r="G220" s="5" t="s">
        <v>1583</v>
      </c>
      <c r="J220" s="5" t="s">
        <v>3035</v>
      </c>
    </row>
    <row r="221" spans="1:10" ht="11.25">
      <c r="A221" s="5">
        <v>220</v>
      </c>
      <c r="B221" s="5" t="s">
        <v>990</v>
      </c>
      <c r="C221" s="5" t="s">
        <v>154</v>
      </c>
      <c r="D221" s="5" t="s">
        <v>1736</v>
      </c>
      <c r="E221" s="5" t="s">
        <v>1737</v>
      </c>
      <c r="F221" s="5" t="s">
        <v>1738</v>
      </c>
      <c r="G221" s="5" t="s">
        <v>1739</v>
      </c>
      <c r="J221" s="5" t="s">
        <v>3035</v>
      </c>
    </row>
    <row r="222" spans="1:10" ht="11.25">
      <c r="A222" s="5">
        <v>221</v>
      </c>
      <c r="B222" s="5" t="s">
        <v>990</v>
      </c>
      <c r="C222" s="5" t="s">
        <v>154</v>
      </c>
      <c r="D222" s="5" t="s">
        <v>1740</v>
      </c>
      <c r="E222" s="5" t="s">
        <v>1741</v>
      </c>
      <c r="F222" s="5" t="s">
        <v>1742</v>
      </c>
      <c r="G222" s="5" t="s">
        <v>1025</v>
      </c>
      <c r="H222" s="5" t="s">
        <v>1743</v>
      </c>
      <c r="J222" s="5" t="s">
        <v>3035</v>
      </c>
    </row>
    <row r="223" spans="1:10" ht="11.25">
      <c r="A223" s="5">
        <v>222</v>
      </c>
      <c r="B223" s="5" t="s">
        <v>990</v>
      </c>
      <c r="C223" s="5" t="s">
        <v>154</v>
      </c>
      <c r="D223" s="5" t="s">
        <v>1744</v>
      </c>
      <c r="E223" s="5" t="s">
        <v>1745</v>
      </c>
      <c r="F223" s="5" t="s">
        <v>1746</v>
      </c>
      <c r="G223" s="5" t="s">
        <v>1064</v>
      </c>
      <c r="H223" s="5" t="s">
        <v>1747</v>
      </c>
      <c r="J223" s="5" t="s">
        <v>3035</v>
      </c>
    </row>
    <row r="224" spans="1:10" ht="11.25">
      <c r="A224" s="5">
        <v>223</v>
      </c>
      <c r="B224" s="5" t="s">
        <v>990</v>
      </c>
      <c r="C224" s="5" t="s">
        <v>154</v>
      </c>
      <c r="D224" s="5" t="s">
        <v>1748</v>
      </c>
      <c r="E224" s="5" t="s">
        <v>1749</v>
      </c>
      <c r="F224" s="5" t="s">
        <v>1750</v>
      </c>
      <c r="G224" s="5" t="s">
        <v>1289</v>
      </c>
      <c r="H224" s="5" t="s">
        <v>1751</v>
      </c>
      <c r="J224" s="5" t="s">
        <v>3035</v>
      </c>
    </row>
    <row r="225" spans="1:10" ht="11.25">
      <c r="A225" s="5">
        <v>224</v>
      </c>
      <c r="B225" s="5" t="s">
        <v>990</v>
      </c>
      <c r="C225" s="5" t="s">
        <v>154</v>
      </c>
      <c r="D225" s="5" t="s">
        <v>1752</v>
      </c>
      <c r="E225" s="5" t="s">
        <v>1753</v>
      </c>
      <c r="F225" s="5" t="s">
        <v>1754</v>
      </c>
      <c r="G225" s="5" t="s">
        <v>1025</v>
      </c>
      <c r="H225" s="5" t="s">
        <v>1755</v>
      </c>
      <c r="J225" s="5" t="s">
        <v>3035</v>
      </c>
    </row>
    <row r="226" spans="1:10" ht="11.25">
      <c r="A226" s="5">
        <v>225</v>
      </c>
      <c r="B226" s="5" t="s">
        <v>990</v>
      </c>
      <c r="C226" s="5" t="s">
        <v>154</v>
      </c>
      <c r="D226" s="5" t="s">
        <v>1756</v>
      </c>
      <c r="E226" s="5" t="s">
        <v>1757</v>
      </c>
      <c r="F226" s="5" t="s">
        <v>1758</v>
      </c>
      <c r="G226" s="5" t="s">
        <v>1016</v>
      </c>
      <c r="H226" s="5" t="s">
        <v>1759</v>
      </c>
      <c r="J226" s="5" t="s">
        <v>3035</v>
      </c>
    </row>
    <row r="227" spans="1:10" ht="11.25">
      <c r="A227" s="5">
        <v>226</v>
      </c>
      <c r="B227" s="5" t="s">
        <v>990</v>
      </c>
      <c r="C227" s="5" t="s">
        <v>154</v>
      </c>
      <c r="D227" s="5" t="s">
        <v>1760</v>
      </c>
      <c r="E227" s="5" t="s">
        <v>1761</v>
      </c>
      <c r="F227" s="5" t="s">
        <v>1762</v>
      </c>
      <c r="G227" s="5" t="s">
        <v>1016</v>
      </c>
      <c r="H227" s="5" t="s">
        <v>1707</v>
      </c>
      <c r="J227" s="5" t="s">
        <v>3035</v>
      </c>
    </row>
    <row r="228" spans="1:10" ht="11.25">
      <c r="A228" s="5">
        <v>227</v>
      </c>
      <c r="B228" s="5" t="s">
        <v>990</v>
      </c>
      <c r="C228" s="5" t="s">
        <v>154</v>
      </c>
      <c r="D228" s="5" t="s">
        <v>1763</v>
      </c>
      <c r="E228" s="5" t="s">
        <v>1764</v>
      </c>
      <c r="F228" s="5" t="s">
        <v>1765</v>
      </c>
      <c r="G228" s="5" t="s">
        <v>1016</v>
      </c>
      <c r="H228" s="5" t="s">
        <v>1766</v>
      </c>
      <c r="J228" s="5" t="s">
        <v>3035</v>
      </c>
    </row>
    <row r="229" spans="1:10" ht="11.25">
      <c r="A229" s="5">
        <v>228</v>
      </c>
      <c r="B229" s="5" t="s">
        <v>990</v>
      </c>
      <c r="C229" s="5" t="s">
        <v>154</v>
      </c>
      <c r="D229" s="5" t="s">
        <v>1768</v>
      </c>
      <c r="E229" s="5" t="s">
        <v>1769</v>
      </c>
      <c r="F229" s="5" t="s">
        <v>1770</v>
      </c>
      <c r="G229" s="5" t="s">
        <v>1025</v>
      </c>
      <c r="J229" s="5" t="s">
        <v>3035</v>
      </c>
    </row>
    <row r="230" spans="1:10" ht="11.25">
      <c r="A230" s="5">
        <v>229</v>
      </c>
      <c r="B230" s="5" t="s">
        <v>990</v>
      </c>
      <c r="C230" s="5" t="s">
        <v>154</v>
      </c>
      <c r="D230" s="5" t="s">
        <v>1771</v>
      </c>
      <c r="E230" s="5" t="s">
        <v>1772</v>
      </c>
      <c r="F230" s="5" t="s">
        <v>1773</v>
      </c>
      <c r="G230" s="5" t="s">
        <v>1064</v>
      </c>
      <c r="H230" s="5" t="s">
        <v>1774</v>
      </c>
      <c r="J230" s="5" t="s">
        <v>3035</v>
      </c>
    </row>
    <row r="231" spans="1:10" ht="11.25">
      <c r="A231" s="5">
        <v>230</v>
      </c>
      <c r="B231" s="5" t="s">
        <v>990</v>
      </c>
      <c r="C231" s="5" t="s">
        <v>154</v>
      </c>
      <c r="D231" s="5" t="s">
        <v>1775</v>
      </c>
      <c r="E231" s="5" t="s">
        <v>1776</v>
      </c>
      <c r="F231" s="5" t="s">
        <v>1777</v>
      </c>
      <c r="G231" s="5" t="s">
        <v>1060</v>
      </c>
      <c r="H231" s="5" t="s">
        <v>1778</v>
      </c>
      <c r="J231" s="5" t="s">
        <v>3035</v>
      </c>
    </row>
    <row r="232" spans="1:10" ht="11.25">
      <c r="A232" s="5">
        <v>231</v>
      </c>
      <c r="B232" s="5" t="s">
        <v>990</v>
      </c>
      <c r="C232" s="5" t="s">
        <v>154</v>
      </c>
      <c r="D232" s="5" t="s">
        <v>1779</v>
      </c>
      <c r="E232" s="5" t="s">
        <v>1780</v>
      </c>
      <c r="F232" s="5" t="s">
        <v>1781</v>
      </c>
      <c r="G232" s="5" t="s">
        <v>1060</v>
      </c>
      <c r="H232" s="5" t="s">
        <v>1782</v>
      </c>
      <c r="J232" s="5" t="s">
        <v>3035</v>
      </c>
    </row>
    <row r="233" spans="1:10" ht="11.25">
      <c r="A233" s="5">
        <v>232</v>
      </c>
      <c r="B233" s="5" t="s">
        <v>990</v>
      </c>
      <c r="C233" s="5" t="s">
        <v>154</v>
      </c>
      <c r="D233" s="5" t="s">
        <v>1783</v>
      </c>
      <c r="E233" s="5" t="s">
        <v>1784</v>
      </c>
      <c r="F233" s="5" t="s">
        <v>1785</v>
      </c>
      <c r="G233" s="5" t="s">
        <v>1060</v>
      </c>
      <c r="H233" s="5" t="s">
        <v>1786</v>
      </c>
      <c r="J233" s="5" t="s">
        <v>3035</v>
      </c>
    </row>
    <row r="234" spans="1:10" ht="11.25">
      <c r="A234" s="5">
        <v>233</v>
      </c>
      <c r="B234" s="5" t="s">
        <v>990</v>
      </c>
      <c r="C234" s="5" t="s">
        <v>154</v>
      </c>
      <c r="D234" s="5" t="s">
        <v>1787</v>
      </c>
      <c r="E234" s="5" t="s">
        <v>1788</v>
      </c>
      <c r="F234" s="5" t="s">
        <v>1789</v>
      </c>
      <c r="G234" s="5" t="s">
        <v>1601</v>
      </c>
      <c r="J234" s="5" t="s">
        <v>3035</v>
      </c>
    </row>
    <row r="235" spans="1:10" ht="11.25">
      <c r="A235" s="5">
        <v>234</v>
      </c>
      <c r="B235" s="5" t="s">
        <v>990</v>
      </c>
      <c r="C235" s="5" t="s">
        <v>154</v>
      </c>
      <c r="D235" s="5" t="s">
        <v>1790</v>
      </c>
      <c r="E235" s="5" t="s">
        <v>1791</v>
      </c>
      <c r="F235" s="5" t="s">
        <v>1792</v>
      </c>
      <c r="G235" s="5" t="s">
        <v>1392</v>
      </c>
      <c r="H235" s="5" t="s">
        <v>1465</v>
      </c>
      <c r="J235" s="5" t="s">
        <v>3035</v>
      </c>
    </row>
    <row r="236" spans="1:10" ht="11.25">
      <c r="A236" s="5">
        <v>235</v>
      </c>
      <c r="B236" s="5" t="s">
        <v>990</v>
      </c>
      <c r="C236" s="5" t="s">
        <v>154</v>
      </c>
      <c r="D236" s="5" t="s">
        <v>1793</v>
      </c>
      <c r="E236" s="5" t="s">
        <v>1794</v>
      </c>
      <c r="F236" s="5" t="s">
        <v>1795</v>
      </c>
      <c r="G236" s="5" t="s">
        <v>1029</v>
      </c>
      <c r="H236" s="5" t="s">
        <v>1796</v>
      </c>
      <c r="J236" s="5" t="s">
        <v>3035</v>
      </c>
    </row>
    <row r="237" spans="1:10" ht="11.25">
      <c r="A237" s="5">
        <v>236</v>
      </c>
      <c r="B237" s="5" t="s">
        <v>990</v>
      </c>
      <c r="C237" s="5" t="s">
        <v>154</v>
      </c>
      <c r="D237" s="5" t="s">
        <v>1797</v>
      </c>
      <c r="E237" s="5" t="s">
        <v>1798</v>
      </c>
      <c r="F237" s="5" t="s">
        <v>1799</v>
      </c>
      <c r="G237" s="5" t="s">
        <v>1289</v>
      </c>
      <c r="J237" s="5" t="s">
        <v>3035</v>
      </c>
    </row>
    <row r="238" spans="1:10" ht="11.25">
      <c r="A238" s="5">
        <v>237</v>
      </c>
      <c r="B238" s="5" t="s">
        <v>990</v>
      </c>
      <c r="C238" s="5" t="s">
        <v>154</v>
      </c>
      <c r="D238" s="5" t="s">
        <v>1800</v>
      </c>
      <c r="E238" s="5" t="s">
        <v>1801</v>
      </c>
      <c r="F238" s="5" t="s">
        <v>1802</v>
      </c>
      <c r="G238" s="5" t="s">
        <v>1111</v>
      </c>
      <c r="H238" s="5" t="s">
        <v>1803</v>
      </c>
      <c r="J238" s="5" t="s">
        <v>3035</v>
      </c>
    </row>
    <row r="239" spans="1:10" ht="11.25">
      <c r="A239" s="5">
        <v>238</v>
      </c>
      <c r="B239" s="5" t="s">
        <v>990</v>
      </c>
      <c r="C239" s="5" t="s">
        <v>154</v>
      </c>
      <c r="D239" s="5" t="s">
        <v>1804</v>
      </c>
      <c r="E239" s="5" t="s">
        <v>1805</v>
      </c>
      <c r="F239" s="5" t="s">
        <v>1806</v>
      </c>
      <c r="G239" s="5" t="s">
        <v>1807</v>
      </c>
      <c r="H239" s="5" t="s">
        <v>1808</v>
      </c>
      <c r="J239" s="5" t="s">
        <v>3035</v>
      </c>
    </row>
    <row r="240" spans="1:10" ht="11.25">
      <c r="A240" s="5">
        <v>239</v>
      </c>
      <c r="B240" s="5" t="s">
        <v>990</v>
      </c>
      <c r="C240" s="5" t="s">
        <v>154</v>
      </c>
      <c r="D240" s="5" t="s">
        <v>1809</v>
      </c>
      <c r="E240" s="5" t="s">
        <v>1810</v>
      </c>
      <c r="F240" s="5" t="s">
        <v>1811</v>
      </c>
      <c r="G240" s="5" t="s">
        <v>1099</v>
      </c>
      <c r="J240" s="5" t="s">
        <v>3035</v>
      </c>
    </row>
    <row r="241" spans="1:10" ht="11.25">
      <c r="A241" s="5">
        <v>240</v>
      </c>
      <c r="B241" s="5" t="s">
        <v>990</v>
      </c>
      <c r="C241" s="5" t="s">
        <v>154</v>
      </c>
      <c r="D241" s="5" t="s">
        <v>1812</v>
      </c>
      <c r="E241" s="5" t="s">
        <v>1813</v>
      </c>
      <c r="F241" s="5" t="s">
        <v>1814</v>
      </c>
      <c r="G241" s="5" t="s">
        <v>1064</v>
      </c>
      <c r="H241" s="5" t="s">
        <v>1815</v>
      </c>
      <c r="J241" s="5" t="s">
        <v>3035</v>
      </c>
    </row>
    <row r="242" spans="1:10" ht="11.25">
      <c r="A242" s="5">
        <v>241</v>
      </c>
      <c r="B242" s="5" t="s">
        <v>990</v>
      </c>
      <c r="C242" s="5" t="s">
        <v>154</v>
      </c>
      <c r="D242" s="5" t="s">
        <v>1816</v>
      </c>
      <c r="E242" s="5" t="s">
        <v>1817</v>
      </c>
      <c r="F242" s="5" t="s">
        <v>1818</v>
      </c>
      <c r="G242" s="5" t="s">
        <v>1060</v>
      </c>
      <c r="H242" s="5" t="s">
        <v>1819</v>
      </c>
      <c r="J242" s="5" t="s">
        <v>3035</v>
      </c>
    </row>
    <row r="243" spans="1:10" ht="11.25">
      <c r="A243" s="5">
        <v>242</v>
      </c>
      <c r="B243" s="5" t="s">
        <v>990</v>
      </c>
      <c r="C243" s="5" t="s">
        <v>154</v>
      </c>
      <c r="D243" s="5" t="s">
        <v>1820</v>
      </c>
      <c r="E243" s="5" t="s">
        <v>1821</v>
      </c>
      <c r="F243" s="5" t="s">
        <v>1822</v>
      </c>
      <c r="G243" s="5" t="s">
        <v>1060</v>
      </c>
      <c r="H243" s="5" t="s">
        <v>1823</v>
      </c>
      <c r="J243" s="5" t="s">
        <v>3035</v>
      </c>
    </row>
    <row r="244" spans="1:10" ht="11.25">
      <c r="A244" s="5">
        <v>243</v>
      </c>
      <c r="B244" s="5" t="s">
        <v>990</v>
      </c>
      <c r="C244" s="5" t="s">
        <v>154</v>
      </c>
      <c r="D244" s="5" t="s">
        <v>1824</v>
      </c>
      <c r="E244" s="5" t="s">
        <v>1825</v>
      </c>
      <c r="F244" s="5" t="s">
        <v>1826</v>
      </c>
      <c r="G244" s="5" t="s">
        <v>1807</v>
      </c>
      <c r="J244" s="5" t="s">
        <v>3035</v>
      </c>
    </row>
    <row r="245" spans="1:10" ht="11.25">
      <c r="A245" s="5">
        <v>244</v>
      </c>
      <c r="B245" s="5" t="s">
        <v>990</v>
      </c>
      <c r="C245" s="5" t="s">
        <v>154</v>
      </c>
      <c r="D245" s="5" t="s">
        <v>1828</v>
      </c>
      <c r="E245" s="5" t="s">
        <v>1829</v>
      </c>
      <c r="F245" s="5" t="s">
        <v>1830</v>
      </c>
      <c r="G245" s="5" t="s">
        <v>1392</v>
      </c>
      <c r="J245" s="5" t="s">
        <v>3035</v>
      </c>
    </row>
    <row r="246" spans="1:10" ht="11.25">
      <c r="A246" s="5">
        <v>245</v>
      </c>
      <c r="B246" s="5" t="s">
        <v>990</v>
      </c>
      <c r="C246" s="5" t="s">
        <v>154</v>
      </c>
      <c r="D246" s="5" t="s">
        <v>1831</v>
      </c>
      <c r="E246" s="5" t="s">
        <v>1832</v>
      </c>
      <c r="F246" s="5" t="s">
        <v>1833</v>
      </c>
      <c r="G246" s="5" t="s">
        <v>1392</v>
      </c>
      <c r="J246" s="5" t="s">
        <v>3035</v>
      </c>
    </row>
    <row r="247" spans="1:10" ht="11.25">
      <c r="A247" s="5">
        <v>246</v>
      </c>
      <c r="B247" s="5" t="s">
        <v>990</v>
      </c>
      <c r="C247" s="5" t="s">
        <v>154</v>
      </c>
      <c r="D247" s="5" t="s">
        <v>1834</v>
      </c>
      <c r="E247" s="5" t="s">
        <v>1835</v>
      </c>
      <c r="F247" s="5" t="s">
        <v>1836</v>
      </c>
      <c r="G247" s="5" t="s">
        <v>1392</v>
      </c>
      <c r="J247" s="5" t="s">
        <v>3035</v>
      </c>
    </row>
    <row r="248" spans="1:10" ht="11.25">
      <c r="A248" s="5">
        <v>247</v>
      </c>
      <c r="B248" s="5" t="s">
        <v>990</v>
      </c>
      <c r="C248" s="5" t="s">
        <v>154</v>
      </c>
      <c r="D248" s="5" t="s">
        <v>1837</v>
      </c>
      <c r="E248" s="5" t="s">
        <v>1838</v>
      </c>
      <c r="F248" s="5" t="s">
        <v>1839</v>
      </c>
      <c r="G248" s="5" t="s">
        <v>1392</v>
      </c>
      <c r="H248" s="5" t="s">
        <v>1827</v>
      </c>
      <c r="J248" s="5" t="s">
        <v>3035</v>
      </c>
    </row>
    <row r="249" spans="1:10" ht="11.25">
      <c r="A249" s="5">
        <v>248</v>
      </c>
      <c r="B249" s="5" t="s">
        <v>990</v>
      </c>
      <c r="C249" s="5" t="s">
        <v>154</v>
      </c>
      <c r="D249" s="5" t="s">
        <v>1840</v>
      </c>
      <c r="E249" s="5" t="s">
        <v>1841</v>
      </c>
      <c r="F249" s="5" t="s">
        <v>1842</v>
      </c>
      <c r="G249" s="5" t="s">
        <v>1392</v>
      </c>
      <c r="H249" s="5" t="s">
        <v>1843</v>
      </c>
      <c r="J249" s="5" t="s">
        <v>3035</v>
      </c>
    </row>
    <row r="250" spans="1:10" ht="11.25">
      <c r="A250" s="5">
        <v>249</v>
      </c>
      <c r="B250" s="5" t="s">
        <v>990</v>
      </c>
      <c r="C250" s="5" t="s">
        <v>154</v>
      </c>
      <c r="D250" s="5" t="s">
        <v>1844</v>
      </c>
      <c r="E250" s="5" t="s">
        <v>1845</v>
      </c>
      <c r="F250" s="5" t="s">
        <v>1846</v>
      </c>
      <c r="G250" s="5" t="s">
        <v>1060</v>
      </c>
      <c r="J250" s="5" t="s">
        <v>3035</v>
      </c>
    </row>
    <row r="251" spans="1:10" ht="11.25">
      <c r="A251" s="5">
        <v>250</v>
      </c>
      <c r="B251" s="5" t="s">
        <v>990</v>
      </c>
      <c r="C251" s="5" t="s">
        <v>154</v>
      </c>
      <c r="D251" s="5" t="s">
        <v>1847</v>
      </c>
      <c r="E251" s="5" t="s">
        <v>1848</v>
      </c>
      <c r="F251" s="5" t="s">
        <v>1849</v>
      </c>
      <c r="G251" s="5" t="s">
        <v>1069</v>
      </c>
      <c r="H251" s="5" t="s">
        <v>1850</v>
      </c>
      <c r="J251" s="5" t="s">
        <v>3035</v>
      </c>
    </row>
    <row r="252" spans="1:10" ht="11.25">
      <c r="A252" s="5">
        <v>251</v>
      </c>
      <c r="B252" s="5" t="s">
        <v>990</v>
      </c>
      <c r="C252" s="5" t="s">
        <v>154</v>
      </c>
      <c r="D252" s="5" t="s">
        <v>1851</v>
      </c>
      <c r="E252" s="5" t="s">
        <v>1852</v>
      </c>
      <c r="F252" s="5" t="s">
        <v>1853</v>
      </c>
      <c r="G252" s="5" t="s">
        <v>1069</v>
      </c>
      <c r="H252" s="5" t="s">
        <v>1854</v>
      </c>
      <c r="J252" s="5" t="s">
        <v>3035</v>
      </c>
    </row>
    <row r="253" spans="1:10" ht="11.25">
      <c r="A253" s="5">
        <v>252</v>
      </c>
      <c r="B253" s="5" t="s">
        <v>990</v>
      </c>
      <c r="C253" s="5" t="s">
        <v>154</v>
      </c>
      <c r="D253" s="5" t="s">
        <v>1855</v>
      </c>
      <c r="E253" s="5" t="s">
        <v>1856</v>
      </c>
      <c r="F253" s="5" t="s">
        <v>1857</v>
      </c>
      <c r="G253" s="5" t="s">
        <v>1392</v>
      </c>
      <c r="J253" s="5" t="s">
        <v>3035</v>
      </c>
    </row>
    <row r="254" spans="1:10" ht="11.25">
      <c r="A254" s="5">
        <v>253</v>
      </c>
      <c r="B254" s="5" t="s">
        <v>990</v>
      </c>
      <c r="C254" s="5" t="s">
        <v>154</v>
      </c>
      <c r="D254" s="5" t="s">
        <v>1858</v>
      </c>
      <c r="E254" s="5" t="s">
        <v>1859</v>
      </c>
      <c r="F254" s="5" t="s">
        <v>1860</v>
      </c>
      <c r="G254" s="5" t="s">
        <v>1016</v>
      </c>
      <c r="H254" s="5" t="s">
        <v>1861</v>
      </c>
      <c r="J254" s="5" t="s">
        <v>3035</v>
      </c>
    </row>
    <row r="255" spans="1:10" ht="11.25">
      <c r="A255" s="5">
        <v>254</v>
      </c>
      <c r="B255" s="5" t="s">
        <v>990</v>
      </c>
      <c r="C255" s="5" t="s">
        <v>154</v>
      </c>
      <c r="D255" s="5" t="s">
        <v>1862</v>
      </c>
      <c r="E255" s="5" t="s">
        <v>1863</v>
      </c>
      <c r="F255" s="5" t="s">
        <v>1864</v>
      </c>
      <c r="G255" s="5" t="s">
        <v>1865</v>
      </c>
      <c r="J255" s="5" t="s">
        <v>3035</v>
      </c>
    </row>
    <row r="256" spans="1:10" ht="11.25">
      <c r="A256" s="5">
        <v>255</v>
      </c>
      <c r="B256" s="5" t="s">
        <v>990</v>
      </c>
      <c r="C256" s="5" t="s">
        <v>154</v>
      </c>
      <c r="D256" s="5" t="s">
        <v>1866</v>
      </c>
      <c r="E256" s="5" t="s">
        <v>1867</v>
      </c>
      <c r="F256" s="5" t="s">
        <v>1868</v>
      </c>
      <c r="G256" s="5" t="s">
        <v>1111</v>
      </c>
      <c r="J256" s="5" t="s">
        <v>3035</v>
      </c>
    </row>
    <row r="257" spans="1:10" ht="11.25">
      <c r="A257" s="5">
        <v>256</v>
      </c>
      <c r="B257" s="5" t="s">
        <v>990</v>
      </c>
      <c r="C257" s="5" t="s">
        <v>154</v>
      </c>
      <c r="D257" s="5" t="s">
        <v>1869</v>
      </c>
      <c r="E257" s="5" t="s">
        <v>1870</v>
      </c>
      <c r="F257" s="5" t="s">
        <v>1871</v>
      </c>
      <c r="G257" s="5" t="s">
        <v>1264</v>
      </c>
      <c r="H257" s="5" t="s">
        <v>1722</v>
      </c>
      <c r="J257" s="5" t="s">
        <v>3035</v>
      </c>
    </row>
    <row r="258" spans="1:10" ht="11.25">
      <c r="A258" s="5">
        <v>257</v>
      </c>
      <c r="B258" s="5" t="s">
        <v>990</v>
      </c>
      <c r="C258" s="5" t="s">
        <v>154</v>
      </c>
      <c r="D258" s="5" t="s">
        <v>1872</v>
      </c>
      <c r="E258" s="5" t="s">
        <v>1873</v>
      </c>
      <c r="F258" s="5" t="s">
        <v>1874</v>
      </c>
      <c r="G258" s="5" t="s">
        <v>1289</v>
      </c>
      <c r="J258" s="5" t="s">
        <v>3035</v>
      </c>
    </row>
    <row r="259" spans="1:10" ht="11.25">
      <c r="A259" s="5">
        <v>258</v>
      </c>
      <c r="B259" s="5" t="s">
        <v>990</v>
      </c>
      <c r="C259" s="5" t="s">
        <v>154</v>
      </c>
      <c r="D259" s="5" t="s">
        <v>1875</v>
      </c>
      <c r="E259" s="5" t="s">
        <v>1876</v>
      </c>
      <c r="F259" s="5" t="s">
        <v>1877</v>
      </c>
      <c r="G259" s="5" t="s">
        <v>1392</v>
      </c>
      <c r="H259" s="5" t="s">
        <v>1878</v>
      </c>
      <c r="J259" s="5" t="s">
        <v>3035</v>
      </c>
    </row>
    <row r="260" spans="1:10" ht="11.25">
      <c r="A260" s="5">
        <v>259</v>
      </c>
      <c r="B260" s="5" t="s">
        <v>990</v>
      </c>
      <c r="C260" s="5" t="s">
        <v>154</v>
      </c>
      <c r="D260" s="5" t="s">
        <v>1879</v>
      </c>
      <c r="E260" s="5" t="s">
        <v>1880</v>
      </c>
      <c r="F260" s="5" t="s">
        <v>1881</v>
      </c>
      <c r="G260" s="5" t="s">
        <v>1882</v>
      </c>
      <c r="J260" s="5" t="s">
        <v>3035</v>
      </c>
    </row>
    <row r="261" spans="1:10" ht="11.25">
      <c r="A261" s="5">
        <v>260</v>
      </c>
      <c r="B261" s="5" t="s">
        <v>990</v>
      </c>
      <c r="C261" s="5" t="s">
        <v>154</v>
      </c>
      <c r="D261" s="5" t="s">
        <v>1883</v>
      </c>
      <c r="E261" s="5" t="s">
        <v>1884</v>
      </c>
      <c r="F261" s="5" t="s">
        <v>1885</v>
      </c>
      <c r="G261" s="5" t="s">
        <v>1289</v>
      </c>
      <c r="J261" s="5" t="s">
        <v>3035</v>
      </c>
    </row>
    <row r="262" spans="1:10" ht="11.25">
      <c r="A262" s="5">
        <v>261</v>
      </c>
      <c r="B262" s="5" t="s">
        <v>990</v>
      </c>
      <c r="C262" s="5" t="s">
        <v>154</v>
      </c>
      <c r="D262" s="5" t="s">
        <v>1886</v>
      </c>
      <c r="E262" s="5" t="s">
        <v>1887</v>
      </c>
      <c r="F262" s="5" t="s">
        <v>1888</v>
      </c>
      <c r="G262" s="5" t="s">
        <v>1289</v>
      </c>
      <c r="H262" s="5" t="s">
        <v>1889</v>
      </c>
      <c r="J262" s="5" t="s">
        <v>3035</v>
      </c>
    </row>
    <row r="263" spans="1:10" ht="11.25">
      <c r="A263" s="5">
        <v>262</v>
      </c>
      <c r="B263" s="5" t="s">
        <v>990</v>
      </c>
      <c r="C263" s="5" t="s">
        <v>154</v>
      </c>
      <c r="D263" s="5" t="s">
        <v>1890</v>
      </c>
      <c r="E263" s="5" t="s">
        <v>1891</v>
      </c>
      <c r="F263" s="5" t="s">
        <v>1892</v>
      </c>
      <c r="G263" s="5" t="s">
        <v>1893</v>
      </c>
      <c r="J263" s="5" t="s">
        <v>3035</v>
      </c>
    </row>
    <row r="264" spans="1:10" ht="11.25">
      <c r="A264" s="5">
        <v>263</v>
      </c>
      <c r="B264" s="5" t="s">
        <v>990</v>
      </c>
      <c r="C264" s="5" t="s">
        <v>154</v>
      </c>
      <c r="D264" s="5" t="s">
        <v>1894</v>
      </c>
      <c r="E264" s="5" t="s">
        <v>1895</v>
      </c>
      <c r="F264" s="5" t="s">
        <v>1896</v>
      </c>
      <c r="G264" s="5" t="s">
        <v>1029</v>
      </c>
      <c r="H264" s="5" t="s">
        <v>1897</v>
      </c>
      <c r="J264" s="5" t="s">
        <v>3035</v>
      </c>
    </row>
    <row r="265" spans="1:10" ht="11.25">
      <c r="A265" s="5">
        <v>264</v>
      </c>
      <c r="B265" s="5" t="s">
        <v>990</v>
      </c>
      <c r="C265" s="5" t="s">
        <v>154</v>
      </c>
      <c r="D265" s="5" t="s">
        <v>1898</v>
      </c>
      <c r="E265" s="5" t="s">
        <v>1899</v>
      </c>
      <c r="F265" s="5" t="s">
        <v>1900</v>
      </c>
      <c r="G265" s="5" t="s">
        <v>1901</v>
      </c>
      <c r="H265" s="5" t="s">
        <v>1902</v>
      </c>
      <c r="J265" s="5" t="s">
        <v>3035</v>
      </c>
    </row>
    <row r="266" spans="1:10" ht="11.25">
      <c r="A266" s="5">
        <v>265</v>
      </c>
      <c r="B266" s="5" t="s">
        <v>990</v>
      </c>
      <c r="C266" s="5" t="s">
        <v>154</v>
      </c>
      <c r="D266" s="5" t="s">
        <v>1903</v>
      </c>
      <c r="E266" s="5" t="s">
        <v>1904</v>
      </c>
      <c r="F266" s="5" t="s">
        <v>1905</v>
      </c>
      <c r="G266" s="5" t="s">
        <v>1583</v>
      </c>
      <c r="H266" s="5" t="s">
        <v>1906</v>
      </c>
      <c r="J266" s="5" t="s">
        <v>3035</v>
      </c>
    </row>
    <row r="267" spans="1:10" ht="11.25">
      <c r="A267" s="5">
        <v>266</v>
      </c>
      <c r="B267" s="5" t="s">
        <v>990</v>
      </c>
      <c r="C267" s="5" t="s">
        <v>154</v>
      </c>
      <c r="D267" s="5" t="s">
        <v>1907</v>
      </c>
      <c r="E267" s="5" t="s">
        <v>1908</v>
      </c>
      <c r="F267" s="5" t="s">
        <v>1909</v>
      </c>
      <c r="G267" s="5" t="s">
        <v>1025</v>
      </c>
      <c r="J267" s="5" t="s">
        <v>3035</v>
      </c>
    </row>
    <row r="268" spans="1:10" ht="11.25">
      <c r="A268" s="5">
        <v>267</v>
      </c>
      <c r="B268" s="5" t="s">
        <v>990</v>
      </c>
      <c r="C268" s="5" t="s">
        <v>154</v>
      </c>
      <c r="D268" s="5" t="s">
        <v>1910</v>
      </c>
      <c r="E268" s="5" t="s">
        <v>1911</v>
      </c>
      <c r="F268" s="5" t="s">
        <v>1912</v>
      </c>
      <c r="G268" s="5" t="s">
        <v>1016</v>
      </c>
      <c r="J268" s="5" t="s">
        <v>3035</v>
      </c>
    </row>
    <row r="269" spans="1:10" ht="11.25">
      <c r="A269" s="5">
        <v>268</v>
      </c>
      <c r="B269" s="5" t="s">
        <v>990</v>
      </c>
      <c r="C269" s="5" t="s">
        <v>154</v>
      </c>
      <c r="D269" s="5" t="s">
        <v>1913</v>
      </c>
      <c r="E269" s="5" t="s">
        <v>1914</v>
      </c>
      <c r="F269" s="5" t="s">
        <v>1915</v>
      </c>
      <c r="G269" s="5" t="s">
        <v>1036</v>
      </c>
      <c r="H269" s="5" t="s">
        <v>1916</v>
      </c>
      <c r="J269" s="5" t="s">
        <v>3035</v>
      </c>
    </row>
    <row r="270" spans="1:10" ht="11.25">
      <c r="A270" s="5">
        <v>269</v>
      </c>
      <c r="B270" s="5" t="s">
        <v>990</v>
      </c>
      <c r="C270" s="5" t="s">
        <v>154</v>
      </c>
      <c r="D270" s="5" t="s">
        <v>1917</v>
      </c>
      <c r="E270" s="5" t="s">
        <v>1918</v>
      </c>
      <c r="F270" s="5" t="s">
        <v>1919</v>
      </c>
      <c r="G270" s="5" t="s">
        <v>1025</v>
      </c>
      <c r="H270" s="5" t="s">
        <v>1920</v>
      </c>
      <c r="J270" s="5" t="s">
        <v>3035</v>
      </c>
    </row>
    <row r="271" spans="1:10" ht="11.25">
      <c r="A271" s="5">
        <v>270</v>
      </c>
      <c r="B271" s="5" t="s">
        <v>990</v>
      </c>
      <c r="C271" s="5" t="s">
        <v>154</v>
      </c>
      <c r="D271" s="5" t="s">
        <v>1921</v>
      </c>
      <c r="E271" s="5" t="s">
        <v>1922</v>
      </c>
      <c r="F271" s="5" t="s">
        <v>1923</v>
      </c>
      <c r="G271" s="5" t="s">
        <v>1036</v>
      </c>
      <c r="H271" s="5" t="s">
        <v>1924</v>
      </c>
      <c r="J271" s="5" t="s">
        <v>3035</v>
      </c>
    </row>
    <row r="272" spans="1:10" ht="11.25">
      <c r="A272" s="5">
        <v>271</v>
      </c>
      <c r="B272" s="5" t="s">
        <v>990</v>
      </c>
      <c r="C272" s="5" t="s">
        <v>154</v>
      </c>
      <c r="D272" s="5" t="s">
        <v>1925</v>
      </c>
      <c r="E272" s="5" t="s">
        <v>1926</v>
      </c>
      <c r="F272" s="5" t="s">
        <v>1927</v>
      </c>
      <c r="G272" s="5" t="s">
        <v>1016</v>
      </c>
      <c r="J272" s="5" t="s">
        <v>3035</v>
      </c>
    </row>
    <row r="273" spans="1:10" ht="11.25">
      <c r="A273" s="5">
        <v>272</v>
      </c>
      <c r="B273" s="5" t="s">
        <v>990</v>
      </c>
      <c r="C273" s="5" t="s">
        <v>154</v>
      </c>
      <c r="D273" s="5" t="s">
        <v>1928</v>
      </c>
      <c r="E273" s="5" t="s">
        <v>1929</v>
      </c>
      <c r="F273" s="5" t="s">
        <v>1930</v>
      </c>
      <c r="G273" s="5" t="s">
        <v>1016</v>
      </c>
      <c r="H273" s="5" t="s">
        <v>1931</v>
      </c>
      <c r="J273" s="5" t="s">
        <v>3035</v>
      </c>
    </row>
    <row r="274" spans="1:10" ht="11.25">
      <c r="A274" s="5">
        <v>273</v>
      </c>
      <c r="B274" s="5" t="s">
        <v>990</v>
      </c>
      <c r="C274" s="5" t="s">
        <v>154</v>
      </c>
      <c r="D274" s="5" t="s">
        <v>1932</v>
      </c>
      <c r="E274" s="5" t="s">
        <v>1933</v>
      </c>
      <c r="F274" s="5" t="s">
        <v>1934</v>
      </c>
      <c r="G274" s="5" t="s">
        <v>1016</v>
      </c>
      <c r="J274" s="5" t="s">
        <v>3035</v>
      </c>
    </row>
    <row r="275" spans="1:10" ht="11.25">
      <c r="A275" s="5">
        <v>274</v>
      </c>
      <c r="B275" s="5" t="s">
        <v>990</v>
      </c>
      <c r="C275" s="5" t="s">
        <v>154</v>
      </c>
      <c r="D275" s="5" t="s">
        <v>1935</v>
      </c>
      <c r="E275" s="5" t="s">
        <v>1936</v>
      </c>
      <c r="F275" s="5" t="s">
        <v>1937</v>
      </c>
      <c r="G275" s="5" t="s">
        <v>1289</v>
      </c>
      <c r="H275" s="5" t="s">
        <v>1938</v>
      </c>
      <c r="J275" s="5" t="s">
        <v>3035</v>
      </c>
    </row>
    <row r="276" spans="1:10" ht="11.25">
      <c r="A276" s="5">
        <v>275</v>
      </c>
      <c r="B276" s="5" t="s">
        <v>990</v>
      </c>
      <c r="C276" s="5" t="s">
        <v>154</v>
      </c>
      <c r="D276" s="5" t="s">
        <v>1939</v>
      </c>
      <c r="E276" s="5" t="s">
        <v>1940</v>
      </c>
      <c r="F276" s="5" t="s">
        <v>1941</v>
      </c>
      <c r="G276" s="5" t="s">
        <v>1289</v>
      </c>
      <c r="H276" s="5" t="s">
        <v>1942</v>
      </c>
      <c r="J276" s="5" t="s">
        <v>3035</v>
      </c>
    </row>
    <row r="277" spans="1:10" ht="11.25">
      <c r="A277" s="5">
        <v>276</v>
      </c>
      <c r="B277" s="5" t="s">
        <v>990</v>
      </c>
      <c r="C277" s="5" t="s">
        <v>154</v>
      </c>
      <c r="D277" s="5" t="s">
        <v>1943</v>
      </c>
      <c r="E277" s="5" t="s">
        <v>1944</v>
      </c>
      <c r="F277" s="5" t="s">
        <v>1945</v>
      </c>
      <c r="G277" s="5" t="s">
        <v>1036</v>
      </c>
      <c r="H277" s="5" t="s">
        <v>1946</v>
      </c>
      <c r="J277" s="5" t="s">
        <v>3035</v>
      </c>
    </row>
    <row r="278" spans="1:10" ht="11.25">
      <c r="A278" s="5">
        <v>277</v>
      </c>
      <c r="B278" s="5" t="s">
        <v>990</v>
      </c>
      <c r="C278" s="5" t="s">
        <v>154</v>
      </c>
      <c r="D278" s="5" t="s">
        <v>1947</v>
      </c>
      <c r="E278" s="5" t="s">
        <v>1948</v>
      </c>
      <c r="F278" s="5" t="s">
        <v>1949</v>
      </c>
      <c r="G278" s="5" t="s">
        <v>1060</v>
      </c>
      <c r="H278" s="5" t="s">
        <v>1950</v>
      </c>
      <c r="J278" s="5" t="s">
        <v>3035</v>
      </c>
    </row>
    <row r="279" spans="1:10" ht="11.25">
      <c r="A279" s="5">
        <v>278</v>
      </c>
      <c r="B279" s="5" t="s">
        <v>990</v>
      </c>
      <c r="C279" s="5" t="s">
        <v>154</v>
      </c>
      <c r="D279" s="5" t="s">
        <v>1951</v>
      </c>
      <c r="E279" s="5" t="s">
        <v>1952</v>
      </c>
      <c r="F279" s="5" t="s">
        <v>1953</v>
      </c>
      <c r="G279" s="5" t="s">
        <v>1289</v>
      </c>
      <c r="H279" s="5" t="s">
        <v>1954</v>
      </c>
      <c r="J279" s="5" t="s">
        <v>3035</v>
      </c>
    </row>
    <row r="280" spans="1:10" ht="11.25">
      <c r="A280" s="5">
        <v>279</v>
      </c>
      <c r="B280" s="5" t="s">
        <v>990</v>
      </c>
      <c r="C280" s="5" t="s">
        <v>154</v>
      </c>
      <c r="D280" s="5" t="s">
        <v>1955</v>
      </c>
      <c r="E280" s="5" t="s">
        <v>1956</v>
      </c>
      <c r="F280" s="5" t="s">
        <v>1957</v>
      </c>
      <c r="G280" s="5" t="s">
        <v>1463</v>
      </c>
      <c r="H280" s="5" t="s">
        <v>1958</v>
      </c>
      <c r="J280" s="5" t="s">
        <v>3035</v>
      </c>
    </row>
    <row r="281" spans="1:10" ht="11.25">
      <c r="A281" s="5">
        <v>280</v>
      </c>
      <c r="B281" s="5" t="s">
        <v>990</v>
      </c>
      <c r="C281" s="5" t="s">
        <v>154</v>
      </c>
      <c r="D281" s="5" t="s">
        <v>1959</v>
      </c>
      <c r="E281" s="5" t="s">
        <v>1960</v>
      </c>
      <c r="F281" s="5" t="s">
        <v>1961</v>
      </c>
      <c r="G281" s="5" t="s">
        <v>1601</v>
      </c>
      <c r="J281" s="5" t="s">
        <v>3035</v>
      </c>
    </row>
    <row r="282" spans="1:10" ht="11.25">
      <c r="A282" s="5">
        <v>281</v>
      </c>
      <c r="B282" s="5" t="s">
        <v>990</v>
      </c>
      <c r="C282" s="5" t="s">
        <v>154</v>
      </c>
      <c r="D282" s="5" t="s">
        <v>1962</v>
      </c>
      <c r="E282" s="5" t="s">
        <v>1963</v>
      </c>
      <c r="F282" s="5" t="s">
        <v>1964</v>
      </c>
      <c r="G282" s="5" t="s">
        <v>1901</v>
      </c>
      <c r="H282" s="5" t="s">
        <v>1965</v>
      </c>
      <c r="J282" s="5" t="s">
        <v>3035</v>
      </c>
    </row>
    <row r="283" spans="1:10" ht="11.25">
      <c r="A283" s="5">
        <v>282</v>
      </c>
      <c r="B283" s="5" t="s">
        <v>990</v>
      </c>
      <c r="C283" s="5" t="s">
        <v>154</v>
      </c>
      <c r="D283" s="5" t="s">
        <v>1966</v>
      </c>
      <c r="E283" s="5" t="s">
        <v>1967</v>
      </c>
      <c r="F283" s="5" t="s">
        <v>1968</v>
      </c>
      <c r="G283" s="5" t="s">
        <v>1025</v>
      </c>
      <c r="J283" s="5" t="s">
        <v>3035</v>
      </c>
    </row>
    <row r="284" spans="1:10" ht="11.25">
      <c r="A284" s="5">
        <v>283</v>
      </c>
      <c r="B284" s="5" t="s">
        <v>990</v>
      </c>
      <c r="C284" s="5" t="s">
        <v>154</v>
      </c>
      <c r="D284" s="5" t="s">
        <v>3077</v>
      </c>
      <c r="E284" s="5" t="s">
        <v>3078</v>
      </c>
      <c r="F284" s="5" t="s">
        <v>3079</v>
      </c>
      <c r="G284" s="5" t="s">
        <v>1025</v>
      </c>
      <c r="J284" s="5" t="s">
        <v>3035</v>
      </c>
    </row>
    <row r="285" spans="1:10" ht="11.25">
      <c r="A285" s="5">
        <v>284</v>
      </c>
      <c r="B285" s="5" t="s">
        <v>990</v>
      </c>
      <c r="C285" s="5" t="s">
        <v>154</v>
      </c>
      <c r="D285" s="5" t="s">
        <v>1969</v>
      </c>
      <c r="E285" s="5" t="s">
        <v>1970</v>
      </c>
      <c r="F285" s="5" t="s">
        <v>1971</v>
      </c>
      <c r="G285" s="5" t="s">
        <v>1972</v>
      </c>
      <c r="H285" s="5" t="s">
        <v>1973</v>
      </c>
      <c r="J285" s="5" t="s">
        <v>3035</v>
      </c>
    </row>
    <row r="286" spans="1:10" ht="11.25">
      <c r="A286" s="5">
        <v>285</v>
      </c>
      <c r="B286" s="5" t="s">
        <v>990</v>
      </c>
      <c r="C286" s="5" t="s">
        <v>154</v>
      </c>
      <c r="D286" s="5" t="s">
        <v>1974</v>
      </c>
      <c r="E286" s="5" t="s">
        <v>1975</v>
      </c>
      <c r="F286" s="5" t="s">
        <v>1976</v>
      </c>
      <c r="G286" s="5" t="s">
        <v>1025</v>
      </c>
      <c r="J286" s="5" t="s">
        <v>3035</v>
      </c>
    </row>
    <row r="287" spans="1:10" ht="11.25">
      <c r="A287" s="5">
        <v>286</v>
      </c>
      <c r="B287" s="5" t="s">
        <v>990</v>
      </c>
      <c r="C287" s="5" t="s">
        <v>154</v>
      </c>
      <c r="D287" s="5" t="s">
        <v>1979</v>
      </c>
      <c r="E287" s="5" t="s">
        <v>1980</v>
      </c>
      <c r="F287" s="5" t="s">
        <v>1981</v>
      </c>
      <c r="G287" s="5" t="s">
        <v>1982</v>
      </c>
      <c r="J287" s="5" t="s">
        <v>3035</v>
      </c>
    </row>
    <row r="288" spans="1:10" ht="11.25">
      <c r="A288" s="5">
        <v>287</v>
      </c>
      <c r="B288" s="5" t="s">
        <v>990</v>
      </c>
      <c r="C288" s="5" t="s">
        <v>154</v>
      </c>
      <c r="D288" s="5" t="s">
        <v>1983</v>
      </c>
      <c r="E288" s="5" t="s">
        <v>1984</v>
      </c>
      <c r="F288" s="5" t="s">
        <v>1985</v>
      </c>
      <c r="G288" s="5" t="s">
        <v>1392</v>
      </c>
      <c r="J288" s="5" t="s">
        <v>3035</v>
      </c>
    </row>
    <row r="289" spans="1:10" ht="11.25">
      <c r="A289" s="5">
        <v>288</v>
      </c>
      <c r="B289" s="5" t="s">
        <v>990</v>
      </c>
      <c r="C289" s="5" t="s">
        <v>154</v>
      </c>
      <c r="D289" s="5" t="s">
        <v>1986</v>
      </c>
      <c r="E289" s="5" t="s">
        <v>1987</v>
      </c>
      <c r="F289" s="5" t="s">
        <v>1988</v>
      </c>
      <c r="G289" s="5" t="s">
        <v>1392</v>
      </c>
      <c r="J289" s="5" t="s">
        <v>3035</v>
      </c>
    </row>
    <row r="290" spans="1:10" ht="11.25">
      <c r="A290" s="5">
        <v>289</v>
      </c>
      <c r="B290" s="5" t="s">
        <v>990</v>
      </c>
      <c r="C290" s="5" t="s">
        <v>154</v>
      </c>
      <c r="D290" s="5" t="s">
        <v>1989</v>
      </c>
      <c r="E290" s="5" t="s">
        <v>1990</v>
      </c>
      <c r="F290" s="5" t="s">
        <v>1991</v>
      </c>
      <c r="G290" s="5" t="s">
        <v>1048</v>
      </c>
      <c r="J290" s="5" t="s">
        <v>3035</v>
      </c>
    </row>
    <row r="291" spans="1:10" ht="11.25">
      <c r="A291" s="5">
        <v>290</v>
      </c>
      <c r="B291" s="5" t="s">
        <v>990</v>
      </c>
      <c r="C291" s="5" t="s">
        <v>154</v>
      </c>
      <c r="D291" s="5" t="s">
        <v>1992</v>
      </c>
      <c r="E291" s="5" t="s">
        <v>1993</v>
      </c>
      <c r="F291" s="5" t="s">
        <v>1994</v>
      </c>
      <c r="G291" s="5" t="s">
        <v>1901</v>
      </c>
      <c r="J291" s="5" t="s">
        <v>3035</v>
      </c>
    </row>
    <row r="292" spans="1:10" ht="11.25">
      <c r="A292" s="5">
        <v>291</v>
      </c>
      <c r="B292" s="5" t="s">
        <v>990</v>
      </c>
      <c r="C292" s="5" t="s">
        <v>154</v>
      </c>
      <c r="D292" s="5" t="s">
        <v>1995</v>
      </c>
      <c r="E292" s="5" t="s">
        <v>1996</v>
      </c>
      <c r="F292" s="5" t="s">
        <v>1997</v>
      </c>
      <c r="G292" s="5" t="s">
        <v>1099</v>
      </c>
      <c r="J292" s="5" t="s">
        <v>3035</v>
      </c>
    </row>
    <row r="293" spans="1:10" ht="11.25">
      <c r="A293" s="5">
        <v>292</v>
      </c>
      <c r="B293" s="5" t="s">
        <v>990</v>
      </c>
      <c r="C293" s="5" t="s">
        <v>154</v>
      </c>
      <c r="D293" s="5" t="s">
        <v>1998</v>
      </c>
      <c r="E293" s="5" t="s">
        <v>1999</v>
      </c>
      <c r="F293" s="5" t="s">
        <v>2000</v>
      </c>
      <c r="G293" s="5" t="s">
        <v>1025</v>
      </c>
      <c r="J293" s="5" t="s">
        <v>3035</v>
      </c>
    </row>
    <row r="294" spans="1:10" ht="11.25">
      <c r="A294" s="5">
        <v>293</v>
      </c>
      <c r="B294" s="5" t="s">
        <v>990</v>
      </c>
      <c r="C294" s="5" t="s">
        <v>154</v>
      </c>
      <c r="D294" s="5" t="s">
        <v>2001</v>
      </c>
      <c r="E294" s="5" t="s">
        <v>2002</v>
      </c>
      <c r="F294" s="5" t="s">
        <v>2003</v>
      </c>
      <c r="G294" s="5" t="s">
        <v>1289</v>
      </c>
      <c r="J294" s="5" t="s">
        <v>3035</v>
      </c>
    </row>
    <row r="295" spans="1:10" ht="11.25">
      <c r="A295" s="5">
        <v>294</v>
      </c>
      <c r="B295" s="5" t="s">
        <v>990</v>
      </c>
      <c r="C295" s="5" t="s">
        <v>154</v>
      </c>
      <c r="D295" s="5" t="s">
        <v>2004</v>
      </c>
      <c r="E295" s="5" t="s">
        <v>2005</v>
      </c>
      <c r="F295" s="5" t="s">
        <v>2006</v>
      </c>
      <c r="G295" s="5" t="s">
        <v>1036</v>
      </c>
      <c r="J295" s="5" t="s">
        <v>3035</v>
      </c>
    </row>
    <row r="296" spans="1:10" ht="11.25">
      <c r="A296" s="5">
        <v>295</v>
      </c>
      <c r="B296" s="5" t="s">
        <v>990</v>
      </c>
      <c r="C296" s="5" t="s">
        <v>154</v>
      </c>
      <c r="D296" s="5" t="s">
        <v>2007</v>
      </c>
      <c r="E296" s="5" t="s">
        <v>2008</v>
      </c>
      <c r="F296" s="5" t="s">
        <v>2009</v>
      </c>
      <c r="G296" s="5" t="s">
        <v>1036</v>
      </c>
      <c r="J296" s="5" t="s">
        <v>3035</v>
      </c>
    </row>
    <row r="297" spans="1:10" ht="11.25">
      <c r="A297" s="5">
        <v>296</v>
      </c>
      <c r="B297" s="5" t="s">
        <v>990</v>
      </c>
      <c r="C297" s="5" t="s">
        <v>154</v>
      </c>
      <c r="D297" s="5" t="s">
        <v>2010</v>
      </c>
      <c r="E297" s="5" t="s">
        <v>2011</v>
      </c>
      <c r="F297" s="5" t="s">
        <v>2012</v>
      </c>
      <c r="G297" s="5" t="s">
        <v>1036</v>
      </c>
      <c r="J297" s="5" t="s">
        <v>3035</v>
      </c>
    </row>
    <row r="298" spans="1:10" ht="11.25">
      <c r="A298" s="5">
        <v>297</v>
      </c>
      <c r="B298" s="5" t="s">
        <v>990</v>
      </c>
      <c r="C298" s="5" t="s">
        <v>154</v>
      </c>
      <c r="D298" s="5" t="s">
        <v>2013</v>
      </c>
      <c r="E298" s="5" t="s">
        <v>2014</v>
      </c>
      <c r="F298" s="5" t="s">
        <v>2015</v>
      </c>
      <c r="G298" s="5" t="s">
        <v>1099</v>
      </c>
      <c r="J298" s="5" t="s">
        <v>3035</v>
      </c>
    </row>
    <row r="299" spans="1:10" ht="11.25">
      <c r="A299" s="5">
        <v>298</v>
      </c>
      <c r="B299" s="5" t="s">
        <v>990</v>
      </c>
      <c r="C299" s="5" t="s">
        <v>154</v>
      </c>
      <c r="D299" s="5" t="s">
        <v>2016</v>
      </c>
      <c r="E299" s="5" t="s">
        <v>2017</v>
      </c>
      <c r="F299" s="5" t="s">
        <v>2018</v>
      </c>
      <c r="G299" s="5" t="s">
        <v>2019</v>
      </c>
      <c r="H299" s="5" t="s">
        <v>2020</v>
      </c>
      <c r="J299" s="5" t="s">
        <v>3035</v>
      </c>
    </row>
    <row r="300" spans="1:10" ht="11.25">
      <c r="A300" s="5">
        <v>299</v>
      </c>
      <c r="B300" s="5" t="s">
        <v>990</v>
      </c>
      <c r="C300" s="5" t="s">
        <v>154</v>
      </c>
      <c r="D300" s="5" t="s">
        <v>2021</v>
      </c>
      <c r="E300" s="5" t="s">
        <v>2022</v>
      </c>
      <c r="F300" s="5" t="s">
        <v>2023</v>
      </c>
      <c r="G300" s="5" t="s">
        <v>1392</v>
      </c>
      <c r="J300" s="5" t="s">
        <v>3035</v>
      </c>
    </row>
    <row r="301" spans="1:10" ht="11.25">
      <c r="A301" s="5">
        <v>300</v>
      </c>
      <c r="B301" s="5" t="s">
        <v>990</v>
      </c>
      <c r="C301" s="5" t="s">
        <v>154</v>
      </c>
      <c r="D301" s="5" t="s">
        <v>2024</v>
      </c>
      <c r="E301" s="5" t="s">
        <v>2025</v>
      </c>
      <c r="F301" s="5" t="s">
        <v>2026</v>
      </c>
      <c r="G301" s="5" t="s">
        <v>1048</v>
      </c>
      <c r="J301" s="5" t="s">
        <v>3035</v>
      </c>
    </row>
    <row r="302" spans="1:10" ht="11.25">
      <c r="A302" s="5">
        <v>301</v>
      </c>
      <c r="B302" s="5" t="s">
        <v>990</v>
      </c>
      <c r="C302" s="5" t="s">
        <v>154</v>
      </c>
      <c r="D302" s="5" t="s">
        <v>2027</v>
      </c>
      <c r="E302" s="5" t="s">
        <v>2028</v>
      </c>
      <c r="F302" s="5" t="s">
        <v>2029</v>
      </c>
      <c r="G302" s="5" t="s">
        <v>1036</v>
      </c>
      <c r="J302" s="5" t="s">
        <v>3035</v>
      </c>
    </row>
    <row r="303" spans="1:10" ht="11.25">
      <c r="A303" s="5">
        <v>302</v>
      </c>
      <c r="B303" s="5" t="s">
        <v>990</v>
      </c>
      <c r="C303" s="5" t="s">
        <v>154</v>
      </c>
      <c r="D303" s="5" t="s">
        <v>2030</v>
      </c>
      <c r="E303" s="5" t="s">
        <v>2031</v>
      </c>
      <c r="F303" s="5" t="s">
        <v>2032</v>
      </c>
      <c r="G303" s="5" t="s">
        <v>1099</v>
      </c>
      <c r="J303" s="5" t="s">
        <v>3035</v>
      </c>
    </row>
    <row r="304" spans="1:10" ht="11.25">
      <c r="A304" s="5">
        <v>303</v>
      </c>
      <c r="B304" s="5" t="s">
        <v>990</v>
      </c>
      <c r="C304" s="5" t="s">
        <v>154</v>
      </c>
      <c r="D304" s="5" t="s">
        <v>2033</v>
      </c>
      <c r="E304" s="5" t="s">
        <v>2034</v>
      </c>
      <c r="F304" s="5" t="s">
        <v>2035</v>
      </c>
      <c r="G304" s="5" t="s">
        <v>2036</v>
      </c>
      <c r="J304" s="5" t="s">
        <v>3035</v>
      </c>
    </row>
    <row r="305" spans="1:10" ht="11.25">
      <c r="A305" s="5">
        <v>304</v>
      </c>
      <c r="B305" s="5" t="s">
        <v>990</v>
      </c>
      <c r="C305" s="5" t="s">
        <v>154</v>
      </c>
      <c r="D305" s="5" t="s">
        <v>3080</v>
      </c>
      <c r="E305" s="5" t="s">
        <v>3081</v>
      </c>
      <c r="F305" s="5" t="s">
        <v>3082</v>
      </c>
      <c r="G305" s="5" t="s">
        <v>1040</v>
      </c>
      <c r="J305" s="5" t="s">
        <v>3035</v>
      </c>
    </row>
    <row r="306" spans="1:10" ht="11.25">
      <c r="A306" s="5">
        <v>305</v>
      </c>
      <c r="B306" s="5" t="s">
        <v>990</v>
      </c>
      <c r="C306" s="5" t="s">
        <v>154</v>
      </c>
      <c r="D306" s="5" t="s">
        <v>2037</v>
      </c>
      <c r="E306" s="5" t="s">
        <v>2038</v>
      </c>
      <c r="F306" s="5" t="s">
        <v>2039</v>
      </c>
      <c r="G306" s="5" t="s">
        <v>2040</v>
      </c>
      <c r="J306" s="5" t="s">
        <v>3035</v>
      </c>
    </row>
    <row r="307" spans="1:10" ht="11.25">
      <c r="A307" s="5">
        <v>306</v>
      </c>
      <c r="B307" s="5" t="s">
        <v>990</v>
      </c>
      <c r="C307" s="5" t="s">
        <v>154</v>
      </c>
      <c r="D307" s="5" t="s">
        <v>2041</v>
      </c>
      <c r="E307" s="5" t="s">
        <v>2042</v>
      </c>
      <c r="F307" s="5" t="s">
        <v>2043</v>
      </c>
      <c r="G307" s="5" t="s">
        <v>1040</v>
      </c>
      <c r="J307" s="5" t="s">
        <v>3035</v>
      </c>
    </row>
    <row r="308" spans="1:10" ht="11.25">
      <c r="A308" s="5">
        <v>307</v>
      </c>
      <c r="B308" s="5" t="s">
        <v>990</v>
      </c>
      <c r="C308" s="5" t="s">
        <v>154</v>
      </c>
      <c r="D308" s="5" t="s">
        <v>2044</v>
      </c>
      <c r="E308" s="5" t="s">
        <v>2045</v>
      </c>
      <c r="F308" s="5" t="s">
        <v>2046</v>
      </c>
      <c r="G308" s="5" t="s">
        <v>1040</v>
      </c>
      <c r="J308" s="5" t="s">
        <v>3035</v>
      </c>
    </row>
    <row r="309" spans="1:10" ht="11.25">
      <c r="A309" s="5">
        <v>308</v>
      </c>
      <c r="B309" s="5" t="s">
        <v>990</v>
      </c>
      <c r="C309" s="5" t="s">
        <v>154</v>
      </c>
      <c r="D309" s="5" t="s">
        <v>2047</v>
      </c>
      <c r="E309" s="5" t="s">
        <v>2048</v>
      </c>
      <c r="F309" s="5" t="s">
        <v>2049</v>
      </c>
      <c r="G309" s="5" t="s">
        <v>1195</v>
      </c>
      <c r="J309" s="5" t="s">
        <v>3035</v>
      </c>
    </row>
    <row r="310" spans="1:10" ht="11.25">
      <c r="A310" s="5">
        <v>309</v>
      </c>
      <c r="B310" s="5" t="s">
        <v>990</v>
      </c>
      <c r="C310" s="5" t="s">
        <v>154</v>
      </c>
      <c r="D310" s="5" t="s">
        <v>2050</v>
      </c>
      <c r="E310" s="5" t="s">
        <v>2051</v>
      </c>
      <c r="F310" s="5" t="s">
        <v>2052</v>
      </c>
      <c r="G310" s="5" t="s">
        <v>1264</v>
      </c>
      <c r="J310" s="5" t="s">
        <v>3035</v>
      </c>
    </row>
    <row r="311" spans="1:10" ht="11.25">
      <c r="A311" s="5">
        <v>310</v>
      </c>
      <c r="B311" s="5" t="s">
        <v>990</v>
      </c>
      <c r="C311" s="5" t="s">
        <v>154</v>
      </c>
      <c r="D311" s="5" t="s">
        <v>2053</v>
      </c>
      <c r="E311" s="5" t="s">
        <v>2054</v>
      </c>
      <c r="F311" s="5" t="s">
        <v>2055</v>
      </c>
      <c r="G311" s="5" t="s">
        <v>1099</v>
      </c>
      <c r="J311" s="5" t="s">
        <v>3035</v>
      </c>
    </row>
    <row r="312" spans="1:10" ht="11.25">
      <c r="A312" s="5">
        <v>311</v>
      </c>
      <c r="B312" s="5" t="s">
        <v>990</v>
      </c>
      <c r="C312" s="5" t="s">
        <v>154</v>
      </c>
      <c r="D312" s="5" t="s">
        <v>3083</v>
      </c>
      <c r="E312" s="5" t="s">
        <v>3084</v>
      </c>
      <c r="F312" s="5" t="s">
        <v>3085</v>
      </c>
      <c r="G312" s="5" t="s">
        <v>1264</v>
      </c>
      <c r="J312" s="5" t="s">
        <v>3035</v>
      </c>
    </row>
    <row r="313" spans="1:10" ht="11.25">
      <c r="A313" s="5">
        <v>312</v>
      </c>
      <c r="B313" s="5" t="s">
        <v>990</v>
      </c>
      <c r="C313" s="5" t="s">
        <v>154</v>
      </c>
      <c r="D313" s="5" t="s">
        <v>2056</v>
      </c>
      <c r="E313" s="5" t="s">
        <v>2057</v>
      </c>
      <c r="F313" s="5" t="s">
        <v>2058</v>
      </c>
      <c r="G313" s="5" t="s">
        <v>1392</v>
      </c>
      <c r="J313" s="5" t="s">
        <v>3035</v>
      </c>
    </row>
    <row r="314" spans="1:10" ht="11.25">
      <c r="A314" s="5">
        <v>313</v>
      </c>
      <c r="B314" s="5" t="s">
        <v>990</v>
      </c>
      <c r="C314" s="5" t="s">
        <v>154</v>
      </c>
      <c r="D314" s="5" t="s">
        <v>2059</v>
      </c>
      <c r="E314" s="5" t="s">
        <v>2060</v>
      </c>
      <c r="F314" s="5" t="s">
        <v>2061</v>
      </c>
      <c r="G314" s="5" t="s">
        <v>1195</v>
      </c>
      <c r="J314" s="5" t="s">
        <v>3035</v>
      </c>
    </row>
    <row r="315" spans="1:10" ht="11.25">
      <c r="A315" s="5">
        <v>314</v>
      </c>
      <c r="B315" s="5" t="s">
        <v>990</v>
      </c>
      <c r="C315" s="5" t="s">
        <v>154</v>
      </c>
      <c r="D315" s="5" t="s">
        <v>2062</v>
      </c>
      <c r="E315" s="5" t="s">
        <v>2063</v>
      </c>
      <c r="F315" s="5" t="s">
        <v>2064</v>
      </c>
      <c r="G315" s="5" t="s">
        <v>1289</v>
      </c>
      <c r="J315" s="5" t="s">
        <v>3035</v>
      </c>
    </row>
    <row r="316" spans="1:10" ht="11.25">
      <c r="A316" s="5">
        <v>315</v>
      </c>
      <c r="B316" s="5" t="s">
        <v>990</v>
      </c>
      <c r="C316" s="5" t="s">
        <v>154</v>
      </c>
      <c r="D316" s="5" t="s">
        <v>2065</v>
      </c>
      <c r="E316" s="5" t="s">
        <v>2066</v>
      </c>
      <c r="F316" s="5" t="s">
        <v>2067</v>
      </c>
      <c r="G316" s="5" t="s">
        <v>1036</v>
      </c>
      <c r="J316" s="5" t="s">
        <v>3035</v>
      </c>
    </row>
    <row r="317" spans="1:10" ht="11.25">
      <c r="A317" s="5">
        <v>316</v>
      </c>
      <c r="B317" s="5" t="s">
        <v>990</v>
      </c>
      <c r="C317" s="5" t="s">
        <v>154</v>
      </c>
      <c r="D317" s="5" t="s">
        <v>2068</v>
      </c>
      <c r="E317" s="5" t="s">
        <v>2069</v>
      </c>
      <c r="F317" s="5" t="s">
        <v>2070</v>
      </c>
      <c r="G317" s="5" t="s">
        <v>1264</v>
      </c>
      <c r="J317" s="5" t="s">
        <v>3035</v>
      </c>
    </row>
    <row r="318" spans="1:10" ht="11.25">
      <c r="A318" s="5">
        <v>317</v>
      </c>
      <c r="B318" s="5" t="s">
        <v>990</v>
      </c>
      <c r="C318" s="5" t="s">
        <v>154</v>
      </c>
      <c r="D318" s="5" t="s">
        <v>2071</v>
      </c>
      <c r="E318" s="5" t="s">
        <v>2072</v>
      </c>
      <c r="F318" s="5" t="s">
        <v>2073</v>
      </c>
      <c r="G318" s="5" t="s">
        <v>1392</v>
      </c>
      <c r="J318" s="5" t="s">
        <v>3035</v>
      </c>
    </row>
    <row r="319" spans="1:10" ht="11.25">
      <c r="A319" s="5">
        <v>318</v>
      </c>
      <c r="B319" s="5" t="s">
        <v>990</v>
      </c>
      <c r="C319" s="5" t="s">
        <v>154</v>
      </c>
      <c r="D319" s="5" t="s">
        <v>2074</v>
      </c>
      <c r="E319" s="5" t="s">
        <v>2075</v>
      </c>
      <c r="F319" s="5" t="s">
        <v>2076</v>
      </c>
      <c r="G319" s="5" t="s">
        <v>1099</v>
      </c>
      <c r="J319" s="5" t="s">
        <v>3035</v>
      </c>
    </row>
    <row r="320" spans="1:10" ht="11.25">
      <c r="A320" s="5">
        <v>319</v>
      </c>
      <c r="B320" s="5" t="s">
        <v>990</v>
      </c>
      <c r="C320" s="5" t="s">
        <v>154</v>
      </c>
      <c r="D320" s="5" t="s">
        <v>2077</v>
      </c>
      <c r="E320" s="5" t="s">
        <v>2078</v>
      </c>
      <c r="F320" s="5" t="s">
        <v>2079</v>
      </c>
      <c r="G320" s="5" t="s">
        <v>1281</v>
      </c>
      <c r="J320" s="5" t="s">
        <v>3035</v>
      </c>
    </row>
    <row r="321" spans="1:10" ht="11.25">
      <c r="A321" s="5">
        <v>320</v>
      </c>
      <c r="B321" s="5" t="s">
        <v>990</v>
      </c>
      <c r="C321" s="5" t="s">
        <v>154</v>
      </c>
      <c r="D321" s="5" t="s">
        <v>2080</v>
      </c>
      <c r="E321" s="5" t="s">
        <v>2081</v>
      </c>
      <c r="F321" s="5" t="s">
        <v>2082</v>
      </c>
      <c r="G321" s="5" t="s">
        <v>1392</v>
      </c>
      <c r="J321" s="5" t="s">
        <v>3035</v>
      </c>
    </row>
    <row r="322" spans="1:10" ht="11.25">
      <c r="A322" s="5">
        <v>321</v>
      </c>
      <c r="B322" s="5" t="s">
        <v>990</v>
      </c>
      <c r="C322" s="5" t="s">
        <v>154</v>
      </c>
      <c r="D322" s="5" t="s">
        <v>2083</v>
      </c>
      <c r="E322" s="5" t="s">
        <v>2084</v>
      </c>
      <c r="F322" s="5" t="s">
        <v>2085</v>
      </c>
      <c r="G322" s="5" t="s">
        <v>1036</v>
      </c>
      <c r="J322" s="5" t="s">
        <v>3035</v>
      </c>
    </row>
    <row r="323" spans="1:10" ht="11.25">
      <c r="A323" s="5">
        <v>322</v>
      </c>
      <c r="B323" s="5" t="s">
        <v>990</v>
      </c>
      <c r="C323" s="5" t="s">
        <v>154</v>
      </c>
      <c r="D323" s="5" t="s">
        <v>2086</v>
      </c>
      <c r="E323" s="5" t="s">
        <v>2087</v>
      </c>
      <c r="F323" s="5" t="s">
        <v>2088</v>
      </c>
      <c r="G323" s="5" t="s">
        <v>1036</v>
      </c>
      <c r="J323" s="5" t="s">
        <v>3035</v>
      </c>
    </row>
    <row r="324" spans="1:10" ht="11.25">
      <c r="A324" s="5">
        <v>323</v>
      </c>
      <c r="B324" s="5" t="s">
        <v>990</v>
      </c>
      <c r="C324" s="5" t="s">
        <v>154</v>
      </c>
      <c r="D324" s="5" t="s">
        <v>2089</v>
      </c>
      <c r="E324" s="5" t="s">
        <v>2090</v>
      </c>
      <c r="F324" s="5" t="s">
        <v>2091</v>
      </c>
      <c r="G324" s="5" t="s">
        <v>1281</v>
      </c>
      <c r="J324" s="5" t="s">
        <v>3035</v>
      </c>
    </row>
    <row r="325" spans="1:10" ht="11.25">
      <c r="A325" s="5">
        <v>324</v>
      </c>
      <c r="B325" s="5" t="s">
        <v>990</v>
      </c>
      <c r="C325" s="5" t="s">
        <v>154</v>
      </c>
      <c r="D325" s="5" t="s">
        <v>2092</v>
      </c>
      <c r="E325" s="5" t="s">
        <v>2093</v>
      </c>
      <c r="F325" s="5" t="s">
        <v>2094</v>
      </c>
      <c r="G325" s="5" t="s">
        <v>1281</v>
      </c>
      <c r="J325" s="5" t="s">
        <v>3035</v>
      </c>
    </row>
    <row r="326" spans="1:10" ht="11.25">
      <c r="A326" s="5">
        <v>325</v>
      </c>
      <c r="B326" s="5" t="s">
        <v>990</v>
      </c>
      <c r="C326" s="5" t="s">
        <v>154</v>
      </c>
      <c r="D326" s="5" t="s">
        <v>2095</v>
      </c>
      <c r="E326" s="5" t="s">
        <v>2096</v>
      </c>
      <c r="F326" s="5" t="s">
        <v>2097</v>
      </c>
      <c r="G326" s="5" t="s">
        <v>1025</v>
      </c>
      <c r="J326" s="5" t="s">
        <v>3035</v>
      </c>
    </row>
    <row r="327" spans="1:10" ht="11.25">
      <c r="A327" s="5">
        <v>326</v>
      </c>
      <c r="B327" s="5" t="s">
        <v>990</v>
      </c>
      <c r="C327" s="5" t="s">
        <v>154</v>
      </c>
      <c r="D327" s="5" t="s">
        <v>2098</v>
      </c>
      <c r="E327" s="5" t="s">
        <v>2099</v>
      </c>
      <c r="F327" s="5" t="s">
        <v>2100</v>
      </c>
      <c r="G327" s="5" t="s">
        <v>1048</v>
      </c>
      <c r="J327" s="5" t="s">
        <v>3035</v>
      </c>
    </row>
    <row r="328" spans="1:10" ht="11.25">
      <c r="A328" s="5">
        <v>327</v>
      </c>
      <c r="B328" s="5" t="s">
        <v>990</v>
      </c>
      <c r="C328" s="5" t="s">
        <v>154</v>
      </c>
      <c r="D328" s="5" t="s">
        <v>2101</v>
      </c>
      <c r="E328" s="5" t="s">
        <v>2102</v>
      </c>
      <c r="F328" s="5" t="s">
        <v>2103</v>
      </c>
      <c r="G328" s="5" t="s">
        <v>1264</v>
      </c>
      <c r="J328" s="5" t="s">
        <v>3035</v>
      </c>
    </row>
    <row r="329" spans="1:10" ht="11.25">
      <c r="A329" s="5">
        <v>328</v>
      </c>
      <c r="B329" s="5" t="s">
        <v>990</v>
      </c>
      <c r="C329" s="5" t="s">
        <v>154</v>
      </c>
      <c r="D329" s="5" t="s">
        <v>2104</v>
      </c>
      <c r="E329" s="5" t="s">
        <v>2105</v>
      </c>
      <c r="F329" s="5" t="s">
        <v>2106</v>
      </c>
      <c r="G329" s="5" t="s">
        <v>1040</v>
      </c>
      <c r="J329" s="5" t="s">
        <v>3035</v>
      </c>
    </row>
    <row r="330" spans="1:10" ht="11.25">
      <c r="A330" s="5">
        <v>329</v>
      </c>
      <c r="B330" s="5" t="s">
        <v>990</v>
      </c>
      <c r="C330" s="5" t="s">
        <v>154</v>
      </c>
      <c r="D330" s="5" t="s">
        <v>2107</v>
      </c>
      <c r="E330" s="5" t="s">
        <v>2108</v>
      </c>
      <c r="F330" s="5" t="s">
        <v>2109</v>
      </c>
      <c r="G330" s="5" t="s">
        <v>1048</v>
      </c>
      <c r="J330" s="5" t="s">
        <v>3035</v>
      </c>
    </row>
    <row r="331" spans="1:10" ht="11.25">
      <c r="A331" s="5">
        <v>330</v>
      </c>
      <c r="B331" s="5" t="s">
        <v>990</v>
      </c>
      <c r="C331" s="5" t="s">
        <v>154</v>
      </c>
      <c r="D331" s="5" t="s">
        <v>2110</v>
      </c>
      <c r="E331" s="5" t="s">
        <v>2111</v>
      </c>
      <c r="F331" s="5" t="s">
        <v>2112</v>
      </c>
      <c r="G331" s="5" t="s">
        <v>1264</v>
      </c>
      <c r="J331" s="5" t="s">
        <v>3035</v>
      </c>
    </row>
    <row r="332" spans="1:10" ht="11.25">
      <c r="A332" s="5">
        <v>331</v>
      </c>
      <c r="B332" s="5" t="s">
        <v>990</v>
      </c>
      <c r="C332" s="5" t="s">
        <v>154</v>
      </c>
      <c r="D332" s="5" t="s">
        <v>2113</v>
      </c>
      <c r="E332" s="5" t="s">
        <v>2114</v>
      </c>
      <c r="F332" s="5" t="s">
        <v>2115</v>
      </c>
      <c r="G332" s="5" t="s">
        <v>2116</v>
      </c>
      <c r="J332" s="5" t="s">
        <v>3035</v>
      </c>
    </row>
    <row r="333" spans="1:10" ht="11.25">
      <c r="A333" s="5">
        <v>332</v>
      </c>
      <c r="B333" s="5" t="s">
        <v>990</v>
      </c>
      <c r="C333" s="5" t="s">
        <v>154</v>
      </c>
      <c r="D333" s="5" t="s">
        <v>2117</v>
      </c>
      <c r="E333" s="5" t="s">
        <v>2118</v>
      </c>
      <c r="F333" s="5" t="s">
        <v>2119</v>
      </c>
      <c r="G333" s="5" t="s">
        <v>2120</v>
      </c>
      <c r="J333" s="5" t="s">
        <v>3035</v>
      </c>
    </row>
    <row r="334" spans="1:10" ht="11.25">
      <c r="A334" s="5">
        <v>333</v>
      </c>
      <c r="B334" s="5" t="s">
        <v>990</v>
      </c>
      <c r="C334" s="5" t="s">
        <v>154</v>
      </c>
      <c r="D334" s="5" t="s">
        <v>2121</v>
      </c>
      <c r="E334" s="5" t="s">
        <v>2122</v>
      </c>
      <c r="F334" s="5" t="s">
        <v>2123</v>
      </c>
      <c r="G334" s="5" t="s">
        <v>1392</v>
      </c>
      <c r="J334" s="5" t="s">
        <v>3035</v>
      </c>
    </row>
    <row r="335" spans="1:10" ht="11.25">
      <c r="A335" s="5">
        <v>334</v>
      </c>
      <c r="B335" s="5" t="s">
        <v>990</v>
      </c>
      <c r="C335" s="5" t="s">
        <v>154</v>
      </c>
      <c r="D335" s="5" t="s">
        <v>2124</v>
      </c>
      <c r="E335" s="5" t="s">
        <v>2125</v>
      </c>
      <c r="F335" s="5" t="s">
        <v>2126</v>
      </c>
      <c r="G335" s="5" t="s">
        <v>2127</v>
      </c>
      <c r="J335" s="5" t="s">
        <v>3035</v>
      </c>
    </row>
    <row r="336" spans="1:10" ht="11.25">
      <c r="A336" s="5">
        <v>335</v>
      </c>
      <c r="B336" s="5" t="s">
        <v>990</v>
      </c>
      <c r="C336" s="5" t="s">
        <v>154</v>
      </c>
      <c r="D336" s="5" t="s">
        <v>2128</v>
      </c>
      <c r="E336" s="5" t="s">
        <v>2129</v>
      </c>
      <c r="F336" s="5" t="s">
        <v>2130</v>
      </c>
      <c r="G336" s="5" t="s">
        <v>1111</v>
      </c>
      <c r="J336" s="5" t="s">
        <v>3035</v>
      </c>
    </row>
    <row r="337" spans="1:10" ht="11.25">
      <c r="A337" s="5">
        <v>336</v>
      </c>
      <c r="B337" s="5" t="s">
        <v>990</v>
      </c>
      <c r="C337" s="5" t="s">
        <v>154</v>
      </c>
      <c r="D337" s="5" t="s">
        <v>2131</v>
      </c>
      <c r="E337" s="5" t="s">
        <v>2132</v>
      </c>
      <c r="F337" s="5" t="s">
        <v>2133</v>
      </c>
      <c r="G337" s="5" t="s">
        <v>1036</v>
      </c>
      <c r="J337" s="5" t="s">
        <v>3035</v>
      </c>
    </row>
    <row r="338" spans="1:10" ht="11.25">
      <c r="A338" s="5">
        <v>337</v>
      </c>
      <c r="B338" s="5" t="s">
        <v>990</v>
      </c>
      <c r="C338" s="5" t="s">
        <v>154</v>
      </c>
      <c r="D338" s="5" t="s">
        <v>3086</v>
      </c>
      <c r="E338" s="5" t="s">
        <v>3087</v>
      </c>
      <c r="F338" s="5" t="s">
        <v>3088</v>
      </c>
      <c r="G338" s="5" t="s">
        <v>1040</v>
      </c>
      <c r="J338" s="5" t="s">
        <v>3035</v>
      </c>
    </row>
    <row r="339" spans="1:10" ht="11.25">
      <c r="A339" s="5">
        <v>338</v>
      </c>
      <c r="B339" s="5" t="s">
        <v>990</v>
      </c>
      <c r="C339" s="5" t="s">
        <v>154</v>
      </c>
      <c r="D339" s="5" t="s">
        <v>2134</v>
      </c>
      <c r="E339" s="5" t="s">
        <v>2135</v>
      </c>
      <c r="F339" s="5" t="s">
        <v>2136</v>
      </c>
      <c r="G339" s="5" t="s">
        <v>1264</v>
      </c>
      <c r="J339" s="5" t="s">
        <v>3035</v>
      </c>
    </row>
    <row r="340" spans="1:10" ht="11.25">
      <c r="A340" s="5">
        <v>339</v>
      </c>
      <c r="B340" s="5" t="s">
        <v>990</v>
      </c>
      <c r="C340" s="5" t="s">
        <v>154</v>
      </c>
      <c r="D340" s="5" t="s">
        <v>2137</v>
      </c>
      <c r="E340" s="5" t="s">
        <v>2138</v>
      </c>
      <c r="F340" s="5" t="s">
        <v>2139</v>
      </c>
      <c r="G340" s="5" t="s">
        <v>1036</v>
      </c>
      <c r="J340" s="5" t="s">
        <v>3035</v>
      </c>
    </row>
    <row r="341" spans="1:10" ht="11.25">
      <c r="A341" s="5">
        <v>340</v>
      </c>
      <c r="B341" s="5" t="s">
        <v>990</v>
      </c>
      <c r="C341" s="5" t="s">
        <v>154</v>
      </c>
      <c r="D341" s="5" t="s">
        <v>2140</v>
      </c>
      <c r="E341" s="5" t="s">
        <v>2141</v>
      </c>
      <c r="F341" s="5" t="s">
        <v>2142</v>
      </c>
      <c r="G341" s="5" t="s">
        <v>1073</v>
      </c>
      <c r="J341" s="5" t="s">
        <v>3035</v>
      </c>
    </row>
    <row r="342" spans="1:10" ht="11.25">
      <c r="A342" s="5">
        <v>341</v>
      </c>
      <c r="B342" s="5" t="s">
        <v>990</v>
      </c>
      <c r="C342" s="5" t="s">
        <v>154</v>
      </c>
      <c r="D342" s="5" t="s">
        <v>2143</v>
      </c>
      <c r="E342" s="5" t="s">
        <v>2144</v>
      </c>
      <c r="F342" s="5" t="s">
        <v>2145</v>
      </c>
      <c r="G342" s="5" t="s">
        <v>1029</v>
      </c>
      <c r="J342" s="5" t="s">
        <v>3035</v>
      </c>
    </row>
    <row r="343" spans="1:10" ht="11.25">
      <c r="A343" s="5">
        <v>342</v>
      </c>
      <c r="B343" s="5" t="s">
        <v>990</v>
      </c>
      <c r="C343" s="5" t="s">
        <v>154</v>
      </c>
      <c r="D343" s="5" t="s">
        <v>3089</v>
      </c>
      <c r="E343" s="5" t="s">
        <v>3090</v>
      </c>
      <c r="F343" s="5" t="s">
        <v>3091</v>
      </c>
      <c r="G343" s="5" t="s">
        <v>1099</v>
      </c>
      <c r="J343" s="5" t="s">
        <v>3035</v>
      </c>
    </row>
    <row r="344" spans="1:10" ht="11.25">
      <c r="A344" s="5">
        <v>343</v>
      </c>
      <c r="B344" s="5" t="s">
        <v>990</v>
      </c>
      <c r="C344" s="5" t="s">
        <v>154</v>
      </c>
      <c r="D344" s="5" t="s">
        <v>2146</v>
      </c>
      <c r="E344" s="5" t="s">
        <v>2147</v>
      </c>
      <c r="F344" s="5" t="s">
        <v>2026</v>
      </c>
      <c r="G344" s="5" t="s">
        <v>1195</v>
      </c>
      <c r="J344" s="5" t="s">
        <v>3035</v>
      </c>
    </row>
    <row r="345" spans="1:10" ht="11.25">
      <c r="A345" s="5">
        <v>344</v>
      </c>
      <c r="B345" s="5" t="s">
        <v>990</v>
      </c>
      <c r="C345" s="5" t="s">
        <v>154</v>
      </c>
      <c r="D345" s="5" t="s">
        <v>2148</v>
      </c>
      <c r="E345" s="5" t="s">
        <v>2149</v>
      </c>
      <c r="F345" s="5" t="s">
        <v>2150</v>
      </c>
      <c r="G345" s="5" t="s">
        <v>1036</v>
      </c>
      <c r="J345" s="5" t="s">
        <v>3035</v>
      </c>
    </row>
    <row r="346" spans="1:10" ht="11.25">
      <c r="A346" s="5">
        <v>345</v>
      </c>
      <c r="B346" s="5" t="s">
        <v>990</v>
      </c>
      <c r="C346" s="5" t="s">
        <v>154</v>
      </c>
      <c r="D346" s="5" t="s">
        <v>2151</v>
      </c>
      <c r="E346" s="5" t="s">
        <v>2152</v>
      </c>
      <c r="F346" s="5" t="s">
        <v>2153</v>
      </c>
      <c r="G346" s="5" t="s">
        <v>1040</v>
      </c>
      <c r="J346" s="5" t="s">
        <v>3035</v>
      </c>
    </row>
    <row r="347" spans="1:10" ht="11.25">
      <c r="A347" s="5">
        <v>346</v>
      </c>
      <c r="B347" s="5" t="s">
        <v>990</v>
      </c>
      <c r="C347" s="5" t="s">
        <v>154</v>
      </c>
      <c r="D347" s="5" t="s">
        <v>2154</v>
      </c>
      <c r="E347" s="5" t="s">
        <v>2155</v>
      </c>
      <c r="F347" s="5" t="s">
        <v>2156</v>
      </c>
      <c r="G347" s="5" t="s">
        <v>1264</v>
      </c>
      <c r="J347" s="5" t="s">
        <v>3035</v>
      </c>
    </row>
    <row r="348" spans="1:10" ht="11.25">
      <c r="A348" s="5">
        <v>347</v>
      </c>
      <c r="B348" s="5" t="s">
        <v>990</v>
      </c>
      <c r="C348" s="5" t="s">
        <v>154</v>
      </c>
      <c r="D348" s="5" t="s">
        <v>2157</v>
      </c>
      <c r="E348" s="5" t="s">
        <v>2158</v>
      </c>
      <c r="F348" s="5" t="s">
        <v>2159</v>
      </c>
      <c r="G348" s="5" t="s">
        <v>1195</v>
      </c>
      <c r="J348" s="5" t="s">
        <v>3035</v>
      </c>
    </row>
    <row r="349" spans="1:10" ht="11.25">
      <c r="A349" s="5">
        <v>348</v>
      </c>
      <c r="B349" s="5" t="s">
        <v>990</v>
      </c>
      <c r="C349" s="5" t="s">
        <v>154</v>
      </c>
      <c r="D349" s="5" t="s">
        <v>2160</v>
      </c>
      <c r="E349" s="5" t="s">
        <v>2161</v>
      </c>
      <c r="F349" s="5" t="s">
        <v>2162</v>
      </c>
      <c r="G349" s="5" t="s">
        <v>1036</v>
      </c>
      <c r="J349" s="5" t="s">
        <v>3035</v>
      </c>
    </row>
    <row r="350" spans="1:10" ht="11.25">
      <c r="A350" s="5">
        <v>349</v>
      </c>
      <c r="B350" s="5" t="s">
        <v>990</v>
      </c>
      <c r="C350" s="5" t="s">
        <v>154</v>
      </c>
      <c r="D350" s="5" t="s">
        <v>2163</v>
      </c>
      <c r="E350" s="5" t="s">
        <v>2164</v>
      </c>
      <c r="F350" s="5" t="s">
        <v>2165</v>
      </c>
      <c r="G350" s="5" t="s">
        <v>1040</v>
      </c>
      <c r="J350" s="5" t="s">
        <v>3035</v>
      </c>
    </row>
    <row r="351" spans="1:10" ht="11.25">
      <c r="A351" s="5">
        <v>350</v>
      </c>
      <c r="B351" s="5" t="s">
        <v>990</v>
      </c>
      <c r="C351" s="5" t="s">
        <v>154</v>
      </c>
      <c r="D351" s="5" t="s">
        <v>3092</v>
      </c>
      <c r="E351" s="5" t="s">
        <v>3093</v>
      </c>
      <c r="F351" s="5" t="s">
        <v>3094</v>
      </c>
      <c r="G351" s="5" t="s">
        <v>1111</v>
      </c>
      <c r="J351" s="5" t="s">
        <v>3035</v>
      </c>
    </row>
    <row r="352" spans="1:10" ht="11.25">
      <c r="A352" s="5">
        <v>351</v>
      </c>
      <c r="B352" s="5" t="s">
        <v>990</v>
      </c>
      <c r="C352" s="5" t="s">
        <v>154</v>
      </c>
      <c r="D352" s="5" t="s">
        <v>2166</v>
      </c>
      <c r="E352" s="5" t="s">
        <v>2167</v>
      </c>
      <c r="F352" s="5" t="s">
        <v>2168</v>
      </c>
      <c r="G352" s="5" t="s">
        <v>1040</v>
      </c>
      <c r="J352" s="5" t="s">
        <v>3035</v>
      </c>
    </row>
    <row r="353" spans="1:10" ht="11.25">
      <c r="A353" s="5">
        <v>352</v>
      </c>
      <c r="B353" s="5" t="s">
        <v>990</v>
      </c>
      <c r="C353" s="5" t="s">
        <v>154</v>
      </c>
      <c r="D353" s="5" t="s">
        <v>3095</v>
      </c>
      <c r="E353" s="5" t="s">
        <v>3096</v>
      </c>
      <c r="F353" s="5" t="s">
        <v>3097</v>
      </c>
      <c r="G353" s="5" t="s">
        <v>1048</v>
      </c>
      <c r="J353" s="5" t="s">
        <v>3035</v>
      </c>
    </row>
    <row r="354" spans="1:10" ht="11.25">
      <c r="A354" s="5">
        <v>353</v>
      </c>
      <c r="B354" s="5" t="s">
        <v>990</v>
      </c>
      <c r="C354" s="5" t="s">
        <v>154</v>
      </c>
      <c r="D354" s="5" t="s">
        <v>2169</v>
      </c>
      <c r="E354" s="5" t="s">
        <v>2170</v>
      </c>
      <c r="F354" s="5" t="s">
        <v>997</v>
      </c>
      <c r="G354" s="5" t="s">
        <v>1177</v>
      </c>
      <c r="J354" s="5" t="s">
        <v>3035</v>
      </c>
    </row>
    <row r="355" spans="1:10" ht="11.25">
      <c r="A355" s="5">
        <v>354</v>
      </c>
      <c r="B355" s="5" t="s">
        <v>990</v>
      </c>
      <c r="C355" s="5" t="s">
        <v>154</v>
      </c>
      <c r="D355" s="5" t="s">
        <v>2171</v>
      </c>
      <c r="E355" s="5" t="s">
        <v>2172</v>
      </c>
      <c r="F355" s="5" t="s">
        <v>1119</v>
      </c>
      <c r="G355" s="5" t="s">
        <v>2173</v>
      </c>
      <c r="H355" s="5" t="s">
        <v>1120</v>
      </c>
      <c r="J355" s="5" t="s">
        <v>3035</v>
      </c>
    </row>
    <row r="356" spans="1:10" ht="11.25">
      <c r="A356" s="5">
        <v>355</v>
      </c>
      <c r="B356" s="5" t="s">
        <v>990</v>
      </c>
      <c r="C356" s="5" t="s">
        <v>154</v>
      </c>
      <c r="D356" s="5" t="s">
        <v>2174</v>
      </c>
      <c r="E356" s="5" t="s">
        <v>2175</v>
      </c>
      <c r="F356" s="5" t="s">
        <v>2176</v>
      </c>
      <c r="G356" s="5" t="s">
        <v>1289</v>
      </c>
      <c r="J356" s="5" t="s">
        <v>3035</v>
      </c>
    </row>
    <row r="357" spans="1:10" ht="11.25">
      <c r="A357" s="5">
        <v>356</v>
      </c>
      <c r="B357" s="5" t="s">
        <v>990</v>
      </c>
      <c r="C357" s="5" t="s">
        <v>154</v>
      </c>
      <c r="D357" s="5" t="s">
        <v>2177</v>
      </c>
      <c r="E357" s="5" t="s">
        <v>2178</v>
      </c>
      <c r="F357" s="5" t="s">
        <v>2179</v>
      </c>
      <c r="G357" s="5" t="s">
        <v>1048</v>
      </c>
      <c r="J357" s="5" t="s">
        <v>3035</v>
      </c>
    </row>
    <row r="358" spans="1:10" ht="11.25">
      <c r="A358" s="5">
        <v>357</v>
      </c>
      <c r="B358" s="5" t="s">
        <v>990</v>
      </c>
      <c r="C358" s="5" t="s">
        <v>154</v>
      </c>
      <c r="D358" s="5" t="s">
        <v>2180</v>
      </c>
      <c r="E358" s="5" t="s">
        <v>2181</v>
      </c>
      <c r="F358" s="5" t="s">
        <v>2182</v>
      </c>
      <c r="G358" s="5" t="s">
        <v>1040</v>
      </c>
      <c r="J358" s="5" t="s">
        <v>3035</v>
      </c>
    </row>
    <row r="359" spans="1:10" ht="11.25">
      <c r="A359" s="5">
        <v>358</v>
      </c>
      <c r="B359" s="5" t="s">
        <v>990</v>
      </c>
      <c r="C359" s="5" t="s">
        <v>154</v>
      </c>
      <c r="D359" s="5" t="s">
        <v>2183</v>
      </c>
      <c r="E359" s="5" t="s">
        <v>2184</v>
      </c>
      <c r="F359" s="5" t="s">
        <v>2185</v>
      </c>
      <c r="G359" s="5" t="s">
        <v>1036</v>
      </c>
      <c r="J359" s="5" t="s">
        <v>3035</v>
      </c>
    </row>
    <row r="360" spans="1:10" ht="11.25">
      <c r="A360" s="5">
        <v>359</v>
      </c>
      <c r="B360" s="5" t="s">
        <v>990</v>
      </c>
      <c r="C360" s="5" t="s">
        <v>154</v>
      </c>
      <c r="D360" s="5" t="s">
        <v>2186</v>
      </c>
      <c r="E360" s="5" t="s">
        <v>2187</v>
      </c>
      <c r="F360" s="5" t="s">
        <v>2188</v>
      </c>
      <c r="G360" s="5" t="s">
        <v>1099</v>
      </c>
      <c r="J360" s="5" t="s">
        <v>3035</v>
      </c>
    </row>
    <row r="361" spans="1:10" ht="11.25">
      <c r="A361" s="5">
        <v>360</v>
      </c>
      <c r="B361" s="5" t="s">
        <v>990</v>
      </c>
      <c r="C361" s="5" t="s">
        <v>154</v>
      </c>
      <c r="D361" s="5" t="s">
        <v>2189</v>
      </c>
      <c r="E361" s="5" t="s">
        <v>2190</v>
      </c>
      <c r="F361" s="5" t="s">
        <v>2191</v>
      </c>
      <c r="G361" s="5" t="s">
        <v>1073</v>
      </c>
      <c r="J361" s="5" t="s">
        <v>3035</v>
      </c>
    </row>
    <row r="362" spans="1:10" ht="11.25">
      <c r="A362" s="5">
        <v>361</v>
      </c>
      <c r="B362" s="5" t="s">
        <v>990</v>
      </c>
      <c r="C362" s="5" t="s">
        <v>154</v>
      </c>
      <c r="D362" s="5" t="s">
        <v>2192</v>
      </c>
      <c r="E362" s="5" t="s">
        <v>2193</v>
      </c>
      <c r="F362" s="5" t="s">
        <v>2194</v>
      </c>
      <c r="G362" s="5" t="s">
        <v>1289</v>
      </c>
      <c r="J362" s="5" t="s">
        <v>3035</v>
      </c>
    </row>
    <row r="363" spans="1:10" ht="11.25">
      <c r="A363" s="5">
        <v>362</v>
      </c>
      <c r="B363" s="5" t="s">
        <v>990</v>
      </c>
      <c r="C363" s="5" t="s">
        <v>154</v>
      </c>
      <c r="D363" s="5" t="s">
        <v>2195</v>
      </c>
      <c r="E363" s="5" t="s">
        <v>2196</v>
      </c>
      <c r="F363" s="5" t="s">
        <v>2197</v>
      </c>
      <c r="G363" s="5" t="s">
        <v>1435</v>
      </c>
      <c r="H363" s="5" t="s">
        <v>2198</v>
      </c>
      <c r="J363" s="5" t="s">
        <v>3035</v>
      </c>
    </row>
    <row r="364" spans="1:10" ht="11.25">
      <c r="A364" s="5">
        <v>363</v>
      </c>
      <c r="B364" s="5" t="s">
        <v>990</v>
      </c>
      <c r="C364" s="5" t="s">
        <v>154</v>
      </c>
      <c r="D364" s="5" t="s">
        <v>2199</v>
      </c>
      <c r="E364" s="5" t="s">
        <v>2200</v>
      </c>
      <c r="F364" s="5" t="s">
        <v>2201</v>
      </c>
      <c r="G364" s="5" t="s">
        <v>1195</v>
      </c>
      <c r="J364" s="5" t="s">
        <v>3035</v>
      </c>
    </row>
    <row r="365" spans="1:10" ht="11.25">
      <c r="A365" s="5">
        <v>364</v>
      </c>
      <c r="B365" s="5" t="s">
        <v>990</v>
      </c>
      <c r="C365" s="5" t="s">
        <v>154</v>
      </c>
      <c r="D365" s="5" t="s">
        <v>2202</v>
      </c>
      <c r="E365" s="5" t="s">
        <v>2203</v>
      </c>
      <c r="F365" s="5" t="s">
        <v>2204</v>
      </c>
      <c r="G365" s="5" t="s">
        <v>1073</v>
      </c>
      <c r="J365" s="5" t="s">
        <v>3035</v>
      </c>
    </row>
    <row r="366" spans="1:10" ht="11.25">
      <c r="A366" s="5">
        <v>365</v>
      </c>
      <c r="B366" s="5" t="s">
        <v>990</v>
      </c>
      <c r="C366" s="5" t="s">
        <v>154</v>
      </c>
      <c r="D366" s="5" t="s">
        <v>2205</v>
      </c>
      <c r="E366" s="5" t="s">
        <v>2206</v>
      </c>
      <c r="F366" s="5" t="s">
        <v>2207</v>
      </c>
      <c r="G366" s="5" t="s">
        <v>1605</v>
      </c>
      <c r="H366" s="5" t="s">
        <v>1819</v>
      </c>
      <c r="J366" s="5" t="s">
        <v>3035</v>
      </c>
    </row>
    <row r="367" spans="1:10" ht="11.25">
      <c r="A367" s="5">
        <v>366</v>
      </c>
      <c r="B367" s="5" t="s">
        <v>990</v>
      </c>
      <c r="C367" s="5" t="s">
        <v>154</v>
      </c>
      <c r="D367" s="5" t="s">
        <v>2208</v>
      </c>
      <c r="E367" s="5" t="s">
        <v>2209</v>
      </c>
      <c r="F367" s="5" t="s">
        <v>2210</v>
      </c>
      <c r="G367" s="5" t="s">
        <v>1029</v>
      </c>
      <c r="H367" s="5" t="s">
        <v>2211</v>
      </c>
      <c r="J367" s="5" t="s">
        <v>3035</v>
      </c>
    </row>
    <row r="368" spans="1:10" ht="11.25">
      <c r="A368" s="5">
        <v>367</v>
      </c>
      <c r="B368" s="5" t="s">
        <v>990</v>
      </c>
      <c r="C368" s="5" t="s">
        <v>154</v>
      </c>
      <c r="D368" s="5" t="s">
        <v>2212</v>
      </c>
      <c r="E368" s="5" t="s">
        <v>2213</v>
      </c>
      <c r="F368" s="5" t="s">
        <v>2214</v>
      </c>
      <c r="G368" s="5" t="s">
        <v>1040</v>
      </c>
      <c r="H368" s="5" t="s">
        <v>2215</v>
      </c>
      <c r="J368" s="5" t="s">
        <v>3035</v>
      </c>
    </row>
    <row r="369" spans="1:10" ht="11.25">
      <c r="A369" s="5">
        <v>368</v>
      </c>
      <c r="B369" s="5" t="s">
        <v>990</v>
      </c>
      <c r="C369" s="5" t="s">
        <v>154</v>
      </c>
      <c r="D369" s="5" t="s">
        <v>2216</v>
      </c>
      <c r="E369" s="5" t="s">
        <v>2217</v>
      </c>
      <c r="F369" s="5" t="s">
        <v>2218</v>
      </c>
      <c r="G369" s="5" t="s">
        <v>1040</v>
      </c>
      <c r="J369" s="5" t="s">
        <v>3035</v>
      </c>
    </row>
    <row r="370" spans="1:10" ht="11.25">
      <c r="A370" s="5">
        <v>369</v>
      </c>
      <c r="B370" s="5" t="s">
        <v>990</v>
      </c>
      <c r="C370" s="5" t="s">
        <v>154</v>
      </c>
      <c r="D370" s="5" t="s">
        <v>2219</v>
      </c>
      <c r="E370" s="5" t="s">
        <v>2220</v>
      </c>
      <c r="F370" s="5" t="s">
        <v>2221</v>
      </c>
      <c r="G370" s="5" t="s">
        <v>1073</v>
      </c>
      <c r="J370" s="5" t="s">
        <v>3035</v>
      </c>
    </row>
    <row r="371" spans="1:10" ht="11.25">
      <c r="A371" s="5">
        <v>370</v>
      </c>
      <c r="B371" s="5" t="s">
        <v>990</v>
      </c>
      <c r="C371" s="5" t="s">
        <v>154</v>
      </c>
      <c r="D371" s="5" t="s">
        <v>2222</v>
      </c>
      <c r="E371" s="5" t="s">
        <v>2223</v>
      </c>
      <c r="F371" s="5" t="s">
        <v>2224</v>
      </c>
      <c r="G371" s="5" t="s">
        <v>1435</v>
      </c>
      <c r="H371" s="5" t="s">
        <v>2225</v>
      </c>
      <c r="J371" s="5" t="s">
        <v>3035</v>
      </c>
    </row>
    <row r="372" spans="1:10" ht="11.25">
      <c r="A372" s="5">
        <v>371</v>
      </c>
      <c r="B372" s="5" t="s">
        <v>990</v>
      </c>
      <c r="C372" s="5" t="s">
        <v>154</v>
      </c>
      <c r="D372" s="5" t="s">
        <v>2226</v>
      </c>
      <c r="E372" s="5" t="s">
        <v>2227</v>
      </c>
      <c r="F372" s="5" t="s">
        <v>2228</v>
      </c>
      <c r="G372" s="5" t="s">
        <v>1073</v>
      </c>
      <c r="H372" s="5" t="s">
        <v>2229</v>
      </c>
      <c r="J372" s="5" t="s">
        <v>3035</v>
      </c>
    </row>
    <row r="373" spans="1:10" ht="11.25">
      <c r="A373" s="5">
        <v>372</v>
      </c>
      <c r="B373" s="5" t="s">
        <v>990</v>
      </c>
      <c r="C373" s="5" t="s">
        <v>154</v>
      </c>
      <c r="D373" s="5" t="s">
        <v>2230</v>
      </c>
      <c r="E373" s="5" t="s">
        <v>2231</v>
      </c>
      <c r="F373" s="5" t="s">
        <v>2232</v>
      </c>
      <c r="G373" s="5" t="s">
        <v>1111</v>
      </c>
      <c r="J373" s="5" t="s">
        <v>3035</v>
      </c>
    </row>
    <row r="374" spans="1:10" ht="11.25">
      <c r="A374" s="5">
        <v>373</v>
      </c>
      <c r="B374" s="5" t="s">
        <v>990</v>
      </c>
      <c r="C374" s="5" t="s">
        <v>154</v>
      </c>
      <c r="D374" s="5" t="s">
        <v>2233</v>
      </c>
      <c r="E374" s="5" t="s">
        <v>2234</v>
      </c>
      <c r="F374" s="5" t="s">
        <v>2235</v>
      </c>
      <c r="G374" s="5" t="s">
        <v>1482</v>
      </c>
      <c r="H374" s="5" t="s">
        <v>2236</v>
      </c>
      <c r="J374" s="5" t="s">
        <v>3035</v>
      </c>
    </row>
    <row r="375" spans="1:10" ht="11.25">
      <c r="A375" s="5">
        <v>374</v>
      </c>
      <c r="B375" s="5" t="s">
        <v>990</v>
      </c>
      <c r="C375" s="5" t="s">
        <v>154</v>
      </c>
      <c r="D375" s="5" t="s">
        <v>2237</v>
      </c>
      <c r="E375" s="5" t="s">
        <v>2238</v>
      </c>
      <c r="F375" s="5" t="s">
        <v>2239</v>
      </c>
      <c r="G375" s="5" t="s">
        <v>1392</v>
      </c>
      <c r="H375" s="5" t="s">
        <v>2240</v>
      </c>
      <c r="J375" s="5" t="s">
        <v>3035</v>
      </c>
    </row>
    <row r="376" spans="1:10" ht="11.25">
      <c r="A376" s="5">
        <v>375</v>
      </c>
      <c r="B376" s="5" t="s">
        <v>990</v>
      </c>
      <c r="C376" s="5" t="s">
        <v>154</v>
      </c>
      <c r="D376" s="5" t="s">
        <v>2241</v>
      </c>
      <c r="E376" s="5" t="s">
        <v>2242</v>
      </c>
      <c r="F376" s="5" t="s">
        <v>2243</v>
      </c>
      <c r="G376" s="5" t="s">
        <v>1195</v>
      </c>
      <c r="J376" s="5" t="s">
        <v>3035</v>
      </c>
    </row>
    <row r="377" spans="1:10" ht="11.25">
      <c r="A377" s="5">
        <v>376</v>
      </c>
      <c r="B377" s="5" t="s">
        <v>990</v>
      </c>
      <c r="C377" s="5" t="s">
        <v>154</v>
      </c>
      <c r="D377" s="5" t="s">
        <v>2244</v>
      </c>
      <c r="E377" s="5" t="s">
        <v>2245</v>
      </c>
      <c r="F377" s="5" t="s">
        <v>2246</v>
      </c>
      <c r="G377" s="5" t="s">
        <v>1040</v>
      </c>
      <c r="J377" s="5" t="s">
        <v>3035</v>
      </c>
    </row>
    <row r="378" spans="1:10" ht="11.25">
      <c r="A378" s="5">
        <v>377</v>
      </c>
      <c r="B378" s="5" t="s">
        <v>990</v>
      </c>
      <c r="C378" s="5" t="s">
        <v>154</v>
      </c>
      <c r="D378" s="5" t="s">
        <v>2247</v>
      </c>
      <c r="E378" s="5" t="s">
        <v>2248</v>
      </c>
      <c r="F378" s="5" t="s">
        <v>2249</v>
      </c>
      <c r="G378" s="5" t="s">
        <v>1073</v>
      </c>
      <c r="J378" s="5" t="s">
        <v>3035</v>
      </c>
    </row>
    <row r="379" spans="1:10" ht="11.25">
      <c r="A379" s="5">
        <v>378</v>
      </c>
      <c r="B379" s="5" t="s">
        <v>990</v>
      </c>
      <c r="C379" s="5" t="s">
        <v>154</v>
      </c>
      <c r="D379" s="5" t="s">
        <v>2250</v>
      </c>
      <c r="E379" s="5" t="s">
        <v>2251</v>
      </c>
      <c r="F379" s="5" t="s">
        <v>2252</v>
      </c>
      <c r="G379" s="5" t="s">
        <v>1084</v>
      </c>
      <c r="J379" s="5" t="s">
        <v>3035</v>
      </c>
    </row>
    <row r="380" spans="1:10" ht="11.25">
      <c r="A380" s="5">
        <v>379</v>
      </c>
      <c r="B380" s="5" t="s">
        <v>990</v>
      </c>
      <c r="C380" s="5" t="s">
        <v>154</v>
      </c>
      <c r="D380" s="5" t="s">
        <v>2253</v>
      </c>
      <c r="E380" s="5" t="s">
        <v>2254</v>
      </c>
      <c r="F380" s="5" t="s">
        <v>2255</v>
      </c>
      <c r="G380" s="5" t="s">
        <v>1489</v>
      </c>
      <c r="J380" s="5" t="s">
        <v>3035</v>
      </c>
    </row>
    <row r="381" spans="1:10" ht="11.25">
      <c r="A381" s="5">
        <v>380</v>
      </c>
      <c r="B381" s="5" t="s">
        <v>990</v>
      </c>
      <c r="C381" s="5" t="s">
        <v>154</v>
      </c>
      <c r="D381" s="5" t="s">
        <v>2256</v>
      </c>
      <c r="E381" s="5" t="s">
        <v>2257</v>
      </c>
      <c r="F381" s="5" t="s">
        <v>2258</v>
      </c>
      <c r="G381" s="5" t="s">
        <v>1099</v>
      </c>
      <c r="J381" s="5" t="s">
        <v>3035</v>
      </c>
    </row>
    <row r="382" spans="1:10" ht="11.25">
      <c r="A382" s="5">
        <v>381</v>
      </c>
      <c r="B382" s="5" t="s">
        <v>990</v>
      </c>
      <c r="C382" s="5" t="s">
        <v>154</v>
      </c>
      <c r="D382" s="5" t="s">
        <v>2259</v>
      </c>
      <c r="E382" s="5" t="s">
        <v>2260</v>
      </c>
      <c r="F382" s="5" t="s">
        <v>2261</v>
      </c>
      <c r="G382" s="5" t="s">
        <v>2262</v>
      </c>
      <c r="J382" s="5" t="s">
        <v>3035</v>
      </c>
    </row>
    <row r="383" spans="1:10" ht="11.25">
      <c r="A383" s="5">
        <v>382</v>
      </c>
      <c r="B383" s="5" t="s">
        <v>990</v>
      </c>
      <c r="C383" s="5" t="s">
        <v>154</v>
      </c>
      <c r="D383" s="5" t="s">
        <v>2263</v>
      </c>
      <c r="E383" s="5" t="s">
        <v>2264</v>
      </c>
      <c r="F383" s="5" t="s">
        <v>2261</v>
      </c>
      <c r="G383" s="5" t="s">
        <v>1073</v>
      </c>
      <c r="J383" s="5" t="s">
        <v>3035</v>
      </c>
    </row>
    <row r="384" spans="1:10" ht="11.25">
      <c r="A384" s="5">
        <v>383</v>
      </c>
      <c r="B384" s="5" t="s">
        <v>990</v>
      </c>
      <c r="C384" s="5" t="s">
        <v>154</v>
      </c>
      <c r="D384" s="5" t="s">
        <v>2265</v>
      </c>
      <c r="E384" s="5" t="s">
        <v>2266</v>
      </c>
      <c r="F384" s="5" t="s">
        <v>2261</v>
      </c>
      <c r="G384" s="5" t="s">
        <v>2267</v>
      </c>
      <c r="J384" s="5" t="s">
        <v>3035</v>
      </c>
    </row>
    <row r="385" spans="1:10" ht="11.25">
      <c r="A385" s="5">
        <v>384</v>
      </c>
      <c r="B385" s="5" t="s">
        <v>990</v>
      </c>
      <c r="C385" s="5" t="s">
        <v>154</v>
      </c>
      <c r="D385" s="5" t="s">
        <v>2268</v>
      </c>
      <c r="E385" s="5" t="s">
        <v>2269</v>
      </c>
      <c r="F385" s="5" t="s">
        <v>2261</v>
      </c>
      <c r="G385" s="5" t="s">
        <v>2270</v>
      </c>
      <c r="J385" s="5" t="s">
        <v>3035</v>
      </c>
    </row>
    <row r="386" spans="1:10" ht="11.25">
      <c r="A386" s="5">
        <v>385</v>
      </c>
      <c r="B386" s="5" t="s">
        <v>990</v>
      </c>
      <c r="C386" s="5" t="s">
        <v>154</v>
      </c>
      <c r="D386" s="5" t="s">
        <v>2271</v>
      </c>
      <c r="E386" s="5" t="s">
        <v>2272</v>
      </c>
      <c r="F386" s="5" t="s">
        <v>2261</v>
      </c>
      <c r="G386" s="5" t="s">
        <v>2273</v>
      </c>
      <c r="J386" s="5" t="s">
        <v>3035</v>
      </c>
    </row>
    <row r="387" spans="1:10" ht="11.25">
      <c r="A387" s="5">
        <v>386</v>
      </c>
      <c r="B387" s="5" t="s">
        <v>990</v>
      </c>
      <c r="C387" s="5" t="s">
        <v>154</v>
      </c>
      <c r="D387" s="5" t="s">
        <v>2274</v>
      </c>
      <c r="E387" s="5" t="s">
        <v>2275</v>
      </c>
      <c r="F387" s="5" t="s">
        <v>2261</v>
      </c>
      <c r="G387" s="5" t="s">
        <v>2276</v>
      </c>
      <c r="J387" s="5" t="s">
        <v>3035</v>
      </c>
    </row>
    <row r="388" spans="1:10" ht="11.25">
      <c r="A388" s="5">
        <v>387</v>
      </c>
      <c r="B388" s="5" t="s">
        <v>990</v>
      </c>
      <c r="C388" s="5" t="s">
        <v>154</v>
      </c>
      <c r="D388" s="5" t="s">
        <v>2277</v>
      </c>
      <c r="E388" s="5" t="s">
        <v>2278</v>
      </c>
      <c r="F388" s="5" t="s">
        <v>2261</v>
      </c>
      <c r="G388" s="5" t="s">
        <v>2279</v>
      </c>
      <c r="J388" s="5" t="s">
        <v>3035</v>
      </c>
    </row>
    <row r="389" spans="1:10" ht="11.25">
      <c r="A389" s="5">
        <v>388</v>
      </c>
      <c r="B389" s="5" t="s">
        <v>990</v>
      </c>
      <c r="C389" s="5" t="s">
        <v>154</v>
      </c>
      <c r="D389" s="5" t="s">
        <v>2280</v>
      </c>
      <c r="E389" s="5" t="s">
        <v>2281</v>
      </c>
      <c r="F389" s="5" t="s">
        <v>2261</v>
      </c>
      <c r="G389" s="5" t="s">
        <v>2282</v>
      </c>
      <c r="J389" s="5" t="s">
        <v>3035</v>
      </c>
    </row>
    <row r="390" spans="1:10" ht="11.25">
      <c r="A390" s="5">
        <v>389</v>
      </c>
      <c r="B390" s="5" t="s">
        <v>990</v>
      </c>
      <c r="C390" s="5" t="s">
        <v>154</v>
      </c>
      <c r="D390" s="5" t="s">
        <v>2283</v>
      </c>
      <c r="E390" s="5" t="s">
        <v>2284</v>
      </c>
      <c r="F390" s="5" t="s">
        <v>2261</v>
      </c>
      <c r="G390" s="5" t="s">
        <v>2285</v>
      </c>
      <c r="J390" s="5" t="s">
        <v>3035</v>
      </c>
    </row>
    <row r="391" spans="1:10" ht="11.25">
      <c r="A391" s="5">
        <v>390</v>
      </c>
      <c r="B391" s="5" t="s">
        <v>990</v>
      </c>
      <c r="C391" s="5" t="s">
        <v>154</v>
      </c>
      <c r="D391" s="5" t="s">
        <v>2286</v>
      </c>
      <c r="E391" s="5" t="s">
        <v>2287</v>
      </c>
      <c r="F391" s="5" t="s">
        <v>2261</v>
      </c>
      <c r="G391" s="5" t="s">
        <v>2288</v>
      </c>
      <c r="J391" s="5" t="s">
        <v>3035</v>
      </c>
    </row>
    <row r="392" spans="1:10" ht="11.25">
      <c r="A392" s="5">
        <v>391</v>
      </c>
      <c r="B392" s="5" t="s">
        <v>990</v>
      </c>
      <c r="C392" s="5" t="s">
        <v>154</v>
      </c>
      <c r="D392" s="5" t="s">
        <v>2289</v>
      </c>
      <c r="E392" s="5" t="s">
        <v>2290</v>
      </c>
      <c r="F392" s="5" t="s">
        <v>2291</v>
      </c>
      <c r="G392" s="5" t="s">
        <v>1373</v>
      </c>
      <c r="H392" s="5" t="s">
        <v>2292</v>
      </c>
      <c r="J392" s="5" t="s">
        <v>3035</v>
      </c>
    </row>
    <row r="393" spans="1:10" ht="11.25">
      <c r="A393" s="5">
        <v>392</v>
      </c>
      <c r="B393" s="5" t="s">
        <v>990</v>
      </c>
      <c r="C393" s="5" t="s">
        <v>154</v>
      </c>
      <c r="D393" s="5" t="s">
        <v>2293</v>
      </c>
      <c r="E393" s="5" t="s">
        <v>2294</v>
      </c>
      <c r="F393" s="5" t="s">
        <v>2291</v>
      </c>
      <c r="G393" s="5" t="s">
        <v>2295</v>
      </c>
      <c r="H393" s="5" t="s">
        <v>2292</v>
      </c>
      <c r="J393" s="5" t="s">
        <v>3035</v>
      </c>
    </row>
    <row r="394" spans="1:10" ht="11.25">
      <c r="A394" s="5">
        <v>393</v>
      </c>
      <c r="B394" s="5" t="s">
        <v>990</v>
      </c>
      <c r="C394" s="5" t="s">
        <v>154</v>
      </c>
      <c r="D394" s="5" t="s">
        <v>2296</v>
      </c>
      <c r="E394" s="5" t="s">
        <v>2297</v>
      </c>
      <c r="F394" s="5" t="s">
        <v>2298</v>
      </c>
      <c r="G394" s="5" t="s">
        <v>1670</v>
      </c>
      <c r="J394" s="5" t="s">
        <v>3035</v>
      </c>
    </row>
    <row r="395" spans="1:10" ht="11.25">
      <c r="A395" s="5">
        <v>394</v>
      </c>
      <c r="B395" s="5" t="s">
        <v>990</v>
      </c>
      <c r="C395" s="5" t="s">
        <v>154</v>
      </c>
      <c r="D395" s="5" t="s">
        <v>2299</v>
      </c>
      <c r="E395" s="5" t="s">
        <v>2300</v>
      </c>
      <c r="F395" s="5" t="s">
        <v>2301</v>
      </c>
      <c r="G395" s="5" t="s">
        <v>1264</v>
      </c>
      <c r="J395" s="5" t="s">
        <v>3035</v>
      </c>
    </row>
    <row r="396" spans="1:10" ht="11.25">
      <c r="A396" s="5">
        <v>395</v>
      </c>
      <c r="B396" s="5" t="s">
        <v>990</v>
      </c>
      <c r="C396" s="5" t="s">
        <v>154</v>
      </c>
      <c r="D396" s="5" t="s">
        <v>2302</v>
      </c>
      <c r="E396" s="5" t="s">
        <v>2303</v>
      </c>
      <c r="F396" s="5" t="s">
        <v>2304</v>
      </c>
      <c r="G396" s="5" t="s">
        <v>1069</v>
      </c>
      <c r="H396" s="5" t="s">
        <v>2305</v>
      </c>
      <c r="J396" s="5" t="s">
        <v>3035</v>
      </c>
    </row>
    <row r="397" spans="1:10" ht="11.25">
      <c r="A397" s="5">
        <v>396</v>
      </c>
      <c r="B397" s="5" t="s">
        <v>990</v>
      </c>
      <c r="C397" s="5" t="s">
        <v>154</v>
      </c>
      <c r="D397" s="5" t="s">
        <v>2306</v>
      </c>
      <c r="E397" s="5" t="s">
        <v>2307</v>
      </c>
      <c r="F397" s="5" t="s">
        <v>2308</v>
      </c>
      <c r="G397" s="5" t="s">
        <v>1195</v>
      </c>
      <c r="J397" s="5" t="s">
        <v>3035</v>
      </c>
    </row>
    <row r="398" spans="1:10" ht="11.25">
      <c r="A398" s="5">
        <v>397</v>
      </c>
      <c r="B398" s="5" t="s">
        <v>990</v>
      </c>
      <c r="C398" s="5" t="s">
        <v>154</v>
      </c>
      <c r="D398" s="5" t="s">
        <v>2309</v>
      </c>
      <c r="E398" s="5" t="s">
        <v>2310</v>
      </c>
      <c r="F398" s="5" t="s">
        <v>2311</v>
      </c>
      <c r="G398" s="5" t="s">
        <v>2312</v>
      </c>
      <c r="J398" s="5" t="s">
        <v>3035</v>
      </c>
    </row>
    <row r="399" spans="1:10" ht="11.25">
      <c r="A399" s="5">
        <v>398</v>
      </c>
      <c r="B399" s="5" t="s">
        <v>990</v>
      </c>
      <c r="C399" s="5" t="s">
        <v>154</v>
      </c>
      <c r="D399" s="5" t="s">
        <v>2313</v>
      </c>
      <c r="E399" s="5" t="s">
        <v>2314</v>
      </c>
      <c r="F399" s="5" t="s">
        <v>2315</v>
      </c>
      <c r="G399" s="5" t="s">
        <v>1767</v>
      </c>
      <c r="J399" s="5" t="s">
        <v>3035</v>
      </c>
    </row>
    <row r="400" spans="1:10" ht="11.25">
      <c r="A400" s="5">
        <v>399</v>
      </c>
      <c r="B400" s="5" t="s">
        <v>990</v>
      </c>
      <c r="C400" s="5" t="s">
        <v>154</v>
      </c>
      <c r="D400" s="5" t="s">
        <v>2316</v>
      </c>
      <c r="E400" s="5" t="s">
        <v>2317</v>
      </c>
      <c r="F400" s="5" t="s">
        <v>2318</v>
      </c>
      <c r="G400" s="5" t="s">
        <v>1601</v>
      </c>
      <c r="J400" s="5" t="s">
        <v>3035</v>
      </c>
    </row>
    <row r="401" spans="1:10" ht="11.25">
      <c r="A401" s="5">
        <v>400</v>
      </c>
      <c r="B401" s="5" t="s">
        <v>990</v>
      </c>
      <c r="C401" s="5" t="s">
        <v>154</v>
      </c>
      <c r="D401" s="5" t="s">
        <v>2319</v>
      </c>
      <c r="E401" s="5" t="s">
        <v>2320</v>
      </c>
      <c r="F401" s="5" t="s">
        <v>2321</v>
      </c>
      <c r="G401" s="5" t="s">
        <v>1099</v>
      </c>
      <c r="H401" s="5" t="s">
        <v>2322</v>
      </c>
      <c r="J401" s="5" t="s">
        <v>3035</v>
      </c>
    </row>
    <row r="402" spans="1:10" ht="11.25">
      <c r="A402" s="5">
        <v>401</v>
      </c>
      <c r="B402" s="5" t="s">
        <v>990</v>
      </c>
      <c r="C402" s="5" t="s">
        <v>154</v>
      </c>
      <c r="D402" s="5" t="s">
        <v>2323</v>
      </c>
      <c r="E402" s="5" t="s">
        <v>2324</v>
      </c>
      <c r="F402" s="5" t="s">
        <v>2325</v>
      </c>
      <c r="G402" s="5" t="s">
        <v>1029</v>
      </c>
      <c r="J402" s="5" t="s">
        <v>3035</v>
      </c>
    </row>
    <row r="403" spans="1:10" ht="11.25">
      <c r="A403" s="5">
        <v>402</v>
      </c>
      <c r="B403" s="5" t="s">
        <v>990</v>
      </c>
      <c r="C403" s="5" t="s">
        <v>154</v>
      </c>
      <c r="D403" s="5" t="s">
        <v>2326</v>
      </c>
      <c r="E403" s="5" t="s">
        <v>2327</v>
      </c>
      <c r="F403" s="5" t="s">
        <v>2328</v>
      </c>
      <c r="G403" s="5" t="s">
        <v>2329</v>
      </c>
      <c r="J403" s="5" t="s">
        <v>3035</v>
      </c>
    </row>
    <row r="404" spans="1:10" ht="11.25">
      <c r="A404" s="5">
        <v>403</v>
      </c>
      <c r="B404" s="5" t="s">
        <v>990</v>
      </c>
      <c r="C404" s="5" t="s">
        <v>154</v>
      </c>
      <c r="D404" s="5" t="s">
        <v>2330</v>
      </c>
      <c r="E404" s="5" t="s">
        <v>2331</v>
      </c>
      <c r="F404" s="5" t="s">
        <v>2332</v>
      </c>
      <c r="G404" s="5" t="s">
        <v>1029</v>
      </c>
      <c r="J404" s="5" t="s">
        <v>3035</v>
      </c>
    </row>
    <row r="405" spans="1:10" ht="11.25">
      <c r="A405" s="5">
        <v>404</v>
      </c>
      <c r="B405" s="5" t="s">
        <v>990</v>
      </c>
      <c r="C405" s="5" t="s">
        <v>154</v>
      </c>
      <c r="D405" s="5" t="s">
        <v>2333</v>
      </c>
      <c r="E405" s="5" t="s">
        <v>2334</v>
      </c>
      <c r="F405" s="5" t="s">
        <v>2335</v>
      </c>
      <c r="G405" s="5" t="s">
        <v>1036</v>
      </c>
      <c r="H405" s="5" t="s">
        <v>1436</v>
      </c>
      <c r="J405" s="5" t="s">
        <v>3035</v>
      </c>
    </row>
    <row r="406" spans="1:10" ht="11.25">
      <c r="A406" s="5">
        <v>405</v>
      </c>
      <c r="B406" s="5" t="s">
        <v>990</v>
      </c>
      <c r="C406" s="5" t="s">
        <v>154</v>
      </c>
      <c r="D406" s="5" t="s">
        <v>2336</v>
      </c>
      <c r="E406" s="5" t="s">
        <v>2337</v>
      </c>
      <c r="F406" s="5" t="s">
        <v>2338</v>
      </c>
      <c r="G406" s="5" t="s">
        <v>1069</v>
      </c>
      <c r="J406" s="5" t="s">
        <v>3035</v>
      </c>
    </row>
    <row r="407" spans="1:10" ht="11.25">
      <c r="A407" s="5">
        <v>406</v>
      </c>
      <c r="B407" s="5" t="s">
        <v>990</v>
      </c>
      <c r="C407" s="5" t="s">
        <v>154</v>
      </c>
      <c r="D407" s="5" t="s">
        <v>2339</v>
      </c>
      <c r="E407" s="5" t="s">
        <v>2340</v>
      </c>
      <c r="F407" s="5" t="s">
        <v>2341</v>
      </c>
      <c r="G407" s="5" t="s">
        <v>1073</v>
      </c>
      <c r="H407" s="5" t="s">
        <v>1778</v>
      </c>
      <c r="J407" s="5" t="s">
        <v>3035</v>
      </c>
    </row>
    <row r="408" spans="1:10" ht="11.25">
      <c r="A408" s="5">
        <v>407</v>
      </c>
      <c r="B408" s="5" t="s">
        <v>990</v>
      </c>
      <c r="C408" s="5" t="s">
        <v>154</v>
      </c>
      <c r="D408" s="5" t="s">
        <v>2342</v>
      </c>
      <c r="E408" s="5" t="s">
        <v>2343</v>
      </c>
      <c r="F408" s="5" t="s">
        <v>2344</v>
      </c>
      <c r="G408" s="5" t="s">
        <v>1036</v>
      </c>
      <c r="H408" s="5" t="s">
        <v>2345</v>
      </c>
      <c r="J408" s="5" t="s">
        <v>3035</v>
      </c>
    </row>
    <row r="409" spans="1:10" ht="11.25">
      <c r="A409" s="5">
        <v>408</v>
      </c>
      <c r="B409" s="5" t="s">
        <v>990</v>
      </c>
      <c r="C409" s="5" t="s">
        <v>154</v>
      </c>
      <c r="D409" s="5" t="s">
        <v>2346</v>
      </c>
      <c r="E409" s="5" t="s">
        <v>2347</v>
      </c>
      <c r="F409" s="5" t="s">
        <v>2348</v>
      </c>
      <c r="G409" s="5" t="s">
        <v>1489</v>
      </c>
      <c r="J409" s="5" t="s">
        <v>3035</v>
      </c>
    </row>
    <row r="410" spans="1:10" ht="11.25">
      <c r="A410" s="5">
        <v>409</v>
      </c>
      <c r="B410" s="5" t="s">
        <v>990</v>
      </c>
      <c r="C410" s="5" t="s">
        <v>154</v>
      </c>
      <c r="D410" s="5" t="s">
        <v>2349</v>
      </c>
      <c r="E410" s="5" t="s">
        <v>2350</v>
      </c>
      <c r="F410" s="5" t="s">
        <v>2351</v>
      </c>
      <c r="G410" s="5" t="s">
        <v>1264</v>
      </c>
      <c r="H410" s="5" t="s">
        <v>1684</v>
      </c>
      <c r="J410" s="5" t="s">
        <v>3035</v>
      </c>
    </row>
    <row r="411" spans="1:10" ht="11.25">
      <c r="A411" s="5">
        <v>410</v>
      </c>
      <c r="B411" s="5" t="s">
        <v>990</v>
      </c>
      <c r="C411" s="5" t="s">
        <v>154</v>
      </c>
      <c r="D411" s="5" t="s">
        <v>2352</v>
      </c>
      <c r="E411" s="5" t="s">
        <v>2353</v>
      </c>
      <c r="F411" s="5" t="s">
        <v>2354</v>
      </c>
      <c r="G411" s="5" t="s">
        <v>1036</v>
      </c>
      <c r="J411" s="5" t="s">
        <v>3035</v>
      </c>
    </row>
    <row r="412" spans="1:10" ht="11.25">
      <c r="A412" s="5">
        <v>411</v>
      </c>
      <c r="B412" s="5" t="s">
        <v>990</v>
      </c>
      <c r="C412" s="5" t="s">
        <v>154</v>
      </c>
      <c r="D412" s="5" t="s">
        <v>2355</v>
      </c>
      <c r="E412" s="5" t="s">
        <v>2356</v>
      </c>
      <c r="F412" s="5" t="s">
        <v>2357</v>
      </c>
      <c r="G412" s="5" t="s">
        <v>2358</v>
      </c>
      <c r="J412" s="5" t="s">
        <v>3035</v>
      </c>
    </row>
    <row r="413" spans="1:10" ht="11.25">
      <c r="A413" s="5">
        <v>412</v>
      </c>
      <c r="B413" s="5" t="s">
        <v>990</v>
      </c>
      <c r="C413" s="5" t="s">
        <v>154</v>
      </c>
      <c r="D413" s="5" t="s">
        <v>2359</v>
      </c>
      <c r="E413" s="5" t="s">
        <v>2360</v>
      </c>
      <c r="F413" s="5" t="s">
        <v>2361</v>
      </c>
      <c r="G413" s="5" t="s">
        <v>1264</v>
      </c>
      <c r="H413" s="5" t="s">
        <v>2362</v>
      </c>
      <c r="J413" s="5" t="s">
        <v>3035</v>
      </c>
    </row>
    <row r="414" spans="1:10" ht="11.25">
      <c r="A414" s="5">
        <v>413</v>
      </c>
      <c r="B414" s="5" t="s">
        <v>990</v>
      </c>
      <c r="C414" s="5" t="s">
        <v>154</v>
      </c>
      <c r="D414" s="5" t="s">
        <v>2363</v>
      </c>
      <c r="E414" s="5" t="s">
        <v>2364</v>
      </c>
      <c r="F414" s="5" t="s">
        <v>2365</v>
      </c>
      <c r="G414" s="5" t="s">
        <v>2366</v>
      </c>
      <c r="J414" s="5" t="s">
        <v>3035</v>
      </c>
    </row>
    <row r="415" spans="1:10" ht="11.25">
      <c r="A415" s="5">
        <v>414</v>
      </c>
      <c r="B415" s="5" t="s">
        <v>990</v>
      </c>
      <c r="C415" s="5" t="s">
        <v>154</v>
      </c>
      <c r="D415" s="5" t="s">
        <v>2367</v>
      </c>
      <c r="E415" s="5" t="s">
        <v>2368</v>
      </c>
      <c r="F415" s="5" t="s">
        <v>2369</v>
      </c>
      <c r="G415" s="5" t="s">
        <v>1099</v>
      </c>
      <c r="J415" s="5" t="s">
        <v>3035</v>
      </c>
    </row>
    <row r="416" spans="1:10" ht="11.25">
      <c r="A416" s="5">
        <v>415</v>
      </c>
      <c r="B416" s="5" t="s">
        <v>990</v>
      </c>
      <c r="C416" s="5" t="s">
        <v>154</v>
      </c>
      <c r="D416" s="5" t="s">
        <v>2370</v>
      </c>
      <c r="E416" s="5" t="s">
        <v>2371</v>
      </c>
      <c r="F416" s="5" t="s">
        <v>2372</v>
      </c>
      <c r="G416" s="5" t="s">
        <v>1036</v>
      </c>
      <c r="J416" s="5" t="s">
        <v>3035</v>
      </c>
    </row>
    <row r="417" spans="1:10" ht="11.25">
      <c r="A417" s="5">
        <v>416</v>
      </c>
      <c r="B417" s="5" t="s">
        <v>990</v>
      </c>
      <c r="C417" s="5" t="s">
        <v>154</v>
      </c>
      <c r="D417" s="5" t="s">
        <v>2373</v>
      </c>
      <c r="E417" s="5" t="s">
        <v>2374</v>
      </c>
      <c r="F417" s="5" t="s">
        <v>2375</v>
      </c>
      <c r="G417" s="5" t="s">
        <v>1052</v>
      </c>
      <c r="J417" s="5" t="s">
        <v>3035</v>
      </c>
    </row>
    <row r="418" spans="1:10" ht="11.25">
      <c r="A418" s="5">
        <v>417</v>
      </c>
      <c r="B418" s="5" t="s">
        <v>990</v>
      </c>
      <c r="C418" s="5" t="s">
        <v>154</v>
      </c>
      <c r="D418" s="5" t="s">
        <v>2376</v>
      </c>
      <c r="E418" s="5" t="s">
        <v>2377</v>
      </c>
      <c r="F418" s="5" t="s">
        <v>2378</v>
      </c>
      <c r="G418" s="5" t="s">
        <v>1073</v>
      </c>
      <c r="J418" s="5" t="s">
        <v>3035</v>
      </c>
    </row>
    <row r="419" spans="1:10" ht="11.25">
      <c r="A419" s="5">
        <v>418</v>
      </c>
      <c r="B419" s="5" t="s">
        <v>990</v>
      </c>
      <c r="C419" s="5" t="s">
        <v>154</v>
      </c>
      <c r="D419" s="5" t="s">
        <v>2379</v>
      </c>
      <c r="E419" s="5" t="s">
        <v>2380</v>
      </c>
      <c r="F419" s="5" t="s">
        <v>2381</v>
      </c>
      <c r="G419" s="5" t="s">
        <v>1044</v>
      </c>
      <c r="H419" s="5" t="s">
        <v>2382</v>
      </c>
      <c r="J419" s="5" t="s">
        <v>3035</v>
      </c>
    </row>
    <row r="420" spans="1:10" ht="11.25">
      <c r="A420" s="5">
        <v>419</v>
      </c>
      <c r="B420" s="5" t="s">
        <v>990</v>
      </c>
      <c r="C420" s="5" t="s">
        <v>154</v>
      </c>
      <c r="D420" s="5" t="s">
        <v>2383</v>
      </c>
      <c r="E420" s="5" t="s">
        <v>2384</v>
      </c>
      <c r="F420" s="5" t="s">
        <v>2385</v>
      </c>
      <c r="G420" s="5" t="s">
        <v>1392</v>
      </c>
      <c r="J420" s="5" t="s">
        <v>3035</v>
      </c>
    </row>
    <row r="421" spans="1:10" ht="11.25">
      <c r="A421" s="5">
        <v>420</v>
      </c>
      <c r="B421" s="5" t="s">
        <v>990</v>
      </c>
      <c r="C421" s="5" t="s">
        <v>154</v>
      </c>
      <c r="D421" s="5" t="s">
        <v>2386</v>
      </c>
      <c r="E421" s="5" t="s">
        <v>2387</v>
      </c>
      <c r="F421" s="5" t="s">
        <v>2388</v>
      </c>
      <c r="G421" s="5" t="s">
        <v>1195</v>
      </c>
      <c r="J421" s="5" t="s">
        <v>3035</v>
      </c>
    </row>
    <row r="422" spans="1:10" ht="11.25">
      <c r="A422" s="5">
        <v>421</v>
      </c>
      <c r="B422" s="5" t="s">
        <v>990</v>
      </c>
      <c r="C422" s="5" t="s">
        <v>154</v>
      </c>
      <c r="D422" s="5" t="s">
        <v>2389</v>
      </c>
      <c r="E422" s="5" t="s">
        <v>2390</v>
      </c>
      <c r="F422" s="5" t="s">
        <v>2391</v>
      </c>
      <c r="G422" s="5" t="s">
        <v>1195</v>
      </c>
      <c r="J422" s="5" t="s">
        <v>3035</v>
      </c>
    </row>
    <row r="423" spans="1:10" ht="11.25">
      <c r="A423" s="5">
        <v>422</v>
      </c>
      <c r="B423" s="5" t="s">
        <v>990</v>
      </c>
      <c r="C423" s="5" t="s">
        <v>154</v>
      </c>
      <c r="D423" s="5" t="s">
        <v>2392</v>
      </c>
      <c r="E423" s="5" t="s">
        <v>2393</v>
      </c>
      <c r="F423" s="5" t="s">
        <v>2394</v>
      </c>
      <c r="G423" s="5" t="s">
        <v>1073</v>
      </c>
      <c r="J423" s="5" t="s">
        <v>3035</v>
      </c>
    </row>
    <row r="424" spans="1:10" ht="11.25">
      <c r="A424" s="5">
        <v>423</v>
      </c>
      <c r="B424" s="5" t="s">
        <v>990</v>
      </c>
      <c r="C424" s="5" t="s">
        <v>154</v>
      </c>
      <c r="D424" s="5" t="s">
        <v>2395</v>
      </c>
      <c r="E424" s="5" t="s">
        <v>2396</v>
      </c>
      <c r="F424" s="5" t="s">
        <v>2397</v>
      </c>
      <c r="G424" s="5" t="s">
        <v>1099</v>
      </c>
      <c r="J424" s="5" t="s">
        <v>3035</v>
      </c>
    </row>
    <row r="425" spans="1:10" ht="11.25">
      <c r="A425" s="5">
        <v>424</v>
      </c>
      <c r="B425" s="5" t="s">
        <v>990</v>
      </c>
      <c r="C425" s="5" t="s">
        <v>154</v>
      </c>
      <c r="D425" s="5" t="s">
        <v>2398</v>
      </c>
      <c r="E425" s="5" t="s">
        <v>2399</v>
      </c>
      <c r="F425" s="5" t="s">
        <v>2400</v>
      </c>
      <c r="G425" s="5" t="s">
        <v>1077</v>
      </c>
      <c r="J425" s="5" t="s">
        <v>3035</v>
      </c>
    </row>
    <row r="426" spans="1:10" ht="11.25">
      <c r="A426" s="5">
        <v>425</v>
      </c>
      <c r="B426" s="5" t="s">
        <v>990</v>
      </c>
      <c r="C426" s="5" t="s">
        <v>154</v>
      </c>
      <c r="D426" s="5" t="s">
        <v>2401</v>
      </c>
      <c r="E426" s="5" t="s">
        <v>2402</v>
      </c>
      <c r="F426" s="5" t="s">
        <v>2403</v>
      </c>
      <c r="G426" s="5" t="s">
        <v>1099</v>
      </c>
      <c r="H426" s="5" t="s">
        <v>2404</v>
      </c>
      <c r="J426" s="5" t="s">
        <v>3035</v>
      </c>
    </row>
    <row r="427" spans="1:10" ht="11.25">
      <c r="A427" s="5">
        <v>426</v>
      </c>
      <c r="B427" s="5" t="s">
        <v>990</v>
      </c>
      <c r="C427" s="5" t="s">
        <v>154</v>
      </c>
      <c r="D427" s="5" t="s">
        <v>2405</v>
      </c>
      <c r="E427" s="5" t="s">
        <v>2406</v>
      </c>
      <c r="F427" s="5" t="s">
        <v>2407</v>
      </c>
      <c r="G427" s="5" t="s">
        <v>1073</v>
      </c>
      <c r="H427" s="5" t="s">
        <v>2408</v>
      </c>
      <c r="J427" s="5" t="s">
        <v>3035</v>
      </c>
    </row>
    <row r="428" spans="1:10" ht="11.25">
      <c r="A428" s="5">
        <v>427</v>
      </c>
      <c r="B428" s="5" t="s">
        <v>990</v>
      </c>
      <c r="C428" s="5" t="s">
        <v>154</v>
      </c>
      <c r="D428" s="5" t="s">
        <v>2409</v>
      </c>
      <c r="E428" s="5" t="s">
        <v>2410</v>
      </c>
      <c r="F428" s="5" t="s">
        <v>2411</v>
      </c>
      <c r="G428" s="5" t="s">
        <v>1069</v>
      </c>
      <c r="H428" s="5" t="s">
        <v>2412</v>
      </c>
      <c r="J428" s="5" t="s">
        <v>3035</v>
      </c>
    </row>
    <row r="429" spans="1:10" ht="11.25">
      <c r="A429" s="5">
        <v>428</v>
      </c>
      <c r="B429" s="5" t="s">
        <v>990</v>
      </c>
      <c r="C429" s="5" t="s">
        <v>154</v>
      </c>
      <c r="D429" s="5" t="s">
        <v>2413</v>
      </c>
      <c r="E429" s="5" t="s">
        <v>2414</v>
      </c>
      <c r="F429" s="5" t="s">
        <v>2415</v>
      </c>
      <c r="G429" s="5" t="s">
        <v>1048</v>
      </c>
      <c r="J429" s="5" t="s">
        <v>3035</v>
      </c>
    </row>
    <row r="430" spans="1:10" ht="11.25">
      <c r="A430" s="5">
        <v>429</v>
      </c>
      <c r="B430" s="5" t="s">
        <v>990</v>
      </c>
      <c r="C430" s="5" t="s">
        <v>154</v>
      </c>
      <c r="D430" s="5" t="s">
        <v>2416</v>
      </c>
      <c r="E430" s="5" t="s">
        <v>2417</v>
      </c>
      <c r="F430" s="5" t="s">
        <v>2418</v>
      </c>
      <c r="G430" s="5" t="s">
        <v>2419</v>
      </c>
      <c r="J430" s="5" t="s">
        <v>3035</v>
      </c>
    </row>
    <row r="431" spans="1:10" ht="11.25">
      <c r="A431" s="5">
        <v>430</v>
      </c>
      <c r="B431" s="5" t="s">
        <v>990</v>
      </c>
      <c r="C431" s="5" t="s">
        <v>154</v>
      </c>
      <c r="D431" s="5" t="s">
        <v>2420</v>
      </c>
      <c r="E431" s="5" t="s">
        <v>2421</v>
      </c>
      <c r="F431" s="5" t="s">
        <v>2422</v>
      </c>
      <c r="G431" s="5" t="s">
        <v>2423</v>
      </c>
      <c r="J431" s="5" t="s">
        <v>3035</v>
      </c>
    </row>
    <row r="432" spans="1:10" ht="11.25">
      <c r="A432" s="5">
        <v>431</v>
      </c>
      <c r="B432" s="5" t="s">
        <v>990</v>
      </c>
      <c r="C432" s="5" t="s">
        <v>154</v>
      </c>
      <c r="D432" s="5" t="s">
        <v>2424</v>
      </c>
      <c r="E432" s="5" t="s">
        <v>2425</v>
      </c>
      <c r="F432" s="5" t="s">
        <v>2426</v>
      </c>
      <c r="G432" s="5" t="s">
        <v>1289</v>
      </c>
      <c r="H432" s="5" t="s">
        <v>2427</v>
      </c>
      <c r="J432" s="5" t="s">
        <v>3035</v>
      </c>
    </row>
    <row r="433" spans="1:10" ht="11.25">
      <c r="A433" s="5">
        <v>432</v>
      </c>
      <c r="B433" s="5" t="s">
        <v>990</v>
      </c>
      <c r="C433" s="5" t="s">
        <v>154</v>
      </c>
      <c r="D433" s="5" t="s">
        <v>2428</v>
      </c>
      <c r="E433" s="5" t="s">
        <v>2429</v>
      </c>
      <c r="F433" s="5" t="s">
        <v>2430</v>
      </c>
      <c r="G433" s="5" t="s">
        <v>1048</v>
      </c>
      <c r="J433" s="5" t="s">
        <v>3035</v>
      </c>
    </row>
    <row r="434" spans="1:10" ht="11.25">
      <c r="A434" s="5">
        <v>433</v>
      </c>
      <c r="B434" s="5" t="s">
        <v>990</v>
      </c>
      <c r="C434" s="5" t="s">
        <v>154</v>
      </c>
      <c r="D434" s="5" t="s">
        <v>2431</v>
      </c>
      <c r="E434" s="5" t="s">
        <v>2432</v>
      </c>
      <c r="F434" s="5" t="s">
        <v>2433</v>
      </c>
      <c r="G434" s="5" t="s">
        <v>1289</v>
      </c>
      <c r="J434" s="5" t="s">
        <v>3035</v>
      </c>
    </row>
    <row r="435" spans="1:10" ht="11.25">
      <c r="A435" s="5">
        <v>434</v>
      </c>
      <c r="B435" s="5" t="s">
        <v>990</v>
      </c>
      <c r="C435" s="5" t="s">
        <v>154</v>
      </c>
      <c r="D435" s="5" t="s">
        <v>2434</v>
      </c>
      <c r="E435" s="5" t="s">
        <v>2435</v>
      </c>
      <c r="F435" s="5" t="s">
        <v>2436</v>
      </c>
      <c r="G435" s="5" t="s">
        <v>1195</v>
      </c>
      <c r="J435" s="5" t="s">
        <v>3035</v>
      </c>
    </row>
    <row r="436" spans="1:10" ht="11.25">
      <c r="A436" s="5">
        <v>435</v>
      </c>
      <c r="B436" s="5" t="s">
        <v>990</v>
      </c>
      <c r="C436" s="5" t="s">
        <v>154</v>
      </c>
      <c r="D436" s="5" t="s">
        <v>2437</v>
      </c>
      <c r="E436" s="5" t="s">
        <v>2438</v>
      </c>
      <c r="F436" s="5" t="s">
        <v>2439</v>
      </c>
      <c r="G436" s="5" t="s">
        <v>1073</v>
      </c>
      <c r="J436" s="5" t="s">
        <v>3035</v>
      </c>
    </row>
    <row r="437" spans="1:10" ht="11.25">
      <c r="A437" s="5">
        <v>436</v>
      </c>
      <c r="B437" s="5" t="s">
        <v>990</v>
      </c>
      <c r="C437" s="5" t="s">
        <v>154</v>
      </c>
      <c r="D437" s="5" t="s">
        <v>2440</v>
      </c>
      <c r="E437" s="5" t="s">
        <v>2441</v>
      </c>
      <c r="F437" s="5" t="s">
        <v>2442</v>
      </c>
      <c r="G437" s="5" t="s">
        <v>1564</v>
      </c>
      <c r="J437" s="5" t="s">
        <v>3035</v>
      </c>
    </row>
    <row r="438" spans="1:10" ht="11.25">
      <c r="A438" s="5">
        <v>437</v>
      </c>
      <c r="B438" s="5" t="s">
        <v>990</v>
      </c>
      <c r="C438" s="5" t="s">
        <v>154</v>
      </c>
      <c r="D438" s="5" t="s">
        <v>2443</v>
      </c>
      <c r="E438" s="5" t="s">
        <v>2444</v>
      </c>
      <c r="F438" s="5" t="s">
        <v>2445</v>
      </c>
      <c r="G438" s="5" t="s">
        <v>1073</v>
      </c>
      <c r="J438" s="5" t="s">
        <v>3035</v>
      </c>
    </row>
    <row r="439" spans="1:10" ht="11.25">
      <c r="A439" s="5">
        <v>438</v>
      </c>
      <c r="B439" s="5" t="s">
        <v>990</v>
      </c>
      <c r="C439" s="5" t="s">
        <v>154</v>
      </c>
      <c r="D439" s="5" t="s">
        <v>2446</v>
      </c>
      <c r="E439" s="5" t="s">
        <v>2447</v>
      </c>
      <c r="F439" s="5" t="s">
        <v>2448</v>
      </c>
      <c r="G439" s="5" t="s">
        <v>2449</v>
      </c>
      <c r="J439" s="5" t="s">
        <v>3035</v>
      </c>
    </row>
    <row r="440" spans="1:10" ht="11.25">
      <c r="A440" s="5">
        <v>439</v>
      </c>
      <c r="B440" s="5" t="s">
        <v>990</v>
      </c>
      <c r="C440" s="5" t="s">
        <v>154</v>
      </c>
      <c r="D440" s="5" t="s">
        <v>2450</v>
      </c>
      <c r="E440" s="5" t="s">
        <v>2451</v>
      </c>
      <c r="F440" s="5" t="s">
        <v>2452</v>
      </c>
      <c r="G440" s="5" t="s">
        <v>1264</v>
      </c>
      <c r="J440" s="5" t="s">
        <v>3035</v>
      </c>
    </row>
    <row r="441" spans="1:10" ht="11.25">
      <c r="A441" s="5">
        <v>440</v>
      </c>
      <c r="B441" s="5" t="s">
        <v>990</v>
      </c>
      <c r="C441" s="5" t="s">
        <v>154</v>
      </c>
      <c r="D441" s="5" t="s">
        <v>2453</v>
      </c>
      <c r="E441" s="5" t="s">
        <v>2454</v>
      </c>
      <c r="F441" s="5" t="s">
        <v>2455</v>
      </c>
      <c r="G441" s="5" t="s">
        <v>1025</v>
      </c>
      <c r="J441" s="5" t="s">
        <v>3035</v>
      </c>
    </row>
    <row r="442" spans="1:10" ht="11.25">
      <c r="A442" s="5">
        <v>441</v>
      </c>
      <c r="B442" s="5" t="s">
        <v>990</v>
      </c>
      <c r="C442" s="5" t="s">
        <v>154</v>
      </c>
      <c r="D442" s="5" t="s">
        <v>2456</v>
      </c>
      <c r="E442" s="5" t="s">
        <v>2457</v>
      </c>
      <c r="F442" s="5" t="s">
        <v>2458</v>
      </c>
      <c r="G442" s="5" t="s">
        <v>2329</v>
      </c>
      <c r="H442" s="5" t="s">
        <v>2459</v>
      </c>
      <c r="J442" s="5" t="s">
        <v>3035</v>
      </c>
    </row>
    <row r="443" spans="1:10" ht="11.25">
      <c r="A443" s="5">
        <v>442</v>
      </c>
      <c r="B443" s="5" t="s">
        <v>990</v>
      </c>
      <c r="C443" s="5" t="s">
        <v>154</v>
      </c>
      <c r="D443" s="5" t="s">
        <v>2460</v>
      </c>
      <c r="E443" s="5" t="s">
        <v>2461</v>
      </c>
      <c r="F443" s="5" t="s">
        <v>2462</v>
      </c>
      <c r="G443" s="5" t="s">
        <v>1025</v>
      </c>
      <c r="H443" s="5" t="s">
        <v>2463</v>
      </c>
      <c r="J443" s="5" t="s">
        <v>3035</v>
      </c>
    </row>
    <row r="444" spans="1:10" ht="11.25">
      <c r="A444" s="5">
        <v>443</v>
      </c>
      <c r="B444" s="5" t="s">
        <v>990</v>
      </c>
      <c r="C444" s="5" t="s">
        <v>154</v>
      </c>
      <c r="D444" s="5" t="s">
        <v>2464</v>
      </c>
      <c r="E444" s="5" t="s">
        <v>2465</v>
      </c>
      <c r="F444" s="5" t="s">
        <v>2466</v>
      </c>
      <c r="G444" s="5" t="s">
        <v>1044</v>
      </c>
      <c r="J444" s="5" t="s">
        <v>3035</v>
      </c>
    </row>
    <row r="445" spans="1:10" ht="11.25">
      <c r="A445" s="5">
        <v>444</v>
      </c>
      <c r="B445" s="5" t="s">
        <v>990</v>
      </c>
      <c r="C445" s="5" t="s">
        <v>154</v>
      </c>
      <c r="D445" s="5" t="s">
        <v>2467</v>
      </c>
      <c r="E445" s="5" t="s">
        <v>2468</v>
      </c>
      <c r="F445" s="5" t="s">
        <v>2469</v>
      </c>
      <c r="G445" s="5" t="s">
        <v>1264</v>
      </c>
      <c r="J445" s="5" t="s">
        <v>3035</v>
      </c>
    </row>
    <row r="446" spans="1:10" ht="11.25">
      <c r="A446" s="5">
        <v>445</v>
      </c>
      <c r="B446" s="5" t="s">
        <v>990</v>
      </c>
      <c r="C446" s="5" t="s">
        <v>154</v>
      </c>
      <c r="D446" s="5" t="s">
        <v>2470</v>
      </c>
      <c r="E446" s="5" t="s">
        <v>2471</v>
      </c>
      <c r="F446" s="5" t="s">
        <v>2472</v>
      </c>
      <c r="G446" s="5" t="s">
        <v>1264</v>
      </c>
      <c r="H446" s="5" t="s">
        <v>2473</v>
      </c>
      <c r="J446" s="5" t="s">
        <v>3035</v>
      </c>
    </row>
    <row r="447" spans="1:10" ht="11.25">
      <c r="A447" s="5">
        <v>446</v>
      </c>
      <c r="B447" s="5" t="s">
        <v>990</v>
      </c>
      <c r="C447" s="5" t="s">
        <v>154</v>
      </c>
      <c r="D447" s="5" t="s">
        <v>2474</v>
      </c>
      <c r="E447" s="5" t="s">
        <v>2475</v>
      </c>
      <c r="F447" s="5" t="s">
        <v>2476</v>
      </c>
      <c r="G447" s="5" t="s">
        <v>1264</v>
      </c>
      <c r="J447" s="5" t="s">
        <v>3035</v>
      </c>
    </row>
    <row r="448" spans="1:10" ht="11.25">
      <c r="A448" s="5">
        <v>447</v>
      </c>
      <c r="B448" s="5" t="s">
        <v>990</v>
      </c>
      <c r="C448" s="5" t="s">
        <v>154</v>
      </c>
      <c r="D448" s="5" t="s">
        <v>2477</v>
      </c>
      <c r="E448" s="5" t="s">
        <v>2478</v>
      </c>
      <c r="F448" s="5" t="s">
        <v>2479</v>
      </c>
      <c r="G448" s="5" t="s">
        <v>1029</v>
      </c>
      <c r="J448" s="5" t="s">
        <v>3035</v>
      </c>
    </row>
    <row r="449" spans="1:10" ht="11.25">
      <c r="A449" s="5">
        <v>448</v>
      </c>
      <c r="B449" s="5" t="s">
        <v>990</v>
      </c>
      <c r="C449" s="5" t="s">
        <v>154</v>
      </c>
      <c r="D449" s="5" t="s">
        <v>2480</v>
      </c>
      <c r="E449" s="5" t="s">
        <v>2481</v>
      </c>
      <c r="F449" s="5" t="s">
        <v>2482</v>
      </c>
      <c r="G449" s="5" t="s">
        <v>1048</v>
      </c>
      <c r="J449" s="5" t="s">
        <v>3035</v>
      </c>
    </row>
    <row r="450" spans="1:10" ht="11.25">
      <c r="A450" s="5">
        <v>449</v>
      </c>
      <c r="B450" s="5" t="s">
        <v>990</v>
      </c>
      <c r="C450" s="5" t="s">
        <v>154</v>
      </c>
      <c r="D450" s="5" t="s">
        <v>2483</v>
      </c>
      <c r="E450" s="5" t="s">
        <v>2484</v>
      </c>
      <c r="F450" s="5" t="s">
        <v>2485</v>
      </c>
      <c r="G450" s="5" t="s">
        <v>1482</v>
      </c>
      <c r="H450" s="5" t="s">
        <v>2486</v>
      </c>
      <c r="J450" s="5" t="s">
        <v>3035</v>
      </c>
    </row>
    <row r="451" spans="1:10" ht="11.25">
      <c r="A451" s="5">
        <v>450</v>
      </c>
      <c r="B451" s="5" t="s">
        <v>990</v>
      </c>
      <c r="C451" s="5" t="s">
        <v>154</v>
      </c>
      <c r="D451" s="5" t="s">
        <v>2487</v>
      </c>
      <c r="E451" s="5" t="s">
        <v>2488</v>
      </c>
      <c r="F451" s="5" t="s">
        <v>2489</v>
      </c>
      <c r="G451" s="5" t="s">
        <v>1099</v>
      </c>
      <c r="J451" s="5" t="s">
        <v>3035</v>
      </c>
    </row>
    <row r="452" spans="1:10" ht="11.25">
      <c r="A452" s="5">
        <v>451</v>
      </c>
      <c r="B452" s="5" t="s">
        <v>990</v>
      </c>
      <c r="C452" s="5" t="s">
        <v>154</v>
      </c>
      <c r="D452" s="5" t="s">
        <v>2490</v>
      </c>
      <c r="E452" s="5" t="s">
        <v>2491</v>
      </c>
      <c r="F452" s="5" t="s">
        <v>2492</v>
      </c>
      <c r="G452" s="5" t="s">
        <v>1064</v>
      </c>
      <c r="H452" s="5" t="s">
        <v>1655</v>
      </c>
      <c r="J452" s="5" t="s">
        <v>3035</v>
      </c>
    </row>
    <row r="453" spans="1:10" ht="11.25">
      <c r="A453" s="5">
        <v>452</v>
      </c>
      <c r="B453" s="5" t="s">
        <v>990</v>
      </c>
      <c r="C453" s="5" t="s">
        <v>154</v>
      </c>
      <c r="D453" s="5" t="s">
        <v>2493</v>
      </c>
      <c r="E453" s="5" t="s">
        <v>2494</v>
      </c>
      <c r="F453" s="5" t="s">
        <v>2495</v>
      </c>
      <c r="G453" s="5" t="s">
        <v>1901</v>
      </c>
      <c r="H453" s="5" t="s">
        <v>2496</v>
      </c>
      <c r="J453" s="5" t="s">
        <v>3035</v>
      </c>
    </row>
    <row r="454" spans="1:10" ht="11.25">
      <c r="A454" s="5">
        <v>453</v>
      </c>
      <c r="B454" s="5" t="s">
        <v>990</v>
      </c>
      <c r="C454" s="5" t="s">
        <v>154</v>
      </c>
      <c r="D454" s="5" t="s">
        <v>2497</v>
      </c>
      <c r="E454" s="5" t="s">
        <v>2498</v>
      </c>
      <c r="F454" s="5" t="s">
        <v>2499</v>
      </c>
      <c r="G454" s="5" t="s">
        <v>1281</v>
      </c>
      <c r="H454" s="5" t="s">
        <v>2500</v>
      </c>
      <c r="J454" s="5" t="s">
        <v>3035</v>
      </c>
    </row>
    <row r="455" spans="1:10" ht="11.25">
      <c r="A455" s="5">
        <v>454</v>
      </c>
      <c r="B455" s="5" t="s">
        <v>990</v>
      </c>
      <c r="C455" s="5" t="s">
        <v>154</v>
      </c>
      <c r="D455" s="5" t="s">
        <v>2501</v>
      </c>
      <c r="E455" s="5" t="s">
        <v>2502</v>
      </c>
      <c r="F455" s="5" t="s">
        <v>2503</v>
      </c>
      <c r="G455" s="5" t="s">
        <v>1073</v>
      </c>
      <c r="H455" s="5" t="s">
        <v>2504</v>
      </c>
      <c r="J455" s="5" t="s">
        <v>3035</v>
      </c>
    </row>
    <row r="456" spans="1:10" ht="11.25">
      <c r="A456" s="5">
        <v>455</v>
      </c>
      <c r="B456" s="5" t="s">
        <v>990</v>
      </c>
      <c r="C456" s="5" t="s">
        <v>154</v>
      </c>
      <c r="D456" s="5" t="s">
        <v>2505</v>
      </c>
      <c r="E456" s="5" t="s">
        <v>2506</v>
      </c>
      <c r="F456" s="5" t="s">
        <v>2507</v>
      </c>
      <c r="G456" s="5" t="s">
        <v>1264</v>
      </c>
      <c r="H456" s="5" t="s">
        <v>2508</v>
      </c>
      <c r="J456" s="5" t="s">
        <v>3035</v>
      </c>
    </row>
    <row r="457" spans="1:10" ht="11.25">
      <c r="A457" s="5">
        <v>456</v>
      </c>
      <c r="B457" s="5" t="s">
        <v>990</v>
      </c>
      <c r="C457" s="5" t="s">
        <v>154</v>
      </c>
      <c r="D457" s="5" t="s">
        <v>2509</v>
      </c>
      <c r="E457" s="5" t="s">
        <v>2510</v>
      </c>
      <c r="F457" s="5" t="s">
        <v>2511</v>
      </c>
      <c r="G457" s="5" t="s">
        <v>1040</v>
      </c>
      <c r="J457" s="5" t="s">
        <v>3035</v>
      </c>
    </row>
    <row r="458" spans="1:10" ht="11.25">
      <c r="A458" s="5">
        <v>457</v>
      </c>
      <c r="B458" s="5" t="s">
        <v>990</v>
      </c>
      <c r="C458" s="5" t="s">
        <v>154</v>
      </c>
      <c r="D458" s="5" t="s">
        <v>2512</v>
      </c>
      <c r="E458" s="5" t="s">
        <v>2513</v>
      </c>
      <c r="F458" s="5" t="s">
        <v>2514</v>
      </c>
      <c r="G458" s="5" t="s">
        <v>1073</v>
      </c>
      <c r="H458" s="5" t="s">
        <v>2515</v>
      </c>
      <c r="J458" s="5" t="s">
        <v>3035</v>
      </c>
    </row>
    <row r="459" spans="1:10" ht="11.25">
      <c r="A459" s="5">
        <v>458</v>
      </c>
      <c r="B459" s="5" t="s">
        <v>990</v>
      </c>
      <c r="C459" s="5" t="s">
        <v>154</v>
      </c>
      <c r="D459" s="5" t="s">
        <v>2516</v>
      </c>
      <c r="E459" s="5" t="s">
        <v>2517</v>
      </c>
      <c r="F459" s="5" t="s">
        <v>2518</v>
      </c>
      <c r="G459" s="5" t="s">
        <v>1431</v>
      </c>
      <c r="J459" s="5" t="s">
        <v>3035</v>
      </c>
    </row>
    <row r="460" spans="1:10" ht="11.25">
      <c r="A460" s="5">
        <v>459</v>
      </c>
      <c r="B460" s="5" t="s">
        <v>990</v>
      </c>
      <c r="C460" s="5" t="s">
        <v>154</v>
      </c>
      <c r="D460" s="5" t="s">
        <v>2519</v>
      </c>
      <c r="E460" s="5" t="s">
        <v>2520</v>
      </c>
      <c r="F460" s="5" t="s">
        <v>2521</v>
      </c>
      <c r="G460" s="5" t="s">
        <v>1601</v>
      </c>
      <c r="J460" s="5" t="s">
        <v>3035</v>
      </c>
    </row>
    <row r="461" spans="1:10" ht="11.25">
      <c r="A461" s="5">
        <v>460</v>
      </c>
      <c r="B461" s="5" t="s">
        <v>990</v>
      </c>
      <c r="C461" s="5" t="s">
        <v>154</v>
      </c>
      <c r="D461" s="5" t="s">
        <v>2525</v>
      </c>
      <c r="E461" s="5" t="s">
        <v>2526</v>
      </c>
      <c r="F461" s="5" t="s">
        <v>2527</v>
      </c>
      <c r="G461" s="5" t="s">
        <v>1099</v>
      </c>
      <c r="J461" s="5" t="s">
        <v>3035</v>
      </c>
    </row>
    <row r="462" spans="1:10" ht="11.25">
      <c r="A462" s="5">
        <v>461</v>
      </c>
      <c r="B462" s="5" t="s">
        <v>990</v>
      </c>
      <c r="C462" s="5" t="s">
        <v>154</v>
      </c>
      <c r="D462" s="5" t="s">
        <v>2528</v>
      </c>
      <c r="E462" s="5" t="s">
        <v>2529</v>
      </c>
      <c r="F462" s="5" t="s">
        <v>2530</v>
      </c>
      <c r="G462" s="5" t="s">
        <v>1195</v>
      </c>
      <c r="J462" s="5" t="s">
        <v>3035</v>
      </c>
    </row>
    <row r="463" spans="1:10" ht="11.25">
      <c r="A463" s="5">
        <v>462</v>
      </c>
      <c r="B463" s="5" t="s">
        <v>990</v>
      </c>
      <c r="C463" s="5" t="s">
        <v>154</v>
      </c>
      <c r="D463" s="5" t="s">
        <v>2531</v>
      </c>
      <c r="E463" s="5" t="s">
        <v>2532</v>
      </c>
      <c r="F463" s="5" t="s">
        <v>2533</v>
      </c>
      <c r="G463" s="5" t="s">
        <v>1073</v>
      </c>
      <c r="J463" s="5" t="s">
        <v>3035</v>
      </c>
    </row>
    <row r="464" spans="1:10" ht="11.25">
      <c r="A464" s="5">
        <v>463</v>
      </c>
      <c r="B464" s="5" t="s">
        <v>990</v>
      </c>
      <c r="C464" s="5" t="s">
        <v>154</v>
      </c>
      <c r="D464" s="5" t="s">
        <v>2534</v>
      </c>
      <c r="E464" s="5" t="s">
        <v>2535</v>
      </c>
      <c r="F464" s="5" t="s">
        <v>2536</v>
      </c>
      <c r="G464" s="5" t="s">
        <v>1025</v>
      </c>
      <c r="H464" s="5" t="s">
        <v>2537</v>
      </c>
      <c r="J464" s="5" t="s">
        <v>3035</v>
      </c>
    </row>
    <row r="465" spans="1:10" ht="11.25">
      <c r="A465" s="5">
        <v>464</v>
      </c>
      <c r="B465" s="5" t="s">
        <v>990</v>
      </c>
      <c r="C465" s="5" t="s">
        <v>154</v>
      </c>
      <c r="D465" s="5" t="s">
        <v>2522</v>
      </c>
      <c r="E465" s="5" t="s">
        <v>3098</v>
      </c>
      <c r="F465" s="5" t="s">
        <v>2523</v>
      </c>
      <c r="G465" s="5" t="s">
        <v>1289</v>
      </c>
      <c r="H465" s="5" t="s">
        <v>2524</v>
      </c>
      <c r="J465" s="5" t="s">
        <v>3035</v>
      </c>
    </row>
    <row r="466" spans="1:10" ht="11.25">
      <c r="A466" s="5">
        <v>465</v>
      </c>
      <c r="B466" s="5" t="s">
        <v>990</v>
      </c>
      <c r="C466" s="5" t="s">
        <v>154</v>
      </c>
      <c r="D466" s="5" t="s">
        <v>2538</v>
      </c>
      <c r="E466" s="5" t="s">
        <v>2539</v>
      </c>
      <c r="F466" s="5" t="s">
        <v>2540</v>
      </c>
      <c r="G466" s="5" t="s">
        <v>1040</v>
      </c>
      <c r="J466" s="5" t="s">
        <v>3035</v>
      </c>
    </row>
    <row r="467" spans="1:10" ht="11.25">
      <c r="A467" s="5">
        <v>466</v>
      </c>
      <c r="B467" s="5" t="s">
        <v>990</v>
      </c>
      <c r="C467" s="5" t="s">
        <v>154</v>
      </c>
      <c r="D467" s="5" t="s">
        <v>2541</v>
      </c>
      <c r="E467" s="5" t="s">
        <v>2542</v>
      </c>
      <c r="F467" s="5" t="s">
        <v>2543</v>
      </c>
      <c r="G467" s="5" t="s">
        <v>1281</v>
      </c>
      <c r="J467" s="5" t="s">
        <v>3035</v>
      </c>
    </row>
    <row r="468" spans="1:10" ht="11.25">
      <c r="A468" s="5">
        <v>467</v>
      </c>
      <c r="B468" s="5" t="s">
        <v>990</v>
      </c>
      <c r="C468" s="5" t="s">
        <v>154</v>
      </c>
      <c r="D468" s="5" t="s">
        <v>2544</v>
      </c>
      <c r="E468" s="5" t="s">
        <v>2545</v>
      </c>
      <c r="F468" s="5" t="s">
        <v>2546</v>
      </c>
      <c r="G468" s="5" t="s">
        <v>1099</v>
      </c>
      <c r="H468" s="5" t="s">
        <v>2547</v>
      </c>
      <c r="J468" s="5" t="s">
        <v>3035</v>
      </c>
    </row>
    <row r="469" spans="1:10" ht="11.25">
      <c r="A469" s="5">
        <v>468</v>
      </c>
      <c r="B469" s="5" t="s">
        <v>990</v>
      </c>
      <c r="C469" s="5" t="s">
        <v>154</v>
      </c>
      <c r="D469" s="5" t="s">
        <v>2548</v>
      </c>
      <c r="E469" s="5" t="s">
        <v>2549</v>
      </c>
      <c r="F469" s="5" t="s">
        <v>2550</v>
      </c>
      <c r="G469" s="5" t="s">
        <v>1073</v>
      </c>
      <c r="H469" s="5" t="s">
        <v>2551</v>
      </c>
      <c r="J469" s="5" t="s">
        <v>3035</v>
      </c>
    </row>
    <row r="470" spans="1:10" ht="11.25">
      <c r="A470" s="5">
        <v>469</v>
      </c>
      <c r="B470" s="5" t="s">
        <v>990</v>
      </c>
      <c r="C470" s="5" t="s">
        <v>154</v>
      </c>
      <c r="D470" s="5" t="s">
        <v>2552</v>
      </c>
      <c r="E470" s="5" t="s">
        <v>2553</v>
      </c>
      <c r="F470" s="5" t="s">
        <v>2554</v>
      </c>
      <c r="G470" s="5" t="s">
        <v>1893</v>
      </c>
      <c r="H470" s="5" t="s">
        <v>2555</v>
      </c>
      <c r="J470" s="5" t="s">
        <v>3035</v>
      </c>
    </row>
    <row r="471" spans="1:10" ht="11.25">
      <c r="A471" s="5">
        <v>470</v>
      </c>
      <c r="B471" s="5" t="s">
        <v>990</v>
      </c>
      <c r="C471" s="5" t="s">
        <v>154</v>
      </c>
      <c r="D471" s="5" t="s">
        <v>2556</v>
      </c>
      <c r="E471" s="5" t="s">
        <v>2557</v>
      </c>
      <c r="F471" s="5" t="s">
        <v>2558</v>
      </c>
      <c r="G471" s="5" t="s">
        <v>1392</v>
      </c>
      <c r="J471" s="5" t="s">
        <v>3035</v>
      </c>
    </row>
    <row r="472" spans="1:10" ht="11.25">
      <c r="A472" s="5">
        <v>471</v>
      </c>
      <c r="B472" s="5" t="s">
        <v>990</v>
      </c>
      <c r="C472" s="5" t="s">
        <v>154</v>
      </c>
      <c r="D472" s="5" t="s">
        <v>2559</v>
      </c>
      <c r="E472" s="5" t="s">
        <v>2560</v>
      </c>
      <c r="F472" s="5" t="s">
        <v>2561</v>
      </c>
      <c r="G472" s="5" t="s">
        <v>1040</v>
      </c>
      <c r="J472" s="5" t="s">
        <v>3035</v>
      </c>
    </row>
    <row r="473" spans="1:10" ht="11.25">
      <c r="A473" s="5">
        <v>472</v>
      </c>
      <c r="B473" s="5" t="s">
        <v>990</v>
      </c>
      <c r="C473" s="5" t="s">
        <v>154</v>
      </c>
      <c r="D473" s="5" t="s">
        <v>2562</v>
      </c>
      <c r="E473" s="5" t="s">
        <v>2563</v>
      </c>
      <c r="F473" s="5" t="s">
        <v>2564</v>
      </c>
      <c r="G473" s="5" t="s">
        <v>1392</v>
      </c>
      <c r="J473" s="5" t="s">
        <v>3035</v>
      </c>
    </row>
    <row r="474" spans="1:10" ht="11.25">
      <c r="A474" s="5">
        <v>473</v>
      </c>
      <c r="B474" s="5" t="s">
        <v>990</v>
      </c>
      <c r="C474" s="5" t="s">
        <v>154</v>
      </c>
      <c r="D474" s="5" t="s">
        <v>2565</v>
      </c>
      <c r="E474" s="5" t="s">
        <v>2566</v>
      </c>
      <c r="F474" s="5" t="s">
        <v>2567</v>
      </c>
      <c r="G474" s="5" t="s">
        <v>1605</v>
      </c>
      <c r="J474" s="5" t="s">
        <v>3035</v>
      </c>
    </row>
    <row r="475" spans="1:10" ht="11.25">
      <c r="A475" s="5">
        <v>474</v>
      </c>
      <c r="B475" s="5" t="s">
        <v>990</v>
      </c>
      <c r="C475" s="5" t="s">
        <v>154</v>
      </c>
      <c r="D475" s="5" t="s">
        <v>2568</v>
      </c>
      <c r="E475" s="5" t="s">
        <v>2569</v>
      </c>
      <c r="F475" s="5" t="s">
        <v>2570</v>
      </c>
      <c r="G475" s="5" t="s">
        <v>1195</v>
      </c>
      <c r="J475" s="5" t="s">
        <v>3035</v>
      </c>
    </row>
    <row r="476" spans="1:10" ht="11.25">
      <c r="A476" s="5">
        <v>475</v>
      </c>
      <c r="B476" s="5" t="s">
        <v>990</v>
      </c>
      <c r="C476" s="5" t="s">
        <v>154</v>
      </c>
      <c r="D476" s="5" t="s">
        <v>2571</v>
      </c>
      <c r="E476" s="5" t="s">
        <v>2572</v>
      </c>
      <c r="F476" s="5" t="s">
        <v>2573</v>
      </c>
      <c r="G476" s="5" t="s">
        <v>1073</v>
      </c>
      <c r="H476" s="5" t="s">
        <v>1357</v>
      </c>
      <c r="J476" s="5" t="s">
        <v>3035</v>
      </c>
    </row>
    <row r="477" spans="1:10" ht="11.25">
      <c r="A477" s="5">
        <v>476</v>
      </c>
      <c r="B477" s="5" t="s">
        <v>990</v>
      </c>
      <c r="C477" s="5" t="s">
        <v>154</v>
      </c>
      <c r="D477" s="5" t="s">
        <v>2574</v>
      </c>
      <c r="E477" s="5" t="s">
        <v>2575</v>
      </c>
      <c r="F477" s="5" t="s">
        <v>2576</v>
      </c>
      <c r="G477" s="5" t="s">
        <v>1195</v>
      </c>
      <c r="H477" s="5" t="s">
        <v>2412</v>
      </c>
      <c r="J477" s="5" t="s">
        <v>3035</v>
      </c>
    </row>
    <row r="478" spans="1:10" ht="11.25">
      <c r="A478" s="5">
        <v>477</v>
      </c>
      <c r="B478" s="5" t="s">
        <v>990</v>
      </c>
      <c r="C478" s="5" t="s">
        <v>154</v>
      </c>
      <c r="D478" s="5" t="s">
        <v>2577</v>
      </c>
      <c r="E478" s="5" t="s">
        <v>2578</v>
      </c>
      <c r="F478" s="5" t="s">
        <v>2579</v>
      </c>
      <c r="G478" s="5" t="s">
        <v>1195</v>
      </c>
      <c r="H478" s="5" t="s">
        <v>2580</v>
      </c>
      <c r="J478" s="5" t="s">
        <v>3035</v>
      </c>
    </row>
    <row r="479" spans="1:10" ht="11.25">
      <c r="A479" s="5">
        <v>478</v>
      </c>
      <c r="B479" s="5" t="s">
        <v>990</v>
      </c>
      <c r="C479" s="5" t="s">
        <v>154</v>
      </c>
      <c r="D479" s="5" t="s">
        <v>2581</v>
      </c>
      <c r="E479" s="5" t="s">
        <v>2582</v>
      </c>
      <c r="F479" s="5" t="s">
        <v>2583</v>
      </c>
      <c r="G479" s="5" t="s">
        <v>1264</v>
      </c>
      <c r="J479" s="5" t="s">
        <v>3035</v>
      </c>
    </row>
    <row r="480" spans="1:10" ht="11.25">
      <c r="A480" s="5">
        <v>479</v>
      </c>
      <c r="B480" s="5" t="s">
        <v>990</v>
      </c>
      <c r="C480" s="5" t="s">
        <v>154</v>
      </c>
      <c r="D480" s="5" t="s">
        <v>2584</v>
      </c>
      <c r="E480" s="5" t="s">
        <v>2585</v>
      </c>
      <c r="F480" s="5" t="s">
        <v>2586</v>
      </c>
      <c r="G480" s="5" t="s">
        <v>1073</v>
      </c>
      <c r="J480" s="5" t="s">
        <v>3035</v>
      </c>
    </row>
    <row r="481" spans="1:10" ht="11.25">
      <c r="A481" s="5">
        <v>480</v>
      </c>
      <c r="B481" s="5" t="s">
        <v>990</v>
      </c>
      <c r="C481" s="5" t="s">
        <v>154</v>
      </c>
      <c r="D481" s="5" t="s">
        <v>2587</v>
      </c>
      <c r="E481" s="5" t="s">
        <v>2588</v>
      </c>
      <c r="F481" s="5" t="s">
        <v>2589</v>
      </c>
      <c r="G481" s="5" t="s">
        <v>1036</v>
      </c>
      <c r="J481" s="5" t="s">
        <v>3035</v>
      </c>
    </row>
    <row r="482" spans="1:10" ht="11.25">
      <c r="A482" s="5">
        <v>481</v>
      </c>
      <c r="B482" s="5" t="s">
        <v>990</v>
      </c>
      <c r="C482" s="5" t="s">
        <v>154</v>
      </c>
      <c r="D482" s="5" t="s">
        <v>2590</v>
      </c>
      <c r="E482" s="5" t="s">
        <v>2591</v>
      </c>
      <c r="F482" s="5" t="s">
        <v>2592</v>
      </c>
      <c r="G482" s="5" t="s">
        <v>1073</v>
      </c>
      <c r="H482" s="5" t="s">
        <v>2593</v>
      </c>
      <c r="J482" s="5" t="s">
        <v>3035</v>
      </c>
    </row>
    <row r="483" spans="1:10" ht="11.25">
      <c r="A483" s="5">
        <v>482</v>
      </c>
      <c r="B483" s="5" t="s">
        <v>990</v>
      </c>
      <c r="C483" s="5" t="s">
        <v>154</v>
      </c>
      <c r="D483" s="5" t="s">
        <v>2594</v>
      </c>
      <c r="E483" s="5" t="s">
        <v>2595</v>
      </c>
      <c r="F483" s="5" t="s">
        <v>2596</v>
      </c>
      <c r="G483" s="5" t="s">
        <v>1052</v>
      </c>
      <c r="H483" s="5" t="s">
        <v>2597</v>
      </c>
      <c r="J483" s="5" t="s">
        <v>3035</v>
      </c>
    </row>
    <row r="484" spans="1:10" ht="11.25">
      <c r="A484" s="5">
        <v>483</v>
      </c>
      <c r="B484" s="5" t="s">
        <v>990</v>
      </c>
      <c r="C484" s="5" t="s">
        <v>154</v>
      </c>
      <c r="D484" s="5" t="s">
        <v>2598</v>
      </c>
      <c r="E484" s="5" t="s">
        <v>2599</v>
      </c>
      <c r="F484" s="5" t="s">
        <v>2600</v>
      </c>
      <c r="G484" s="5" t="s">
        <v>1099</v>
      </c>
      <c r="H484" s="5" t="s">
        <v>2601</v>
      </c>
      <c r="J484" s="5" t="s">
        <v>3035</v>
      </c>
    </row>
    <row r="485" spans="1:10" ht="11.25">
      <c r="A485" s="5">
        <v>484</v>
      </c>
      <c r="B485" s="5" t="s">
        <v>990</v>
      </c>
      <c r="C485" s="5" t="s">
        <v>154</v>
      </c>
      <c r="D485" s="5" t="s">
        <v>2602</v>
      </c>
      <c r="E485" s="5" t="s">
        <v>2603</v>
      </c>
      <c r="F485" s="5" t="s">
        <v>2604</v>
      </c>
      <c r="G485" s="5" t="s">
        <v>1099</v>
      </c>
      <c r="H485" s="5" t="s">
        <v>2605</v>
      </c>
      <c r="J485" s="5" t="s">
        <v>3035</v>
      </c>
    </row>
    <row r="486" spans="1:10" ht="11.25">
      <c r="A486" s="5">
        <v>485</v>
      </c>
      <c r="B486" s="5" t="s">
        <v>990</v>
      </c>
      <c r="C486" s="5" t="s">
        <v>154</v>
      </c>
      <c r="D486" s="5" t="s">
        <v>2606</v>
      </c>
      <c r="E486" s="5" t="s">
        <v>2607</v>
      </c>
      <c r="F486" s="5" t="s">
        <v>2608</v>
      </c>
      <c r="G486" s="5" t="s">
        <v>1099</v>
      </c>
      <c r="J486" s="5" t="s">
        <v>3035</v>
      </c>
    </row>
    <row r="487" spans="1:10" ht="11.25">
      <c r="A487" s="5">
        <v>486</v>
      </c>
      <c r="B487" s="5" t="s">
        <v>990</v>
      </c>
      <c r="C487" s="5" t="s">
        <v>154</v>
      </c>
      <c r="D487" s="5" t="s">
        <v>2609</v>
      </c>
      <c r="E487" s="5" t="s">
        <v>2610</v>
      </c>
      <c r="F487" s="5" t="s">
        <v>2611</v>
      </c>
      <c r="G487" s="5" t="s">
        <v>1281</v>
      </c>
      <c r="H487" s="5" t="s">
        <v>2612</v>
      </c>
      <c r="J487" s="5" t="s">
        <v>3035</v>
      </c>
    </row>
    <row r="488" spans="1:10" ht="11.25">
      <c r="A488" s="5">
        <v>487</v>
      </c>
      <c r="B488" s="5" t="s">
        <v>990</v>
      </c>
      <c r="C488" s="5" t="s">
        <v>154</v>
      </c>
      <c r="D488" s="5" t="s">
        <v>2613</v>
      </c>
      <c r="E488" s="5" t="s">
        <v>2614</v>
      </c>
      <c r="F488" s="5" t="s">
        <v>2615</v>
      </c>
      <c r="G488" s="5" t="s">
        <v>1040</v>
      </c>
      <c r="J488" s="5" t="s">
        <v>3035</v>
      </c>
    </row>
    <row r="489" spans="1:10" ht="11.25">
      <c r="A489" s="5">
        <v>488</v>
      </c>
      <c r="B489" s="5" t="s">
        <v>990</v>
      </c>
      <c r="C489" s="5" t="s">
        <v>154</v>
      </c>
      <c r="D489" s="5" t="s">
        <v>2616</v>
      </c>
      <c r="E489" s="5" t="s">
        <v>2617</v>
      </c>
      <c r="F489" s="5" t="s">
        <v>2618</v>
      </c>
      <c r="G489" s="5" t="s">
        <v>1036</v>
      </c>
      <c r="J489" s="5" t="s">
        <v>3035</v>
      </c>
    </row>
    <row r="490" spans="1:10" ht="11.25">
      <c r="A490" s="5">
        <v>489</v>
      </c>
      <c r="B490" s="5" t="s">
        <v>990</v>
      </c>
      <c r="C490" s="5" t="s">
        <v>154</v>
      </c>
      <c r="D490" s="5" t="s">
        <v>2619</v>
      </c>
      <c r="E490" s="5" t="s">
        <v>2620</v>
      </c>
      <c r="F490" s="5" t="s">
        <v>2621</v>
      </c>
      <c r="G490" s="5" t="s">
        <v>1195</v>
      </c>
      <c r="J490" s="5" t="s">
        <v>3035</v>
      </c>
    </row>
    <row r="491" spans="1:10" ht="11.25">
      <c r="A491" s="5">
        <v>490</v>
      </c>
      <c r="B491" s="5" t="s">
        <v>990</v>
      </c>
      <c r="C491" s="5" t="s">
        <v>154</v>
      </c>
      <c r="D491" s="5" t="s">
        <v>2622</v>
      </c>
      <c r="E491" s="5" t="s">
        <v>2623</v>
      </c>
      <c r="F491" s="5" t="s">
        <v>2624</v>
      </c>
      <c r="G491" s="5" t="s">
        <v>1452</v>
      </c>
      <c r="H491" s="5" t="s">
        <v>2625</v>
      </c>
      <c r="J491" s="5" t="s">
        <v>3035</v>
      </c>
    </row>
    <row r="492" spans="1:10" ht="11.25">
      <c r="A492" s="5">
        <v>491</v>
      </c>
      <c r="B492" s="5" t="s">
        <v>990</v>
      </c>
      <c r="C492" s="5" t="s">
        <v>154</v>
      </c>
      <c r="D492" s="5" t="s">
        <v>2626</v>
      </c>
      <c r="E492" s="5" t="s">
        <v>2627</v>
      </c>
      <c r="F492" s="5" t="s">
        <v>2628</v>
      </c>
      <c r="G492" s="5" t="s">
        <v>1040</v>
      </c>
      <c r="J492" s="5" t="s">
        <v>3035</v>
      </c>
    </row>
    <row r="493" spans="1:10" ht="11.25">
      <c r="A493" s="5">
        <v>492</v>
      </c>
      <c r="B493" s="5" t="s">
        <v>990</v>
      </c>
      <c r="C493" s="5" t="s">
        <v>154</v>
      </c>
      <c r="D493" s="5" t="s">
        <v>2629</v>
      </c>
      <c r="E493" s="5" t="s">
        <v>2630</v>
      </c>
      <c r="F493" s="5" t="s">
        <v>2631</v>
      </c>
      <c r="G493" s="5" t="s">
        <v>1463</v>
      </c>
      <c r="J493" s="5" t="s">
        <v>3035</v>
      </c>
    </row>
    <row r="494" spans="1:10" ht="11.25">
      <c r="A494" s="5">
        <v>493</v>
      </c>
      <c r="B494" s="5" t="s">
        <v>990</v>
      </c>
      <c r="C494" s="5" t="s">
        <v>154</v>
      </c>
      <c r="D494" s="5" t="s">
        <v>2632</v>
      </c>
      <c r="E494" s="5" t="s">
        <v>2633</v>
      </c>
      <c r="F494" s="5" t="s">
        <v>2634</v>
      </c>
      <c r="G494" s="5" t="s">
        <v>1040</v>
      </c>
      <c r="H494" s="5" t="s">
        <v>2635</v>
      </c>
      <c r="J494" s="5" t="s">
        <v>3035</v>
      </c>
    </row>
    <row r="495" spans="1:10" ht="11.25">
      <c r="A495" s="5">
        <v>494</v>
      </c>
      <c r="B495" s="5" t="s">
        <v>990</v>
      </c>
      <c r="C495" s="5" t="s">
        <v>154</v>
      </c>
      <c r="D495" s="5" t="s">
        <v>2636</v>
      </c>
      <c r="E495" s="5" t="s">
        <v>2637</v>
      </c>
      <c r="F495" s="5" t="s">
        <v>2638</v>
      </c>
      <c r="G495" s="5" t="s">
        <v>1195</v>
      </c>
      <c r="H495" s="5" t="s">
        <v>2459</v>
      </c>
      <c r="J495" s="5" t="s">
        <v>3035</v>
      </c>
    </row>
    <row r="496" spans="1:10" ht="11.25">
      <c r="A496" s="5">
        <v>495</v>
      </c>
      <c r="B496" s="5" t="s">
        <v>990</v>
      </c>
      <c r="C496" s="5" t="s">
        <v>154</v>
      </c>
      <c r="D496" s="5" t="s">
        <v>2639</v>
      </c>
      <c r="E496" s="5" t="s">
        <v>2640</v>
      </c>
      <c r="F496" s="5" t="s">
        <v>2641</v>
      </c>
      <c r="G496" s="5" t="s">
        <v>1901</v>
      </c>
      <c r="J496" s="5" t="s">
        <v>3035</v>
      </c>
    </row>
    <row r="497" spans="1:10" ht="11.25">
      <c r="A497" s="5">
        <v>496</v>
      </c>
      <c r="B497" s="5" t="s">
        <v>990</v>
      </c>
      <c r="C497" s="5" t="s">
        <v>154</v>
      </c>
      <c r="D497" s="5" t="s">
        <v>2642</v>
      </c>
      <c r="E497" s="5" t="s">
        <v>2643</v>
      </c>
      <c r="F497" s="5" t="s">
        <v>2644</v>
      </c>
      <c r="G497" s="5" t="s">
        <v>1264</v>
      </c>
      <c r="J497" s="5" t="s">
        <v>3035</v>
      </c>
    </row>
    <row r="498" spans="1:10" ht="11.25">
      <c r="A498" s="5">
        <v>497</v>
      </c>
      <c r="B498" s="5" t="s">
        <v>990</v>
      </c>
      <c r="C498" s="5" t="s">
        <v>154</v>
      </c>
      <c r="D498" s="5" t="s">
        <v>2645</v>
      </c>
      <c r="E498" s="5" t="s">
        <v>2646</v>
      </c>
      <c r="F498" s="5" t="s">
        <v>2647</v>
      </c>
      <c r="G498" s="5" t="s">
        <v>1036</v>
      </c>
      <c r="H498" s="5" t="s">
        <v>2648</v>
      </c>
      <c r="J498" s="5" t="s">
        <v>3035</v>
      </c>
    </row>
    <row r="499" spans="1:10" ht="11.25">
      <c r="A499" s="5">
        <v>498</v>
      </c>
      <c r="B499" s="5" t="s">
        <v>990</v>
      </c>
      <c r="C499" s="5" t="s">
        <v>154</v>
      </c>
      <c r="D499" s="5" t="s">
        <v>2649</v>
      </c>
      <c r="E499" s="5" t="s">
        <v>2650</v>
      </c>
      <c r="F499" s="5" t="s">
        <v>2651</v>
      </c>
      <c r="G499" s="5" t="s">
        <v>1099</v>
      </c>
      <c r="H499" s="5" t="s">
        <v>2652</v>
      </c>
      <c r="J499" s="5" t="s">
        <v>3035</v>
      </c>
    </row>
    <row r="500" spans="1:10" ht="11.25">
      <c r="A500" s="5">
        <v>499</v>
      </c>
      <c r="B500" s="5" t="s">
        <v>990</v>
      </c>
      <c r="C500" s="5" t="s">
        <v>154</v>
      </c>
      <c r="D500" s="5" t="s">
        <v>2653</v>
      </c>
      <c r="E500" s="5" t="s">
        <v>2654</v>
      </c>
      <c r="F500" s="5" t="s">
        <v>2655</v>
      </c>
      <c r="G500" s="5" t="s">
        <v>1264</v>
      </c>
      <c r="H500" s="5" t="s">
        <v>2656</v>
      </c>
      <c r="J500" s="5" t="s">
        <v>3035</v>
      </c>
    </row>
    <row r="501" spans="1:10" ht="11.25">
      <c r="A501" s="5">
        <v>500</v>
      </c>
      <c r="B501" s="5" t="s">
        <v>990</v>
      </c>
      <c r="C501" s="5" t="s">
        <v>154</v>
      </c>
      <c r="D501" s="5" t="s">
        <v>2657</v>
      </c>
      <c r="E501" s="5" t="s">
        <v>2658</v>
      </c>
      <c r="F501" s="5" t="s">
        <v>2659</v>
      </c>
      <c r="G501" s="5" t="s">
        <v>1195</v>
      </c>
      <c r="J501" s="5" t="s">
        <v>3035</v>
      </c>
    </row>
    <row r="502" spans="1:10" ht="11.25">
      <c r="A502" s="5">
        <v>501</v>
      </c>
      <c r="B502" s="5" t="s">
        <v>990</v>
      </c>
      <c r="C502" s="5" t="s">
        <v>154</v>
      </c>
      <c r="D502" s="5" t="s">
        <v>2660</v>
      </c>
      <c r="E502" s="5" t="s">
        <v>2661</v>
      </c>
      <c r="F502" s="5" t="s">
        <v>2662</v>
      </c>
      <c r="G502" s="5" t="s">
        <v>1073</v>
      </c>
      <c r="J502" s="5" t="s">
        <v>3035</v>
      </c>
    </row>
    <row r="503" spans="1:10" ht="11.25">
      <c r="A503" s="5">
        <v>502</v>
      </c>
      <c r="B503" s="5" t="s">
        <v>990</v>
      </c>
      <c r="C503" s="5" t="s">
        <v>154</v>
      </c>
      <c r="D503" s="5" t="s">
        <v>2663</v>
      </c>
      <c r="E503" s="5" t="s">
        <v>2664</v>
      </c>
      <c r="F503" s="5" t="s">
        <v>2665</v>
      </c>
      <c r="G503" s="5" t="s">
        <v>1195</v>
      </c>
      <c r="J503" s="5" t="s">
        <v>3035</v>
      </c>
    </row>
    <row r="504" spans="1:10" ht="11.25">
      <c r="A504" s="5">
        <v>503</v>
      </c>
      <c r="B504" s="5" t="s">
        <v>990</v>
      </c>
      <c r="C504" s="5" t="s">
        <v>154</v>
      </c>
      <c r="D504" s="5" t="s">
        <v>2666</v>
      </c>
      <c r="E504" s="5" t="s">
        <v>2667</v>
      </c>
      <c r="F504" s="5" t="s">
        <v>2668</v>
      </c>
      <c r="G504" s="5" t="s">
        <v>1036</v>
      </c>
      <c r="J504" s="5" t="s">
        <v>3035</v>
      </c>
    </row>
    <row r="505" spans="1:10" ht="11.25">
      <c r="A505" s="5">
        <v>504</v>
      </c>
      <c r="B505" s="5" t="s">
        <v>990</v>
      </c>
      <c r="C505" s="5" t="s">
        <v>154</v>
      </c>
      <c r="D505" s="5" t="s">
        <v>2669</v>
      </c>
      <c r="E505" s="5" t="s">
        <v>2670</v>
      </c>
      <c r="F505" s="5" t="s">
        <v>2671</v>
      </c>
      <c r="G505" s="5" t="s">
        <v>1264</v>
      </c>
      <c r="J505" s="5" t="s">
        <v>3035</v>
      </c>
    </row>
    <row r="506" spans="1:10" ht="11.25">
      <c r="A506" s="5">
        <v>505</v>
      </c>
      <c r="B506" s="5" t="s">
        <v>990</v>
      </c>
      <c r="C506" s="5" t="s">
        <v>154</v>
      </c>
      <c r="D506" s="5" t="s">
        <v>2672</v>
      </c>
      <c r="E506" s="5" t="s">
        <v>2673</v>
      </c>
      <c r="F506" s="5" t="s">
        <v>2674</v>
      </c>
      <c r="G506" s="5" t="s">
        <v>1424</v>
      </c>
      <c r="J506" s="5" t="s">
        <v>3035</v>
      </c>
    </row>
    <row r="507" spans="1:10" ht="11.25">
      <c r="A507" s="5">
        <v>506</v>
      </c>
      <c r="B507" s="5" t="s">
        <v>990</v>
      </c>
      <c r="C507" s="5" t="s">
        <v>154</v>
      </c>
      <c r="D507" s="5" t="s">
        <v>2675</v>
      </c>
      <c r="E507" s="5" t="s">
        <v>2676</v>
      </c>
      <c r="F507" s="5" t="s">
        <v>2677</v>
      </c>
      <c r="G507" s="5" t="s">
        <v>1052</v>
      </c>
      <c r="J507" s="5" t="s">
        <v>3035</v>
      </c>
    </row>
    <row r="508" spans="1:10" ht="11.25">
      <c r="A508" s="5">
        <v>507</v>
      </c>
      <c r="B508" s="5" t="s">
        <v>990</v>
      </c>
      <c r="C508" s="5" t="s">
        <v>154</v>
      </c>
      <c r="D508" s="5" t="s">
        <v>2678</v>
      </c>
      <c r="E508" s="5" t="s">
        <v>2679</v>
      </c>
      <c r="F508" s="5" t="s">
        <v>2126</v>
      </c>
      <c r="G508" s="5" t="s">
        <v>1195</v>
      </c>
      <c r="H508" s="5" t="s">
        <v>2680</v>
      </c>
      <c r="J508" s="5" t="s">
        <v>3035</v>
      </c>
    </row>
    <row r="509" spans="1:10" ht="11.25">
      <c r="A509" s="5">
        <v>508</v>
      </c>
      <c r="B509" s="5" t="s">
        <v>990</v>
      </c>
      <c r="C509" s="5" t="s">
        <v>154</v>
      </c>
      <c r="D509" s="5" t="s">
        <v>2681</v>
      </c>
      <c r="E509" s="5" t="s">
        <v>2682</v>
      </c>
      <c r="F509" s="5" t="s">
        <v>2683</v>
      </c>
      <c r="G509" s="5" t="s">
        <v>1195</v>
      </c>
      <c r="J509" s="5" t="s">
        <v>3035</v>
      </c>
    </row>
    <row r="510" spans="1:10" ht="11.25">
      <c r="A510" s="5">
        <v>509</v>
      </c>
      <c r="B510" s="5" t="s">
        <v>990</v>
      </c>
      <c r="C510" s="5" t="s">
        <v>154</v>
      </c>
      <c r="D510" s="5" t="s">
        <v>2684</v>
      </c>
      <c r="E510" s="5" t="s">
        <v>2685</v>
      </c>
      <c r="F510" s="5" t="s">
        <v>2686</v>
      </c>
      <c r="G510" s="5" t="s">
        <v>1281</v>
      </c>
      <c r="J510" s="5" t="s">
        <v>3035</v>
      </c>
    </row>
    <row r="511" spans="1:10" ht="11.25">
      <c r="A511" s="5">
        <v>510</v>
      </c>
      <c r="B511" s="5" t="s">
        <v>990</v>
      </c>
      <c r="C511" s="5" t="s">
        <v>154</v>
      </c>
      <c r="D511" s="5" t="s">
        <v>2687</v>
      </c>
      <c r="E511" s="5" t="s">
        <v>2688</v>
      </c>
      <c r="F511" s="5" t="s">
        <v>2689</v>
      </c>
      <c r="G511" s="5" t="s">
        <v>1195</v>
      </c>
      <c r="J511" s="5" t="s">
        <v>3035</v>
      </c>
    </row>
    <row r="512" spans="1:10" ht="11.25">
      <c r="A512" s="5">
        <v>511</v>
      </c>
      <c r="B512" s="5" t="s">
        <v>990</v>
      </c>
      <c r="C512" s="5" t="s">
        <v>154</v>
      </c>
      <c r="D512" s="5" t="s">
        <v>2690</v>
      </c>
      <c r="E512" s="5" t="s">
        <v>2691</v>
      </c>
      <c r="F512" s="5" t="s">
        <v>2692</v>
      </c>
      <c r="G512" s="5" t="s">
        <v>1040</v>
      </c>
      <c r="H512" s="5" t="s">
        <v>3099</v>
      </c>
      <c r="J512" s="5" t="s">
        <v>3035</v>
      </c>
    </row>
    <row r="513" spans="1:10" ht="11.25">
      <c r="A513" s="5">
        <v>512</v>
      </c>
      <c r="B513" s="5" t="s">
        <v>990</v>
      </c>
      <c r="C513" s="5" t="s">
        <v>154</v>
      </c>
      <c r="D513" s="5" t="s">
        <v>2693</v>
      </c>
      <c r="E513" s="5" t="s">
        <v>2694</v>
      </c>
      <c r="F513" s="5" t="s">
        <v>2695</v>
      </c>
      <c r="G513" s="5" t="s">
        <v>1048</v>
      </c>
      <c r="J513" s="5" t="s">
        <v>3035</v>
      </c>
    </row>
    <row r="514" spans="1:10" ht="11.25">
      <c r="A514" s="5">
        <v>513</v>
      </c>
      <c r="B514" s="5" t="s">
        <v>990</v>
      </c>
      <c r="C514" s="5" t="s">
        <v>154</v>
      </c>
      <c r="D514" s="5" t="s">
        <v>2696</v>
      </c>
      <c r="E514" s="5" t="s">
        <v>2697</v>
      </c>
      <c r="F514" s="5" t="s">
        <v>2698</v>
      </c>
      <c r="G514" s="5" t="s">
        <v>1583</v>
      </c>
      <c r="H514" s="5" t="s">
        <v>2699</v>
      </c>
      <c r="J514" s="5" t="s">
        <v>3035</v>
      </c>
    </row>
    <row r="515" spans="1:10" ht="11.25">
      <c r="A515" s="5">
        <v>514</v>
      </c>
      <c r="B515" s="5" t="s">
        <v>990</v>
      </c>
      <c r="C515" s="5" t="s">
        <v>154</v>
      </c>
      <c r="D515" s="5" t="s">
        <v>2700</v>
      </c>
      <c r="E515" s="5" t="s">
        <v>2701</v>
      </c>
      <c r="F515" s="5" t="s">
        <v>2702</v>
      </c>
      <c r="G515" s="5" t="s">
        <v>1583</v>
      </c>
      <c r="J515" s="5" t="s">
        <v>3035</v>
      </c>
    </row>
    <row r="516" spans="1:10" ht="11.25">
      <c r="A516" s="5">
        <v>515</v>
      </c>
      <c r="B516" s="5" t="s">
        <v>990</v>
      </c>
      <c r="C516" s="5" t="s">
        <v>154</v>
      </c>
      <c r="D516" s="5" t="s">
        <v>2703</v>
      </c>
      <c r="E516" s="5" t="s">
        <v>2704</v>
      </c>
      <c r="F516" s="5" t="s">
        <v>2705</v>
      </c>
      <c r="G516" s="5" t="s">
        <v>2706</v>
      </c>
      <c r="H516" s="5" t="s">
        <v>2707</v>
      </c>
      <c r="J516" s="5" t="s">
        <v>3035</v>
      </c>
    </row>
    <row r="517" spans="1:10" ht="11.25">
      <c r="A517" s="5">
        <v>516</v>
      </c>
      <c r="B517" s="5" t="s">
        <v>990</v>
      </c>
      <c r="C517" s="5" t="s">
        <v>154</v>
      </c>
      <c r="D517" s="5" t="s">
        <v>2708</v>
      </c>
      <c r="E517" s="5" t="s">
        <v>2709</v>
      </c>
      <c r="F517" s="5" t="s">
        <v>2710</v>
      </c>
      <c r="G517" s="5" t="s">
        <v>2711</v>
      </c>
      <c r="J517" s="5" t="s">
        <v>3035</v>
      </c>
    </row>
    <row r="518" spans="1:10" ht="11.25">
      <c r="A518" s="5">
        <v>517</v>
      </c>
      <c r="B518" s="5" t="s">
        <v>990</v>
      </c>
      <c r="C518" s="5" t="s">
        <v>154</v>
      </c>
      <c r="D518" s="5" t="s">
        <v>2712</v>
      </c>
      <c r="E518" s="5" t="s">
        <v>2713</v>
      </c>
      <c r="F518" s="5" t="s">
        <v>2261</v>
      </c>
      <c r="G518" s="5" t="s">
        <v>1370</v>
      </c>
      <c r="J518" s="5" t="s">
        <v>3035</v>
      </c>
    </row>
    <row r="519" spans="1:10" ht="11.25">
      <c r="A519" s="5">
        <v>518</v>
      </c>
      <c r="B519" s="5" t="s">
        <v>990</v>
      </c>
      <c r="C519" s="5" t="s">
        <v>154</v>
      </c>
      <c r="D519" s="5" t="s">
        <v>2714</v>
      </c>
      <c r="E519" s="5" t="s">
        <v>2715</v>
      </c>
      <c r="F519" s="5" t="s">
        <v>2716</v>
      </c>
      <c r="G519" s="5" t="s">
        <v>1069</v>
      </c>
      <c r="H519" s="5" t="s">
        <v>2717</v>
      </c>
      <c r="J519" s="5" t="s">
        <v>3035</v>
      </c>
    </row>
    <row r="520" spans="1:10" ht="11.25">
      <c r="A520" s="5">
        <v>519</v>
      </c>
      <c r="B520" s="5" t="s">
        <v>990</v>
      </c>
      <c r="C520" s="5" t="s">
        <v>154</v>
      </c>
      <c r="D520" s="5" t="s">
        <v>2718</v>
      </c>
      <c r="E520" s="5" t="s">
        <v>2719</v>
      </c>
      <c r="F520" s="5" t="s">
        <v>2720</v>
      </c>
      <c r="G520" s="5" t="s">
        <v>1040</v>
      </c>
      <c r="J520" s="5" t="s">
        <v>3035</v>
      </c>
    </row>
    <row r="521" spans="1:10" ht="11.25">
      <c r="A521" s="5">
        <v>520</v>
      </c>
      <c r="B521" s="5" t="s">
        <v>990</v>
      </c>
      <c r="C521" s="5" t="s">
        <v>154</v>
      </c>
      <c r="D521" s="5" t="s">
        <v>2721</v>
      </c>
      <c r="E521" s="5" t="s">
        <v>2722</v>
      </c>
      <c r="F521" s="5" t="s">
        <v>2723</v>
      </c>
      <c r="G521" s="5" t="s">
        <v>1040</v>
      </c>
      <c r="J521" s="5" t="s">
        <v>3035</v>
      </c>
    </row>
    <row r="522" spans="1:10" ht="11.25">
      <c r="A522" s="5">
        <v>521</v>
      </c>
      <c r="B522" s="5" t="s">
        <v>990</v>
      </c>
      <c r="C522" s="5" t="s">
        <v>154</v>
      </c>
      <c r="D522" s="5" t="s">
        <v>2724</v>
      </c>
      <c r="E522" s="5" t="s">
        <v>2725</v>
      </c>
      <c r="F522" s="5" t="s">
        <v>2726</v>
      </c>
      <c r="G522" s="5" t="s">
        <v>1036</v>
      </c>
      <c r="J522" s="5" t="s">
        <v>3035</v>
      </c>
    </row>
    <row r="523" spans="1:10" ht="11.25">
      <c r="A523" s="5">
        <v>522</v>
      </c>
      <c r="B523" s="5" t="s">
        <v>990</v>
      </c>
      <c r="C523" s="5" t="s">
        <v>154</v>
      </c>
      <c r="D523" s="5" t="s">
        <v>2727</v>
      </c>
      <c r="E523" s="5" t="s">
        <v>2728</v>
      </c>
      <c r="F523" s="5" t="s">
        <v>2729</v>
      </c>
      <c r="G523" s="5" t="s">
        <v>1073</v>
      </c>
      <c r="J523" s="5" t="s">
        <v>3035</v>
      </c>
    </row>
    <row r="524" spans="1:10" ht="11.25">
      <c r="A524" s="5">
        <v>523</v>
      </c>
      <c r="B524" s="5" t="s">
        <v>990</v>
      </c>
      <c r="C524" s="5" t="s">
        <v>154</v>
      </c>
      <c r="D524" s="5" t="s">
        <v>2730</v>
      </c>
      <c r="E524" s="5" t="s">
        <v>2731</v>
      </c>
      <c r="F524" s="5" t="s">
        <v>2732</v>
      </c>
      <c r="G524" s="5" t="s">
        <v>1111</v>
      </c>
      <c r="H524" s="5" t="s">
        <v>2733</v>
      </c>
      <c r="J524" s="5" t="s">
        <v>3035</v>
      </c>
    </row>
    <row r="525" spans="1:10" ht="11.25">
      <c r="A525" s="5">
        <v>524</v>
      </c>
      <c r="B525" s="5" t="s">
        <v>990</v>
      </c>
      <c r="C525" s="5" t="s">
        <v>154</v>
      </c>
      <c r="D525" s="5" t="s">
        <v>2734</v>
      </c>
      <c r="E525" s="5" t="s">
        <v>2735</v>
      </c>
      <c r="F525" s="5" t="s">
        <v>2736</v>
      </c>
      <c r="G525" s="5" t="s">
        <v>1195</v>
      </c>
      <c r="J525" s="5" t="s">
        <v>3035</v>
      </c>
    </row>
    <row r="526" spans="1:10" ht="11.25">
      <c r="A526" s="5">
        <v>525</v>
      </c>
      <c r="B526" s="5" t="s">
        <v>990</v>
      </c>
      <c r="C526" s="5" t="s">
        <v>154</v>
      </c>
      <c r="D526" s="5" t="s">
        <v>2737</v>
      </c>
      <c r="E526" s="5" t="s">
        <v>2738</v>
      </c>
      <c r="F526" s="5" t="s">
        <v>2739</v>
      </c>
      <c r="G526" s="5" t="s">
        <v>1048</v>
      </c>
      <c r="H526" s="5" t="s">
        <v>2740</v>
      </c>
      <c r="J526" s="5" t="s">
        <v>3035</v>
      </c>
    </row>
    <row r="527" spans="1:10" ht="11.25">
      <c r="A527" s="5">
        <v>526</v>
      </c>
      <c r="B527" s="5" t="s">
        <v>990</v>
      </c>
      <c r="C527" s="5" t="s">
        <v>154</v>
      </c>
      <c r="D527" s="5" t="s">
        <v>2741</v>
      </c>
      <c r="E527" s="5" t="s">
        <v>2742</v>
      </c>
      <c r="F527" s="5" t="s">
        <v>2743</v>
      </c>
      <c r="G527" s="5" t="s">
        <v>1412</v>
      </c>
      <c r="I527" s="5" t="s">
        <v>3100</v>
      </c>
      <c r="J527" s="5" t="s">
        <v>3035</v>
      </c>
    </row>
    <row r="528" spans="1:10" ht="11.25">
      <c r="A528" s="5">
        <v>527</v>
      </c>
      <c r="B528" s="5" t="s">
        <v>990</v>
      </c>
      <c r="C528" s="5" t="s">
        <v>154</v>
      </c>
      <c r="D528" s="5" t="s">
        <v>2744</v>
      </c>
      <c r="E528" s="5" t="s">
        <v>2745</v>
      </c>
      <c r="F528" s="5" t="s">
        <v>2746</v>
      </c>
      <c r="G528" s="5" t="s">
        <v>1264</v>
      </c>
      <c r="J528" s="5" t="s">
        <v>3035</v>
      </c>
    </row>
    <row r="529" spans="1:10" ht="11.25">
      <c r="A529" s="5">
        <v>528</v>
      </c>
      <c r="B529" s="5" t="s">
        <v>990</v>
      </c>
      <c r="C529" s="5" t="s">
        <v>154</v>
      </c>
      <c r="D529" s="5" t="s">
        <v>2747</v>
      </c>
      <c r="E529" s="5" t="s">
        <v>2748</v>
      </c>
      <c r="F529" s="5" t="s">
        <v>2749</v>
      </c>
      <c r="G529" s="5" t="s">
        <v>1289</v>
      </c>
      <c r="J529" s="5" t="s">
        <v>3035</v>
      </c>
    </row>
    <row r="530" spans="1:10" ht="11.25">
      <c r="A530" s="5">
        <v>529</v>
      </c>
      <c r="B530" s="5" t="s">
        <v>990</v>
      </c>
      <c r="C530" s="5" t="s">
        <v>154</v>
      </c>
      <c r="D530" s="5" t="s">
        <v>2750</v>
      </c>
      <c r="E530" s="5" t="s">
        <v>2751</v>
      </c>
      <c r="F530" s="5" t="s">
        <v>2752</v>
      </c>
      <c r="G530" s="5" t="s">
        <v>1482</v>
      </c>
      <c r="J530" s="5" t="s">
        <v>3035</v>
      </c>
    </row>
    <row r="531" spans="1:10" ht="11.25">
      <c r="A531" s="5">
        <v>530</v>
      </c>
      <c r="B531" s="5" t="s">
        <v>990</v>
      </c>
      <c r="C531" s="5" t="s">
        <v>154</v>
      </c>
      <c r="D531" s="5" t="s">
        <v>2753</v>
      </c>
      <c r="E531" s="5" t="s">
        <v>2754</v>
      </c>
      <c r="F531" s="5" t="s">
        <v>2755</v>
      </c>
      <c r="G531" s="5" t="s">
        <v>1893</v>
      </c>
      <c r="H531" s="5" t="s">
        <v>2756</v>
      </c>
      <c r="J531" s="5" t="s">
        <v>3035</v>
      </c>
    </row>
    <row r="532" spans="1:10" ht="11.25">
      <c r="A532" s="5">
        <v>531</v>
      </c>
      <c r="B532" s="5" t="s">
        <v>990</v>
      </c>
      <c r="C532" s="5" t="s">
        <v>154</v>
      </c>
      <c r="D532" s="5" t="s">
        <v>2757</v>
      </c>
      <c r="E532" s="5" t="s">
        <v>2758</v>
      </c>
      <c r="F532" s="5" t="s">
        <v>2759</v>
      </c>
      <c r="G532" s="5" t="s">
        <v>1289</v>
      </c>
      <c r="H532" s="5" t="s">
        <v>2760</v>
      </c>
      <c r="J532" s="5" t="s">
        <v>3035</v>
      </c>
    </row>
    <row r="533" spans="1:10" ht="11.25">
      <c r="A533" s="5">
        <v>532</v>
      </c>
      <c r="B533" s="5" t="s">
        <v>990</v>
      </c>
      <c r="C533" s="5" t="s">
        <v>154</v>
      </c>
      <c r="D533" s="5" t="s">
        <v>2761</v>
      </c>
      <c r="E533" s="5" t="s">
        <v>2762</v>
      </c>
      <c r="F533" s="5" t="s">
        <v>2763</v>
      </c>
      <c r="G533" s="5" t="s">
        <v>1088</v>
      </c>
      <c r="J533" s="5" t="s">
        <v>3035</v>
      </c>
    </row>
    <row r="534" spans="1:10" ht="11.25">
      <c r="A534" s="5">
        <v>533</v>
      </c>
      <c r="B534" s="5" t="s">
        <v>990</v>
      </c>
      <c r="C534" s="5" t="s">
        <v>154</v>
      </c>
      <c r="D534" s="5" t="s">
        <v>2764</v>
      </c>
      <c r="E534" s="5" t="s">
        <v>2765</v>
      </c>
      <c r="F534" s="5" t="s">
        <v>2766</v>
      </c>
      <c r="G534" s="5" t="s">
        <v>1060</v>
      </c>
      <c r="J534" s="5" t="s">
        <v>3035</v>
      </c>
    </row>
    <row r="535" spans="1:10" ht="11.25">
      <c r="A535" s="5">
        <v>534</v>
      </c>
      <c r="B535" s="5" t="s">
        <v>990</v>
      </c>
      <c r="C535" s="5" t="s">
        <v>154</v>
      </c>
      <c r="D535" s="5" t="s">
        <v>2767</v>
      </c>
      <c r="E535" s="5" t="s">
        <v>2768</v>
      </c>
      <c r="F535" s="5" t="s">
        <v>2769</v>
      </c>
      <c r="G535" s="5" t="s">
        <v>1073</v>
      </c>
      <c r="J535" s="5" t="s">
        <v>3035</v>
      </c>
    </row>
    <row r="536" spans="1:10" ht="11.25">
      <c r="A536" s="5">
        <v>535</v>
      </c>
      <c r="B536" s="5" t="s">
        <v>990</v>
      </c>
      <c r="C536" s="5" t="s">
        <v>154</v>
      </c>
      <c r="D536" s="5" t="s">
        <v>2770</v>
      </c>
      <c r="E536" s="5" t="s">
        <v>2771</v>
      </c>
      <c r="F536" s="5" t="s">
        <v>2772</v>
      </c>
      <c r="G536" s="5" t="s">
        <v>1195</v>
      </c>
      <c r="J536" s="5" t="s">
        <v>3035</v>
      </c>
    </row>
    <row r="537" spans="1:10" ht="11.25">
      <c r="A537" s="5">
        <v>536</v>
      </c>
      <c r="B537" s="5" t="s">
        <v>990</v>
      </c>
      <c r="C537" s="5" t="s">
        <v>154</v>
      </c>
      <c r="D537" s="5" t="s">
        <v>2773</v>
      </c>
      <c r="E537" s="5" t="s">
        <v>2774</v>
      </c>
      <c r="F537" s="5" t="s">
        <v>2775</v>
      </c>
      <c r="G537" s="5" t="s">
        <v>1564</v>
      </c>
      <c r="H537" s="5" t="s">
        <v>2776</v>
      </c>
      <c r="J537" s="5" t="s">
        <v>3035</v>
      </c>
    </row>
    <row r="538" spans="1:10" ht="11.25">
      <c r="A538" s="5">
        <v>537</v>
      </c>
      <c r="B538" s="5" t="s">
        <v>990</v>
      </c>
      <c r="C538" s="5" t="s">
        <v>154</v>
      </c>
      <c r="D538" s="5" t="s">
        <v>2777</v>
      </c>
      <c r="E538" s="5" t="s">
        <v>2778</v>
      </c>
      <c r="F538" s="5" t="s">
        <v>2779</v>
      </c>
      <c r="G538" s="5" t="s">
        <v>1281</v>
      </c>
      <c r="J538" s="5" t="s">
        <v>3035</v>
      </c>
    </row>
    <row r="539" spans="1:10" ht="11.25">
      <c r="A539" s="5">
        <v>538</v>
      </c>
      <c r="B539" s="5" t="s">
        <v>990</v>
      </c>
      <c r="C539" s="5" t="s">
        <v>154</v>
      </c>
      <c r="D539" s="5" t="s">
        <v>2780</v>
      </c>
      <c r="E539" s="5" t="s">
        <v>2781</v>
      </c>
      <c r="F539" s="5" t="s">
        <v>2782</v>
      </c>
      <c r="G539" s="5" t="s">
        <v>1084</v>
      </c>
      <c r="J539" s="5" t="s">
        <v>3035</v>
      </c>
    </row>
    <row r="540" spans="1:10" ht="11.25">
      <c r="A540" s="5">
        <v>539</v>
      </c>
      <c r="B540" s="5" t="s">
        <v>990</v>
      </c>
      <c r="C540" s="5" t="s">
        <v>154</v>
      </c>
      <c r="D540" s="5" t="s">
        <v>2783</v>
      </c>
      <c r="E540" s="5" t="s">
        <v>2784</v>
      </c>
      <c r="F540" s="5" t="s">
        <v>2785</v>
      </c>
      <c r="G540" s="5" t="s">
        <v>1482</v>
      </c>
      <c r="J540" s="5" t="s">
        <v>3035</v>
      </c>
    </row>
    <row r="541" spans="1:10" ht="11.25">
      <c r="A541" s="5">
        <v>540</v>
      </c>
      <c r="B541" s="5" t="s">
        <v>990</v>
      </c>
      <c r="C541" s="5" t="s">
        <v>154</v>
      </c>
      <c r="D541" s="5" t="s">
        <v>2786</v>
      </c>
      <c r="E541" s="5" t="s">
        <v>2787</v>
      </c>
      <c r="F541" s="5" t="s">
        <v>2788</v>
      </c>
      <c r="G541" s="5" t="s">
        <v>1264</v>
      </c>
      <c r="J541" s="5" t="s">
        <v>3035</v>
      </c>
    </row>
    <row r="542" spans="1:10" ht="11.25">
      <c r="A542" s="5">
        <v>541</v>
      </c>
      <c r="B542" s="5" t="s">
        <v>990</v>
      </c>
      <c r="C542" s="5" t="s">
        <v>154</v>
      </c>
      <c r="D542" s="5" t="s">
        <v>2789</v>
      </c>
      <c r="E542" s="5" t="s">
        <v>2790</v>
      </c>
      <c r="F542" s="5" t="s">
        <v>2791</v>
      </c>
      <c r="G542" s="5" t="s">
        <v>1474</v>
      </c>
      <c r="J542" s="5" t="s">
        <v>3035</v>
      </c>
    </row>
    <row r="543" spans="1:10" ht="11.25">
      <c r="A543" s="5">
        <v>542</v>
      </c>
      <c r="B543" s="5" t="s">
        <v>990</v>
      </c>
      <c r="C543" s="5" t="s">
        <v>154</v>
      </c>
      <c r="D543" s="5" t="s">
        <v>2792</v>
      </c>
      <c r="E543" s="5" t="s">
        <v>2793</v>
      </c>
      <c r="F543" s="5" t="s">
        <v>2794</v>
      </c>
      <c r="G543" s="5" t="s">
        <v>2795</v>
      </c>
      <c r="J543" s="5" t="s">
        <v>3035</v>
      </c>
    </row>
    <row r="544" spans="1:10" ht="11.25">
      <c r="A544" s="5">
        <v>543</v>
      </c>
      <c r="B544" s="5" t="s">
        <v>990</v>
      </c>
      <c r="C544" s="5" t="s">
        <v>154</v>
      </c>
      <c r="D544" s="5" t="s">
        <v>2796</v>
      </c>
      <c r="E544" s="5" t="s">
        <v>2797</v>
      </c>
      <c r="F544" s="5" t="s">
        <v>2798</v>
      </c>
      <c r="G544" s="5" t="s">
        <v>1029</v>
      </c>
      <c r="H544" s="5" t="s">
        <v>1924</v>
      </c>
      <c r="J544" s="5" t="s">
        <v>3035</v>
      </c>
    </row>
    <row r="545" spans="1:10" ht="11.25">
      <c r="A545" s="5">
        <v>544</v>
      </c>
      <c r="B545" s="5" t="s">
        <v>990</v>
      </c>
      <c r="C545" s="5" t="s">
        <v>154</v>
      </c>
      <c r="D545" s="5" t="s">
        <v>2799</v>
      </c>
      <c r="E545" s="5" t="s">
        <v>2800</v>
      </c>
      <c r="F545" s="5" t="s">
        <v>2801</v>
      </c>
      <c r="G545" s="5" t="s">
        <v>1264</v>
      </c>
      <c r="H545" s="5" t="s">
        <v>2802</v>
      </c>
      <c r="J545" s="5" t="s">
        <v>3035</v>
      </c>
    </row>
    <row r="546" spans="1:10" ht="11.25">
      <c r="A546" s="5">
        <v>545</v>
      </c>
      <c r="B546" s="5" t="s">
        <v>990</v>
      </c>
      <c r="C546" s="5" t="s">
        <v>154</v>
      </c>
      <c r="D546" s="5" t="s">
        <v>2805</v>
      </c>
      <c r="E546" s="5" t="s">
        <v>2806</v>
      </c>
      <c r="F546" s="5" t="s">
        <v>1246</v>
      </c>
      <c r="G546" s="5" t="s">
        <v>2807</v>
      </c>
      <c r="J546" s="5" t="s">
        <v>3035</v>
      </c>
    </row>
    <row r="547" spans="1:10" ht="11.25">
      <c r="A547" s="5">
        <v>546</v>
      </c>
      <c r="B547" s="5" t="s">
        <v>990</v>
      </c>
      <c r="C547" s="5" t="s">
        <v>154</v>
      </c>
      <c r="D547" s="5" t="s">
        <v>2808</v>
      </c>
      <c r="E547" s="5" t="s">
        <v>2809</v>
      </c>
      <c r="F547" s="5" t="s">
        <v>1246</v>
      </c>
      <c r="G547" s="5" t="s">
        <v>2810</v>
      </c>
      <c r="J547" s="5" t="s">
        <v>3035</v>
      </c>
    </row>
    <row r="548" spans="1:10" ht="11.25">
      <c r="A548" s="5">
        <v>547</v>
      </c>
      <c r="B548" s="5" t="s">
        <v>990</v>
      </c>
      <c r="C548" s="5" t="s">
        <v>154</v>
      </c>
      <c r="D548" s="5" t="s">
        <v>2811</v>
      </c>
      <c r="E548" s="5" t="s">
        <v>2812</v>
      </c>
      <c r="F548" s="5" t="s">
        <v>2813</v>
      </c>
      <c r="G548" s="5" t="s">
        <v>1289</v>
      </c>
      <c r="H548" s="5" t="s">
        <v>2814</v>
      </c>
      <c r="J548" s="5" t="s">
        <v>3035</v>
      </c>
    </row>
    <row r="549" spans="1:10" ht="11.25">
      <c r="A549" s="5">
        <v>548</v>
      </c>
      <c r="B549" s="5" t="s">
        <v>990</v>
      </c>
      <c r="C549" s="5" t="s">
        <v>154</v>
      </c>
      <c r="D549" s="5" t="s">
        <v>2815</v>
      </c>
      <c r="E549" s="5" t="s">
        <v>2816</v>
      </c>
      <c r="F549" s="5" t="s">
        <v>2817</v>
      </c>
      <c r="G549" s="5" t="s">
        <v>1040</v>
      </c>
      <c r="J549" s="5" t="s">
        <v>3035</v>
      </c>
    </row>
    <row r="550" spans="1:10" ht="11.25">
      <c r="A550" s="5">
        <v>549</v>
      </c>
      <c r="B550" s="5" t="s">
        <v>990</v>
      </c>
      <c r="C550" s="5" t="s">
        <v>154</v>
      </c>
      <c r="D550" s="5" t="s">
        <v>2818</v>
      </c>
      <c r="E550" s="5" t="s">
        <v>2819</v>
      </c>
      <c r="F550" s="5" t="s">
        <v>2820</v>
      </c>
      <c r="G550" s="5" t="s">
        <v>1452</v>
      </c>
      <c r="J550" s="5" t="s">
        <v>3035</v>
      </c>
    </row>
    <row r="551" spans="1:10" ht="11.25">
      <c r="A551" s="5">
        <v>550</v>
      </c>
      <c r="B551" s="5" t="s">
        <v>990</v>
      </c>
      <c r="C551" s="5" t="s">
        <v>154</v>
      </c>
      <c r="D551" s="5" t="s">
        <v>2821</v>
      </c>
      <c r="E551" s="5" t="s">
        <v>2822</v>
      </c>
      <c r="F551" s="5" t="s">
        <v>2823</v>
      </c>
      <c r="G551" s="5" t="s">
        <v>1069</v>
      </c>
      <c r="H551" s="5" t="s">
        <v>2404</v>
      </c>
      <c r="J551" s="5" t="s">
        <v>3035</v>
      </c>
    </row>
    <row r="552" spans="1:10" ht="11.25">
      <c r="A552" s="5">
        <v>551</v>
      </c>
      <c r="B552" s="5" t="s">
        <v>990</v>
      </c>
      <c r="C552" s="5" t="s">
        <v>154</v>
      </c>
      <c r="D552" s="5" t="s">
        <v>2824</v>
      </c>
      <c r="E552" s="5" t="s">
        <v>2825</v>
      </c>
      <c r="F552" s="5" t="s">
        <v>2826</v>
      </c>
      <c r="G552" s="5" t="s">
        <v>1073</v>
      </c>
      <c r="J552" s="5" t="s">
        <v>3035</v>
      </c>
    </row>
    <row r="553" spans="1:10" ht="11.25">
      <c r="A553" s="5">
        <v>552</v>
      </c>
      <c r="B553" s="5" t="s">
        <v>990</v>
      </c>
      <c r="C553" s="5" t="s">
        <v>154</v>
      </c>
      <c r="D553" s="5" t="s">
        <v>2830</v>
      </c>
      <c r="E553" s="5" t="s">
        <v>2831</v>
      </c>
      <c r="F553" s="5" t="s">
        <v>2832</v>
      </c>
      <c r="G553" s="5" t="s">
        <v>1289</v>
      </c>
      <c r="J553" s="5" t="s">
        <v>3035</v>
      </c>
    </row>
    <row r="554" spans="1:10" ht="11.25">
      <c r="A554" s="5">
        <v>553</v>
      </c>
      <c r="B554" s="5" t="s">
        <v>990</v>
      </c>
      <c r="C554" s="5" t="s">
        <v>154</v>
      </c>
      <c r="D554" s="5" t="s">
        <v>2833</v>
      </c>
      <c r="E554" s="5" t="s">
        <v>2834</v>
      </c>
      <c r="F554" s="5" t="s">
        <v>2835</v>
      </c>
      <c r="G554" s="5" t="s">
        <v>1431</v>
      </c>
      <c r="J554" s="5" t="s">
        <v>3035</v>
      </c>
    </row>
    <row r="555" spans="1:10" ht="11.25">
      <c r="A555" s="5">
        <v>554</v>
      </c>
      <c r="B555" s="5" t="s">
        <v>990</v>
      </c>
      <c r="C555" s="5" t="s">
        <v>154</v>
      </c>
      <c r="D555" s="5" t="s">
        <v>2836</v>
      </c>
      <c r="E555" s="5" t="s">
        <v>2837</v>
      </c>
      <c r="F555" s="5" t="s">
        <v>2838</v>
      </c>
      <c r="G555" s="5" t="s">
        <v>1036</v>
      </c>
      <c r="J555" s="5" t="s">
        <v>3035</v>
      </c>
    </row>
    <row r="556" spans="1:10" ht="11.25">
      <c r="A556" s="5">
        <v>555</v>
      </c>
      <c r="B556" s="5" t="s">
        <v>990</v>
      </c>
      <c r="C556" s="5" t="s">
        <v>154</v>
      </c>
      <c r="D556" s="5" t="s">
        <v>2839</v>
      </c>
      <c r="E556" s="5" t="s">
        <v>2840</v>
      </c>
      <c r="F556" s="5" t="s">
        <v>2841</v>
      </c>
      <c r="G556" s="5" t="s">
        <v>1060</v>
      </c>
      <c r="J556" s="5" t="s">
        <v>3035</v>
      </c>
    </row>
    <row r="557" spans="1:10" ht="11.25">
      <c r="A557" s="5">
        <v>556</v>
      </c>
      <c r="B557" s="5" t="s">
        <v>990</v>
      </c>
      <c r="C557" s="5" t="s">
        <v>154</v>
      </c>
      <c r="D557" s="5" t="s">
        <v>2842</v>
      </c>
      <c r="E557" s="5" t="s">
        <v>2843</v>
      </c>
      <c r="F557" s="5" t="s">
        <v>2844</v>
      </c>
      <c r="G557" s="5" t="s">
        <v>1601</v>
      </c>
      <c r="J557" s="5" t="s">
        <v>3035</v>
      </c>
    </row>
    <row r="558" spans="1:10" ht="11.25">
      <c r="A558" s="5">
        <v>557</v>
      </c>
      <c r="B558" s="5" t="s">
        <v>990</v>
      </c>
      <c r="C558" s="5" t="s">
        <v>154</v>
      </c>
      <c r="D558" s="5" t="s">
        <v>2845</v>
      </c>
      <c r="E558" s="5" t="s">
        <v>2846</v>
      </c>
      <c r="F558" s="5" t="s">
        <v>2847</v>
      </c>
      <c r="G558" s="5" t="s">
        <v>1893</v>
      </c>
      <c r="J558" s="5" t="s">
        <v>3035</v>
      </c>
    </row>
    <row r="559" spans="1:10" ht="11.25">
      <c r="A559" s="5">
        <v>558</v>
      </c>
      <c r="B559" s="5" t="s">
        <v>990</v>
      </c>
      <c r="C559" s="5" t="s">
        <v>154</v>
      </c>
      <c r="D559" s="5" t="s">
        <v>2848</v>
      </c>
      <c r="E559" s="5" t="s">
        <v>2849</v>
      </c>
      <c r="F559" s="5" t="s">
        <v>2850</v>
      </c>
      <c r="G559" s="5" t="s">
        <v>1195</v>
      </c>
      <c r="J559" s="5" t="s">
        <v>3035</v>
      </c>
    </row>
    <row r="560" spans="1:10" ht="11.25">
      <c r="A560" s="5">
        <v>559</v>
      </c>
      <c r="B560" s="5" t="s">
        <v>990</v>
      </c>
      <c r="C560" s="5" t="s">
        <v>154</v>
      </c>
      <c r="D560" s="5" t="s">
        <v>2851</v>
      </c>
      <c r="E560" s="5" t="s">
        <v>2852</v>
      </c>
      <c r="F560" s="5" t="s">
        <v>2853</v>
      </c>
      <c r="G560" s="5" t="s">
        <v>2854</v>
      </c>
      <c r="J560" s="5" t="s">
        <v>3035</v>
      </c>
    </row>
    <row r="561" spans="1:10" ht="11.25">
      <c r="A561" s="5">
        <v>560</v>
      </c>
      <c r="B561" s="5" t="s">
        <v>990</v>
      </c>
      <c r="C561" s="5" t="s">
        <v>154</v>
      </c>
      <c r="D561" s="5" t="s">
        <v>2855</v>
      </c>
      <c r="E561" s="5" t="s">
        <v>2856</v>
      </c>
      <c r="F561" s="5" t="s">
        <v>2857</v>
      </c>
      <c r="G561" s="5" t="s">
        <v>2858</v>
      </c>
      <c r="J561" s="5" t="s">
        <v>3035</v>
      </c>
    </row>
    <row r="562" spans="1:10" ht="11.25">
      <c r="A562" s="5">
        <v>561</v>
      </c>
      <c r="B562" s="5" t="s">
        <v>990</v>
      </c>
      <c r="C562" s="5" t="s">
        <v>154</v>
      </c>
      <c r="D562" s="5" t="s">
        <v>2859</v>
      </c>
      <c r="E562" s="5" t="s">
        <v>2860</v>
      </c>
      <c r="F562" s="5" t="s">
        <v>2861</v>
      </c>
      <c r="G562" s="5" t="s">
        <v>1281</v>
      </c>
      <c r="H562" s="5" t="s">
        <v>2404</v>
      </c>
      <c r="J562" s="5" t="s">
        <v>3035</v>
      </c>
    </row>
    <row r="563" spans="1:10" ht="11.25">
      <c r="A563" s="5">
        <v>562</v>
      </c>
      <c r="B563" s="5" t="s">
        <v>990</v>
      </c>
      <c r="C563" s="5" t="s">
        <v>154</v>
      </c>
      <c r="D563" s="5" t="s">
        <v>3101</v>
      </c>
      <c r="E563" s="5" t="s">
        <v>3102</v>
      </c>
      <c r="F563" s="5" t="s">
        <v>3103</v>
      </c>
      <c r="G563" s="5" t="s">
        <v>3104</v>
      </c>
      <c r="J563" s="5" t="s">
        <v>3035</v>
      </c>
    </row>
    <row r="564" spans="1:10" ht="11.25">
      <c r="A564" s="5">
        <v>563</v>
      </c>
      <c r="B564" s="5" t="s">
        <v>990</v>
      </c>
      <c r="C564" s="5" t="s">
        <v>154</v>
      </c>
      <c r="D564" s="5" t="s">
        <v>2862</v>
      </c>
      <c r="E564" s="5" t="s">
        <v>2863</v>
      </c>
      <c r="F564" s="5" t="s">
        <v>2864</v>
      </c>
      <c r="G564" s="5" t="s">
        <v>2706</v>
      </c>
      <c r="H564" s="5" t="s">
        <v>2865</v>
      </c>
      <c r="J564" s="5" t="s">
        <v>3035</v>
      </c>
    </row>
    <row r="565" spans="1:10" ht="11.25">
      <c r="A565" s="5">
        <v>564</v>
      </c>
      <c r="B565" s="5" t="s">
        <v>990</v>
      </c>
      <c r="C565" s="5" t="s">
        <v>154</v>
      </c>
      <c r="D565" s="5" t="s">
        <v>2866</v>
      </c>
      <c r="E565" s="5" t="s">
        <v>2867</v>
      </c>
      <c r="F565" s="5" t="s">
        <v>2868</v>
      </c>
      <c r="G565" s="5" t="s">
        <v>1029</v>
      </c>
      <c r="H565" s="5" t="s">
        <v>2869</v>
      </c>
      <c r="J565" s="5" t="s">
        <v>3035</v>
      </c>
    </row>
    <row r="566" spans="1:10" ht="11.25">
      <c r="A566" s="5">
        <v>565</v>
      </c>
      <c r="B566" s="5" t="s">
        <v>990</v>
      </c>
      <c r="C566" s="5" t="s">
        <v>154</v>
      </c>
      <c r="D566" s="5" t="s">
        <v>2870</v>
      </c>
      <c r="E566" s="5" t="s">
        <v>2871</v>
      </c>
      <c r="F566" s="5" t="s">
        <v>2872</v>
      </c>
      <c r="G566" s="5" t="s">
        <v>1029</v>
      </c>
      <c r="J566" s="5" t="s">
        <v>3035</v>
      </c>
    </row>
    <row r="567" spans="1:10" ht="11.25">
      <c r="A567" s="5">
        <v>566</v>
      </c>
      <c r="B567" s="5" t="s">
        <v>990</v>
      </c>
      <c r="C567" s="5" t="s">
        <v>154</v>
      </c>
      <c r="D567" s="5" t="s">
        <v>2873</v>
      </c>
      <c r="E567" s="5" t="s">
        <v>2874</v>
      </c>
      <c r="F567" s="5" t="s">
        <v>2875</v>
      </c>
      <c r="G567" s="5" t="s">
        <v>1424</v>
      </c>
      <c r="J567" s="5" t="s">
        <v>3035</v>
      </c>
    </row>
    <row r="568" spans="1:10" ht="11.25">
      <c r="A568" s="5">
        <v>567</v>
      </c>
      <c r="B568" s="5" t="s">
        <v>990</v>
      </c>
      <c r="C568" s="5" t="s">
        <v>154</v>
      </c>
      <c r="D568" s="5" t="s">
        <v>2876</v>
      </c>
      <c r="E568" s="5" t="s">
        <v>2877</v>
      </c>
      <c r="F568" s="5" t="s">
        <v>2878</v>
      </c>
      <c r="G568" s="5" t="s">
        <v>1424</v>
      </c>
      <c r="J568" s="5" t="s">
        <v>3035</v>
      </c>
    </row>
    <row r="569" spans="1:10" ht="11.25">
      <c r="A569" s="5">
        <v>568</v>
      </c>
      <c r="B569" s="5" t="s">
        <v>990</v>
      </c>
      <c r="C569" s="5" t="s">
        <v>154</v>
      </c>
      <c r="D569" s="5" t="s">
        <v>2879</v>
      </c>
      <c r="E569" s="5" t="s">
        <v>2880</v>
      </c>
      <c r="F569" s="5" t="s">
        <v>2881</v>
      </c>
      <c r="G569" s="5" t="s">
        <v>1036</v>
      </c>
      <c r="H569" s="5" t="s">
        <v>2882</v>
      </c>
      <c r="J569" s="5" t="s">
        <v>3035</v>
      </c>
    </row>
    <row r="570" spans="1:10" ht="11.25">
      <c r="A570" s="5">
        <v>569</v>
      </c>
      <c r="B570" s="5" t="s">
        <v>990</v>
      </c>
      <c r="C570" s="5" t="s">
        <v>154</v>
      </c>
      <c r="D570" s="5" t="s">
        <v>2883</v>
      </c>
      <c r="E570" s="5" t="s">
        <v>2884</v>
      </c>
      <c r="F570" s="5" t="s">
        <v>2885</v>
      </c>
      <c r="G570" s="5" t="s">
        <v>1264</v>
      </c>
      <c r="H570" s="5" t="s">
        <v>2886</v>
      </c>
      <c r="J570" s="5" t="s">
        <v>3035</v>
      </c>
    </row>
    <row r="571" spans="1:10" ht="11.25">
      <c r="A571" s="5">
        <v>570</v>
      </c>
      <c r="B571" s="5" t="s">
        <v>990</v>
      </c>
      <c r="C571" s="5" t="s">
        <v>154</v>
      </c>
      <c r="D571" s="5" t="s">
        <v>2887</v>
      </c>
      <c r="E571" s="5" t="s">
        <v>2888</v>
      </c>
      <c r="F571" s="5" t="s">
        <v>2889</v>
      </c>
      <c r="G571" s="5" t="s">
        <v>1084</v>
      </c>
      <c r="J571" s="5" t="s">
        <v>3035</v>
      </c>
    </row>
    <row r="572" spans="1:10" ht="11.25">
      <c r="A572" s="5">
        <v>571</v>
      </c>
      <c r="B572" s="5" t="s">
        <v>990</v>
      </c>
      <c r="C572" s="5" t="s">
        <v>154</v>
      </c>
      <c r="D572" s="5" t="s">
        <v>2890</v>
      </c>
      <c r="E572" s="5" t="s">
        <v>2891</v>
      </c>
      <c r="F572" s="5" t="s">
        <v>2892</v>
      </c>
      <c r="G572" s="5" t="s">
        <v>1088</v>
      </c>
      <c r="H572" s="5" t="s">
        <v>2893</v>
      </c>
      <c r="J572" s="5" t="s">
        <v>3035</v>
      </c>
    </row>
    <row r="573" spans="1:10" ht="11.25">
      <c r="A573" s="5">
        <v>572</v>
      </c>
      <c r="B573" s="5" t="s">
        <v>990</v>
      </c>
      <c r="C573" s="5" t="s">
        <v>154</v>
      </c>
      <c r="D573" s="5" t="s">
        <v>2894</v>
      </c>
      <c r="E573" s="5" t="s">
        <v>2895</v>
      </c>
      <c r="F573" s="5" t="s">
        <v>2896</v>
      </c>
      <c r="G573" s="5" t="s">
        <v>1048</v>
      </c>
      <c r="H573" s="5" t="s">
        <v>2897</v>
      </c>
      <c r="J573" s="5" t="s">
        <v>3035</v>
      </c>
    </row>
    <row r="574" spans="1:10" ht="11.25">
      <c r="A574" s="5">
        <v>573</v>
      </c>
      <c r="B574" s="5" t="s">
        <v>990</v>
      </c>
      <c r="C574" s="5" t="s">
        <v>154</v>
      </c>
      <c r="D574" s="5" t="s">
        <v>2898</v>
      </c>
      <c r="E574" s="5" t="s">
        <v>2899</v>
      </c>
      <c r="F574" s="5" t="s">
        <v>2900</v>
      </c>
      <c r="G574" s="5" t="s">
        <v>1901</v>
      </c>
      <c r="H574" s="5" t="s">
        <v>2901</v>
      </c>
      <c r="J574" s="5" t="s">
        <v>3035</v>
      </c>
    </row>
    <row r="575" spans="1:10" ht="11.25">
      <c r="A575" s="5">
        <v>574</v>
      </c>
      <c r="B575" s="5" t="s">
        <v>990</v>
      </c>
      <c r="C575" s="5" t="s">
        <v>154</v>
      </c>
      <c r="D575" s="5" t="s">
        <v>2904</v>
      </c>
      <c r="E575" s="5" t="s">
        <v>2905</v>
      </c>
      <c r="F575" s="5" t="s">
        <v>2906</v>
      </c>
      <c r="G575" s="5" t="s">
        <v>1029</v>
      </c>
      <c r="H575" s="5" t="s">
        <v>2907</v>
      </c>
      <c r="J575" s="5" t="s">
        <v>3035</v>
      </c>
    </row>
    <row r="576" spans="1:10" ht="11.25">
      <c r="A576" s="5">
        <v>575</v>
      </c>
      <c r="B576" s="5" t="s">
        <v>990</v>
      </c>
      <c r="C576" s="5" t="s">
        <v>154</v>
      </c>
      <c r="D576" s="5" t="s">
        <v>2908</v>
      </c>
      <c r="E576" s="5" t="s">
        <v>2909</v>
      </c>
      <c r="F576" s="5" t="s">
        <v>2910</v>
      </c>
      <c r="G576" s="5" t="s">
        <v>1464</v>
      </c>
      <c r="H576" s="5" t="s">
        <v>2911</v>
      </c>
      <c r="J576" s="5" t="s">
        <v>3035</v>
      </c>
    </row>
    <row r="577" spans="1:10" ht="11.25">
      <c r="A577" s="5">
        <v>576</v>
      </c>
      <c r="B577" s="5" t="s">
        <v>990</v>
      </c>
      <c r="C577" s="5" t="s">
        <v>154</v>
      </c>
      <c r="D577" s="5" t="s">
        <v>2912</v>
      </c>
      <c r="E577" s="5" t="s">
        <v>2913</v>
      </c>
      <c r="F577" s="5" t="s">
        <v>2914</v>
      </c>
      <c r="G577" s="5" t="s">
        <v>1025</v>
      </c>
      <c r="H577" s="5" t="s">
        <v>2915</v>
      </c>
      <c r="J577" s="5" t="s">
        <v>3035</v>
      </c>
    </row>
    <row r="578" spans="1:10" ht="11.25">
      <c r="A578" s="5">
        <v>577</v>
      </c>
      <c r="B578" s="5" t="s">
        <v>990</v>
      </c>
      <c r="C578" s="5" t="s">
        <v>154</v>
      </c>
      <c r="D578" s="5" t="s">
        <v>2916</v>
      </c>
      <c r="E578" s="5" t="s">
        <v>2917</v>
      </c>
      <c r="F578" s="5" t="s">
        <v>2918</v>
      </c>
      <c r="G578" s="5" t="s">
        <v>1264</v>
      </c>
      <c r="J578" s="5" t="s">
        <v>3035</v>
      </c>
    </row>
    <row r="579" spans="1:10" ht="11.25">
      <c r="A579" s="5">
        <v>578</v>
      </c>
      <c r="B579" s="5" t="s">
        <v>990</v>
      </c>
      <c r="C579" s="5" t="s">
        <v>154</v>
      </c>
      <c r="D579" s="5" t="s">
        <v>2919</v>
      </c>
      <c r="E579" s="5" t="s">
        <v>2920</v>
      </c>
      <c r="F579" s="5" t="s">
        <v>2921</v>
      </c>
      <c r="G579" s="5" t="s">
        <v>1099</v>
      </c>
      <c r="J579" s="5" t="s">
        <v>3035</v>
      </c>
    </row>
    <row r="580" spans="1:10" ht="11.25">
      <c r="A580" s="5">
        <v>579</v>
      </c>
      <c r="B580" s="5" t="s">
        <v>990</v>
      </c>
      <c r="C580" s="5" t="s">
        <v>154</v>
      </c>
      <c r="D580" s="5" t="s">
        <v>2922</v>
      </c>
      <c r="E580" s="5" t="s">
        <v>2923</v>
      </c>
      <c r="F580" s="5" t="s">
        <v>2921</v>
      </c>
      <c r="G580" s="5" t="s">
        <v>2924</v>
      </c>
      <c r="J580" s="5" t="s">
        <v>3035</v>
      </c>
    </row>
    <row r="581" spans="1:10" ht="11.25">
      <c r="A581" s="5">
        <v>580</v>
      </c>
      <c r="B581" s="5" t="s">
        <v>990</v>
      </c>
      <c r="C581" s="5" t="s">
        <v>154</v>
      </c>
      <c r="D581" s="5" t="s">
        <v>2925</v>
      </c>
      <c r="E581" s="5" t="s">
        <v>2926</v>
      </c>
      <c r="F581" s="5" t="s">
        <v>2921</v>
      </c>
      <c r="G581" s="5" t="s">
        <v>1557</v>
      </c>
      <c r="H581" s="5" t="s">
        <v>2927</v>
      </c>
      <c r="J581" s="5" t="s">
        <v>3035</v>
      </c>
    </row>
    <row r="582" spans="1:10" ht="11.25">
      <c r="A582" s="5">
        <v>581</v>
      </c>
      <c r="B582" s="5" t="s">
        <v>990</v>
      </c>
      <c r="C582" s="5" t="s">
        <v>154</v>
      </c>
      <c r="D582" s="5" t="s">
        <v>2928</v>
      </c>
      <c r="E582" s="5" t="s">
        <v>2929</v>
      </c>
      <c r="F582" s="5" t="s">
        <v>2930</v>
      </c>
      <c r="G582" s="5" t="s">
        <v>1243</v>
      </c>
      <c r="J582" s="5" t="s">
        <v>3035</v>
      </c>
    </row>
    <row r="583" spans="1:10" ht="11.25">
      <c r="A583" s="5">
        <v>582</v>
      </c>
      <c r="B583" s="5" t="s">
        <v>990</v>
      </c>
      <c r="C583" s="5" t="s">
        <v>154</v>
      </c>
      <c r="D583" s="5" t="s">
        <v>2931</v>
      </c>
      <c r="E583" s="5" t="s">
        <v>2932</v>
      </c>
      <c r="F583" s="5" t="s">
        <v>2933</v>
      </c>
      <c r="G583" s="5" t="s">
        <v>1016</v>
      </c>
      <c r="H583" s="5" t="s">
        <v>2934</v>
      </c>
      <c r="J583" s="5" t="s">
        <v>3035</v>
      </c>
    </row>
    <row r="584" spans="1:10" ht="11.25">
      <c r="A584" s="5">
        <v>583</v>
      </c>
      <c r="B584" s="5" t="s">
        <v>990</v>
      </c>
      <c r="C584" s="5" t="s">
        <v>154</v>
      </c>
      <c r="D584" s="5" t="s">
        <v>2935</v>
      </c>
      <c r="E584" s="5" t="s">
        <v>2936</v>
      </c>
      <c r="F584" s="5" t="s">
        <v>2937</v>
      </c>
      <c r="G584" s="5" t="s">
        <v>1463</v>
      </c>
      <c r="J584" s="5" t="s">
        <v>3035</v>
      </c>
    </row>
    <row r="585" spans="1:10" ht="11.25">
      <c r="A585" s="5">
        <v>584</v>
      </c>
      <c r="B585" s="5" t="s">
        <v>990</v>
      </c>
      <c r="C585" s="5" t="s">
        <v>154</v>
      </c>
      <c r="D585" s="5" t="s">
        <v>2938</v>
      </c>
      <c r="E585" s="5" t="s">
        <v>2939</v>
      </c>
      <c r="F585" s="5" t="s">
        <v>2940</v>
      </c>
      <c r="G585" s="5" t="s">
        <v>1431</v>
      </c>
      <c r="J585" s="5" t="s">
        <v>3035</v>
      </c>
    </row>
    <row r="586" spans="1:10" ht="11.25">
      <c r="A586" s="5">
        <v>585</v>
      </c>
      <c r="B586" s="5" t="s">
        <v>990</v>
      </c>
      <c r="C586" s="5" t="s">
        <v>154</v>
      </c>
      <c r="D586" s="5" t="s">
        <v>2941</v>
      </c>
      <c r="E586" s="5" t="s">
        <v>2942</v>
      </c>
      <c r="F586" s="5" t="s">
        <v>2943</v>
      </c>
      <c r="G586" s="5" t="s">
        <v>1036</v>
      </c>
      <c r="J586" s="5" t="s">
        <v>3035</v>
      </c>
    </row>
    <row r="587" spans="1:10" ht="11.25">
      <c r="A587" s="5">
        <v>586</v>
      </c>
      <c r="B587" s="5" t="s">
        <v>990</v>
      </c>
      <c r="C587" s="5" t="s">
        <v>154</v>
      </c>
      <c r="D587" s="5" t="s">
        <v>2944</v>
      </c>
      <c r="E587" s="5" t="s">
        <v>2945</v>
      </c>
      <c r="F587" s="5" t="s">
        <v>2946</v>
      </c>
      <c r="G587" s="5" t="s">
        <v>1489</v>
      </c>
      <c r="J587" s="5" t="s">
        <v>3035</v>
      </c>
    </row>
    <row r="588" spans="1:10" ht="11.25">
      <c r="A588" s="5">
        <v>587</v>
      </c>
      <c r="B588" s="5" t="s">
        <v>990</v>
      </c>
      <c r="C588" s="5" t="s">
        <v>154</v>
      </c>
      <c r="D588" s="5" t="s">
        <v>2947</v>
      </c>
      <c r="E588" s="5" t="s">
        <v>2948</v>
      </c>
      <c r="F588" s="5" t="s">
        <v>2949</v>
      </c>
      <c r="G588" s="5" t="s">
        <v>1048</v>
      </c>
      <c r="J588" s="5" t="s">
        <v>3035</v>
      </c>
    </row>
    <row r="589" spans="1:10" ht="11.25">
      <c r="A589" s="5">
        <v>588</v>
      </c>
      <c r="B589" s="5" t="s">
        <v>990</v>
      </c>
      <c r="C589" s="5" t="s">
        <v>154</v>
      </c>
      <c r="D589" s="5" t="s">
        <v>2950</v>
      </c>
      <c r="E589" s="5" t="s">
        <v>2951</v>
      </c>
      <c r="F589" s="5" t="s">
        <v>2952</v>
      </c>
      <c r="G589" s="5" t="s">
        <v>1036</v>
      </c>
      <c r="H589" s="5" t="s">
        <v>2953</v>
      </c>
      <c r="J589" s="5" t="s">
        <v>3035</v>
      </c>
    </row>
    <row r="590" spans="1:10" ht="11.25">
      <c r="A590" s="5">
        <v>589</v>
      </c>
      <c r="B590" s="5" t="s">
        <v>990</v>
      </c>
      <c r="C590" s="5" t="s">
        <v>154</v>
      </c>
      <c r="D590" s="5" t="s">
        <v>2954</v>
      </c>
      <c r="E590" s="5" t="s">
        <v>2955</v>
      </c>
      <c r="F590" s="5" t="s">
        <v>2956</v>
      </c>
      <c r="G590" s="5" t="s">
        <v>2957</v>
      </c>
      <c r="J590" s="5" t="s">
        <v>3035</v>
      </c>
    </row>
    <row r="591" spans="1:10" ht="11.25">
      <c r="A591" s="5">
        <v>590</v>
      </c>
      <c r="B591" s="5" t="s">
        <v>990</v>
      </c>
      <c r="C591" s="5" t="s">
        <v>154</v>
      </c>
      <c r="D591" s="5" t="s">
        <v>2958</v>
      </c>
      <c r="E591" s="5" t="s">
        <v>2959</v>
      </c>
      <c r="F591" s="5" t="s">
        <v>2960</v>
      </c>
      <c r="G591" s="5" t="s">
        <v>2961</v>
      </c>
      <c r="H591" s="5" t="s">
        <v>2962</v>
      </c>
      <c r="J591" s="5" t="s">
        <v>3035</v>
      </c>
    </row>
    <row r="592" spans="1:10" ht="11.25">
      <c r="A592" s="5">
        <v>591</v>
      </c>
      <c r="B592" s="5" t="s">
        <v>990</v>
      </c>
      <c r="C592" s="5" t="s">
        <v>154</v>
      </c>
      <c r="D592" s="5" t="s">
        <v>2963</v>
      </c>
      <c r="E592" s="5" t="s">
        <v>2964</v>
      </c>
      <c r="F592" s="5" t="s">
        <v>2965</v>
      </c>
      <c r="G592" s="5" t="s">
        <v>2966</v>
      </c>
      <c r="J592" s="5" t="s">
        <v>3035</v>
      </c>
    </row>
    <row r="593" spans="1:10" ht="11.25">
      <c r="A593" s="5">
        <v>592</v>
      </c>
      <c r="B593" s="5" t="s">
        <v>990</v>
      </c>
      <c r="C593" s="5" t="s">
        <v>154</v>
      </c>
      <c r="D593" s="5" t="s">
        <v>2967</v>
      </c>
      <c r="E593" s="5" t="s">
        <v>2968</v>
      </c>
      <c r="F593" s="5" t="s">
        <v>2969</v>
      </c>
      <c r="G593" s="5" t="s">
        <v>1036</v>
      </c>
      <c r="J593" s="5" t="s">
        <v>3035</v>
      </c>
    </row>
    <row r="594" spans="1:10" ht="11.25">
      <c r="A594" s="5">
        <v>593</v>
      </c>
      <c r="B594" s="5" t="s">
        <v>990</v>
      </c>
      <c r="C594" s="5" t="s">
        <v>154</v>
      </c>
      <c r="D594" s="5" t="s">
        <v>2970</v>
      </c>
      <c r="E594" s="5" t="s">
        <v>2971</v>
      </c>
      <c r="F594" s="5" t="s">
        <v>2972</v>
      </c>
      <c r="G594" s="5" t="s">
        <v>1036</v>
      </c>
      <c r="H594" s="5" t="s">
        <v>2973</v>
      </c>
      <c r="J594" s="5" t="s">
        <v>3035</v>
      </c>
    </row>
    <row r="595" spans="1:10" ht="11.25">
      <c r="A595" s="5">
        <v>594</v>
      </c>
      <c r="B595" s="5" t="s">
        <v>990</v>
      </c>
      <c r="C595" s="5" t="s">
        <v>154</v>
      </c>
      <c r="D595" s="5" t="s">
        <v>2974</v>
      </c>
      <c r="E595" s="5" t="s">
        <v>2975</v>
      </c>
      <c r="F595" s="5" t="s">
        <v>2976</v>
      </c>
      <c r="G595" s="5" t="s">
        <v>1099</v>
      </c>
      <c r="J595" s="5" t="s">
        <v>3035</v>
      </c>
    </row>
    <row r="596" spans="1:10" ht="11.25">
      <c r="A596" s="5">
        <v>595</v>
      </c>
      <c r="B596" s="5" t="s">
        <v>990</v>
      </c>
      <c r="C596" s="5" t="s">
        <v>154</v>
      </c>
      <c r="D596" s="5" t="s">
        <v>2977</v>
      </c>
      <c r="E596" s="5" t="s">
        <v>2978</v>
      </c>
      <c r="F596" s="5" t="s">
        <v>2979</v>
      </c>
      <c r="G596" s="5" t="s">
        <v>2980</v>
      </c>
      <c r="J596" s="5" t="s">
        <v>3035</v>
      </c>
    </row>
    <row r="597" spans="1:10" ht="11.25">
      <c r="A597" s="5">
        <v>596</v>
      </c>
      <c r="B597" s="5" t="s">
        <v>990</v>
      </c>
      <c r="C597" s="5" t="s">
        <v>154</v>
      </c>
      <c r="D597" s="5" t="s">
        <v>2981</v>
      </c>
      <c r="E597" s="5" t="s">
        <v>2982</v>
      </c>
      <c r="F597" s="5" t="s">
        <v>2983</v>
      </c>
      <c r="G597" s="5" t="s">
        <v>1044</v>
      </c>
      <c r="J597" s="5" t="s">
        <v>3035</v>
      </c>
    </row>
    <row r="598" spans="1:10" ht="11.25">
      <c r="A598" s="5">
        <v>597</v>
      </c>
      <c r="B598" s="5" t="s">
        <v>990</v>
      </c>
      <c r="C598" s="5" t="s">
        <v>154</v>
      </c>
      <c r="D598" s="5" t="s">
        <v>2984</v>
      </c>
      <c r="E598" s="5" t="s">
        <v>2985</v>
      </c>
      <c r="F598" s="5" t="s">
        <v>2986</v>
      </c>
      <c r="G598" s="5" t="s">
        <v>1099</v>
      </c>
      <c r="J598" s="5" t="s">
        <v>3035</v>
      </c>
    </row>
    <row r="599" spans="1:10" ht="11.25">
      <c r="A599" s="5">
        <v>598</v>
      </c>
      <c r="B599" s="5" t="s">
        <v>990</v>
      </c>
      <c r="C599" s="5" t="s">
        <v>154</v>
      </c>
      <c r="D599" s="5" t="s">
        <v>2987</v>
      </c>
      <c r="E599" s="5" t="s">
        <v>2988</v>
      </c>
      <c r="F599" s="5" t="s">
        <v>2989</v>
      </c>
      <c r="G599" s="5" t="s">
        <v>1048</v>
      </c>
      <c r="J599" s="5" t="s">
        <v>3035</v>
      </c>
    </row>
    <row r="600" spans="1:10" ht="11.25">
      <c r="A600" s="5">
        <v>599</v>
      </c>
      <c r="B600" s="5" t="s">
        <v>990</v>
      </c>
      <c r="C600" s="5" t="s">
        <v>154</v>
      </c>
      <c r="D600" s="5" t="s">
        <v>2990</v>
      </c>
      <c r="E600" s="5" t="s">
        <v>2991</v>
      </c>
      <c r="F600" s="5" t="s">
        <v>2992</v>
      </c>
      <c r="G600" s="5" t="s">
        <v>1069</v>
      </c>
      <c r="H600" s="5" t="s">
        <v>2993</v>
      </c>
      <c r="J600" s="5" t="s">
        <v>3035</v>
      </c>
    </row>
    <row r="601" spans="1:10" ht="11.25">
      <c r="A601" s="5">
        <v>600</v>
      </c>
      <c r="B601" s="5" t="s">
        <v>990</v>
      </c>
      <c r="C601" s="5" t="s">
        <v>154</v>
      </c>
      <c r="D601" s="5" t="s">
        <v>2994</v>
      </c>
      <c r="E601" s="5" t="s">
        <v>2995</v>
      </c>
      <c r="F601" s="5" t="s">
        <v>2996</v>
      </c>
      <c r="G601" s="5" t="s">
        <v>1281</v>
      </c>
      <c r="J601" s="5" t="s">
        <v>3035</v>
      </c>
    </row>
    <row r="602" spans="1:10" ht="11.25">
      <c r="A602" s="5">
        <v>601</v>
      </c>
      <c r="B602" s="5" t="s">
        <v>990</v>
      </c>
      <c r="C602" s="5" t="s">
        <v>154</v>
      </c>
      <c r="D602" s="5" t="s">
        <v>2997</v>
      </c>
      <c r="E602" s="5" t="s">
        <v>2998</v>
      </c>
      <c r="F602" s="5" t="s">
        <v>2999</v>
      </c>
      <c r="G602" s="5" t="s">
        <v>1882</v>
      </c>
      <c r="J602" s="5" t="s">
        <v>3035</v>
      </c>
    </row>
    <row r="603" spans="1:10" ht="11.25">
      <c r="A603" s="5">
        <v>602</v>
      </c>
      <c r="B603" s="5" t="s">
        <v>990</v>
      </c>
      <c r="C603" s="5" t="s">
        <v>154</v>
      </c>
      <c r="D603" s="5" t="s">
        <v>3000</v>
      </c>
      <c r="E603" s="5" t="s">
        <v>3001</v>
      </c>
      <c r="F603" s="5" t="s">
        <v>2976</v>
      </c>
      <c r="G603" s="5" t="s">
        <v>1474</v>
      </c>
      <c r="H603" s="5" t="s">
        <v>3002</v>
      </c>
      <c r="J603" s="5" t="s">
        <v>3035</v>
      </c>
    </row>
    <row r="604" spans="1:10" ht="11.25">
      <c r="A604" s="5">
        <v>603</v>
      </c>
      <c r="B604" s="5" t="s">
        <v>990</v>
      </c>
      <c r="C604" s="5" t="s">
        <v>154</v>
      </c>
      <c r="D604" s="5" t="s">
        <v>3003</v>
      </c>
      <c r="E604" s="5" t="s">
        <v>3004</v>
      </c>
      <c r="F604" s="5" t="s">
        <v>3005</v>
      </c>
      <c r="G604" s="5" t="s">
        <v>1901</v>
      </c>
      <c r="J604" s="5" t="s">
        <v>3035</v>
      </c>
    </row>
    <row r="605" spans="1:10" ht="11.25">
      <c r="A605" s="5">
        <v>604</v>
      </c>
      <c r="B605" s="5" t="s">
        <v>990</v>
      </c>
      <c r="C605" s="5" t="s">
        <v>154</v>
      </c>
      <c r="D605" s="5" t="s">
        <v>3006</v>
      </c>
      <c r="E605" s="5" t="s">
        <v>3007</v>
      </c>
      <c r="F605" s="5" t="s">
        <v>2910</v>
      </c>
      <c r="G605" s="5" t="s">
        <v>3008</v>
      </c>
      <c r="H605" s="5" t="s">
        <v>3009</v>
      </c>
      <c r="J605" s="5" t="s">
        <v>3035</v>
      </c>
    </row>
    <row r="606" spans="1:10" ht="11.25">
      <c r="A606" s="5">
        <v>605</v>
      </c>
      <c r="B606" s="5" t="s">
        <v>990</v>
      </c>
      <c r="C606" s="5" t="s">
        <v>154</v>
      </c>
      <c r="D606" s="5" t="s">
        <v>3010</v>
      </c>
      <c r="E606" s="5" t="s">
        <v>3011</v>
      </c>
      <c r="F606" s="5" t="s">
        <v>1280</v>
      </c>
      <c r="G606" s="5" t="s">
        <v>3012</v>
      </c>
      <c r="J606" s="5" t="s">
        <v>3035</v>
      </c>
    </row>
    <row r="607" spans="1:10" ht="11.25">
      <c r="A607" s="5">
        <v>606</v>
      </c>
      <c r="B607" s="5" t="s">
        <v>990</v>
      </c>
      <c r="C607" s="5" t="s">
        <v>154</v>
      </c>
      <c r="D607" s="5" t="s">
        <v>3013</v>
      </c>
      <c r="E607" s="5" t="s">
        <v>3014</v>
      </c>
      <c r="F607" s="5" t="s">
        <v>1280</v>
      </c>
      <c r="G607" s="5" t="s">
        <v>1373</v>
      </c>
      <c r="H607" s="5" t="s">
        <v>3015</v>
      </c>
      <c r="J607" s="5" t="s">
        <v>3035</v>
      </c>
    </row>
    <row r="608" spans="1:10" ht="11.25">
      <c r="A608" s="5">
        <v>607</v>
      </c>
      <c r="B608" s="5" t="s">
        <v>990</v>
      </c>
      <c r="C608" s="5" t="s">
        <v>154</v>
      </c>
      <c r="D608" s="5" t="s">
        <v>3016</v>
      </c>
      <c r="E608" s="5" t="s">
        <v>3017</v>
      </c>
      <c r="F608" s="5" t="s">
        <v>1194</v>
      </c>
      <c r="G608" s="5" t="s">
        <v>3018</v>
      </c>
      <c r="J608" s="5" t="s">
        <v>3035</v>
      </c>
    </row>
    <row r="609" spans="1:10" ht="11.25">
      <c r="A609" s="5">
        <v>608</v>
      </c>
      <c r="B609" s="5" t="s">
        <v>990</v>
      </c>
      <c r="C609" s="5" t="s">
        <v>154</v>
      </c>
      <c r="D609" s="5" t="s">
        <v>3019</v>
      </c>
      <c r="E609" s="5" t="s">
        <v>3020</v>
      </c>
      <c r="F609" s="5" t="s">
        <v>3021</v>
      </c>
      <c r="G609" s="5" t="s">
        <v>3022</v>
      </c>
      <c r="H609" s="5" t="s">
        <v>3023</v>
      </c>
      <c r="J609" s="5" t="s">
        <v>3035</v>
      </c>
    </row>
    <row r="610" spans="1:10" ht="11.25">
      <c r="A610" s="5">
        <v>609</v>
      </c>
      <c r="B610" s="5" t="s">
        <v>990</v>
      </c>
      <c r="C610" s="5" t="s">
        <v>154</v>
      </c>
      <c r="D610" s="5" t="s">
        <v>3024</v>
      </c>
      <c r="E610" s="5" t="s">
        <v>3025</v>
      </c>
      <c r="F610" s="5" t="s">
        <v>3026</v>
      </c>
      <c r="G610" s="5" t="s">
        <v>3027</v>
      </c>
      <c r="J610" s="5" t="s">
        <v>3035</v>
      </c>
    </row>
    <row r="611" spans="1:10" ht="11.25">
      <c r="A611" s="5">
        <v>610</v>
      </c>
      <c r="B611" s="5" t="s">
        <v>990</v>
      </c>
      <c r="C611" s="5" t="s">
        <v>154</v>
      </c>
      <c r="D611" s="5" t="s">
        <v>3028</v>
      </c>
      <c r="E611" s="5" t="s">
        <v>3029</v>
      </c>
      <c r="F611" s="5" t="s">
        <v>1092</v>
      </c>
      <c r="G611" s="5" t="s">
        <v>3030</v>
      </c>
      <c r="J611" s="5" t="s">
        <v>3035</v>
      </c>
    </row>
    <row r="612" spans="1:10" ht="11.25">
      <c r="A612" s="5">
        <v>611</v>
      </c>
      <c r="B612" s="5" t="s">
        <v>990</v>
      </c>
      <c r="C612" s="5" t="s">
        <v>154</v>
      </c>
      <c r="D612" s="5" t="s">
        <v>3031</v>
      </c>
      <c r="E612" s="5" t="s">
        <v>3032</v>
      </c>
      <c r="F612" s="5" t="s">
        <v>3033</v>
      </c>
      <c r="G612" s="5" t="s">
        <v>3034</v>
      </c>
      <c r="J612" s="5" t="s">
        <v>3035</v>
      </c>
    </row>
  </sheetData>
  <sheetProtection formatColumns="0" formatRows="0"/>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60a9a3f-da00-4a71-a4ad-31c6cbdec21a}">
  <sheetPr codeName="modClassifierValidat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1d46ba4-ed3d-4bc3-85f5-57e5e8d776e7}">
  <sheetPr codeName="modProv">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51"/>
  </cols>
  <sheetData/>
  <sheetProtection formatColumns="0" formatRows="0"/>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6e37ed5-e3d2-4dbd-a221-a920dbdcd302}">
  <sheetPr codeName="modHyp">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9fed57a-beeb-4d02-b7e2-b625ff2ef315}">
  <sheetPr codeName="modServiceModul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9167422-e463-4080-a734-149e00ac9cfe}">
  <sheetPr codeName="modList0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sheetProtect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36855e7-4da4-4603-bc96-35e5bf6e5db0}">
  <sheetPr codeName="modList02">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1e40366-9d79-4410-ba57-1b2ec7d797de}">
  <sheetPr codeName="modList0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21"/>
  </cols>
  <sheetData>
    <row r="1" spans="1:1" ht="11.25">
      <c r="A1" s="183"/>
    </row>
  </sheetData>
  <sheetProtection/>
  <pageMargins left="0.7" right="0.7" top="0.75" bottom="0.75" header="0.3" footer="0.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7ab33e3-980d-4fd9-b425-0d45751e74c6}">
  <sheetPr codeName="TSH_REESTR_MO_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3bcda36-3d87-4c64-90fc-0a8bb969e97d}">
  <sheetPr codeName="TSH_REESTR_MO">
    <tabColor indexed="47"/>
  </sheetPr>
  <dimension ref="A1:D96"/>
  <sheetViews>
    <sheetView showGridLines="0" workbookViewId="0" topLeftCell="A1">
      <selection pane="topLeft" activeCell="A1" sqref="A1"/>
    </sheetView>
  </sheetViews>
  <sheetFormatPr defaultColWidth="9.14285714285714" defaultRowHeight="11.25"/>
  <cols>
    <col min="1" max="1" width="9.14285714285714" style="1071"/>
  </cols>
  <sheetData>
    <row r="1" spans="1:4" ht="11.25">
      <c r="A1" s="1071" t="s">
        <v>966</v>
      </c>
      <c r="B1" t="s">
        <v>491</v>
      </c>
      <c r="C1" t="s">
        <v>492</v>
      </c>
      <c r="D1" t="s">
        <v>965</v>
      </c>
    </row>
    <row r="2" spans="1:4" ht="11.25">
      <c r="A2" s="1071">
        <v>1</v>
      </c>
      <c r="B2" t="s">
        <v>775</v>
      </c>
      <c r="C2" t="s">
        <v>775</v>
      </c>
      <c r="D2" t="s">
        <v>776</v>
      </c>
    </row>
    <row r="3" spans="1:4" ht="11.25">
      <c r="A3" s="1071">
        <v>2</v>
      </c>
      <c r="B3" t="s">
        <v>777</v>
      </c>
      <c r="C3" t="s">
        <v>777</v>
      </c>
      <c r="D3" t="s">
        <v>778</v>
      </c>
    </row>
    <row r="4" spans="1:4" ht="11.25">
      <c r="A4" s="1071">
        <v>3</v>
      </c>
      <c r="B4" t="s">
        <v>779</v>
      </c>
      <c r="C4" t="s">
        <v>779</v>
      </c>
      <c r="D4" t="s">
        <v>780</v>
      </c>
    </row>
    <row r="5" spans="1:4" ht="11.25">
      <c r="A5" s="1071">
        <v>4</v>
      </c>
      <c r="B5" t="s">
        <v>781</v>
      </c>
      <c r="C5" t="s">
        <v>781</v>
      </c>
      <c r="D5" t="s">
        <v>782</v>
      </c>
    </row>
    <row r="6" spans="1:4" ht="11.25">
      <c r="A6" s="1071">
        <v>5</v>
      </c>
      <c r="B6" t="s">
        <v>783</v>
      </c>
      <c r="C6" t="s">
        <v>783</v>
      </c>
      <c r="D6" t="s">
        <v>784</v>
      </c>
    </row>
    <row r="7" spans="1:4" ht="11.25">
      <c r="A7" s="1071">
        <v>6</v>
      </c>
      <c r="B7" t="s">
        <v>785</v>
      </c>
      <c r="C7" t="s">
        <v>787</v>
      </c>
      <c r="D7" t="s">
        <v>788</v>
      </c>
    </row>
    <row r="8" spans="1:4" ht="11.25">
      <c r="A8" s="1071">
        <v>7</v>
      </c>
      <c r="B8" t="s">
        <v>785</v>
      </c>
      <c r="C8" t="s">
        <v>785</v>
      </c>
      <c r="D8" t="s">
        <v>786</v>
      </c>
    </row>
    <row r="9" spans="1:4" ht="11.25">
      <c r="A9" s="1071">
        <v>8</v>
      </c>
      <c r="B9" t="s">
        <v>785</v>
      </c>
      <c r="C9" t="s">
        <v>789</v>
      </c>
      <c r="D9" t="s">
        <v>790</v>
      </c>
    </row>
    <row r="10" spans="1:4" ht="11.25">
      <c r="A10" s="1071">
        <v>9</v>
      </c>
      <c r="B10" t="s">
        <v>785</v>
      </c>
      <c r="C10" t="s">
        <v>791</v>
      </c>
      <c r="D10" t="s">
        <v>792</v>
      </c>
    </row>
    <row r="11" spans="1:4" ht="11.25">
      <c r="A11" s="1071">
        <v>10</v>
      </c>
      <c r="B11" t="s">
        <v>793</v>
      </c>
      <c r="C11" t="s">
        <v>793</v>
      </c>
      <c r="D11" t="s">
        <v>794</v>
      </c>
    </row>
    <row r="12" spans="1:4" ht="11.25">
      <c r="A12" s="1071">
        <v>11</v>
      </c>
      <c r="B12" t="s">
        <v>795</v>
      </c>
      <c r="C12" t="s">
        <v>795</v>
      </c>
      <c r="D12" t="s">
        <v>796</v>
      </c>
    </row>
    <row r="13" spans="1:4" ht="11.25">
      <c r="A13" s="1071">
        <v>12</v>
      </c>
      <c r="B13" t="s">
        <v>797</v>
      </c>
      <c r="C13" t="s">
        <v>797</v>
      </c>
      <c r="D13" t="s">
        <v>798</v>
      </c>
    </row>
    <row r="14" spans="1:4" ht="11.25">
      <c r="A14" s="1071">
        <v>13</v>
      </c>
      <c r="B14" t="s">
        <v>799</v>
      </c>
      <c r="C14" t="s">
        <v>799</v>
      </c>
      <c r="D14" t="s">
        <v>800</v>
      </c>
    </row>
    <row r="15" spans="1:4" ht="11.25">
      <c r="A15" s="1071">
        <v>14</v>
      </c>
      <c r="B15" t="s">
        <v>801</v>
      </c>
      <c r="C15" t="s">
        <v>801</v>
      </c>
      <c r="D15" t="s">
        <v>802</v>
      </c>
    </row>
    <row r="16" spans="1:4" ht="11.25">
      <c r="A16" s="1071">
        <v>15</v>
      </c>
      <c r="B16" t="s">
        <v>803</v>
      </c>
      <c r="C16" t="s">
        <v>803</v>
      </c>
      <c r="D16" t="s">
        <v>804</v>
      </c>
    </row>
    <row r="17" spans="1:4" ht="11.25">
      <c r="A17" s="1071">
        <v>16</v>
      </c>
      <c r="B17" t="s">
        <v>805</v>
      </c>
      <c r="C17" t="s">
        <v>805</v>
      </c>
      <c r="D17" t="s">
        <v>806</v>
      </c>
    </row>
    <row r="18" spans="1:4" ht="11.25">
      <c r="A18" s="1071">
        <v>17</v>
      </c>
      <c r="B18" t="s">
        <v>807</v>
      </c>
      <c r="C18" t="s">
        <v>807</v>
      </c>
      <c r="D18" t="s">
        <v>808</v>
      </c>
    </row>
    <row r="19" spans="1:4" ht="11.25">
      <c r="A19" s="1071">
        <v>18</v>
      </c>
      <c r="B19" t="s">
        <v>809</v>
      </c>
      <c r="C19" t="s">
        <v>809</v>
      </c>
      <c r="D19" t="s">
        <v>810</v>
      </c>
    </row>
    <row r="20" spans="1:4" ht="11.25">
      <c r="A20" s="1071">
        <v>19</v>
      </c>
      <c r="B20" t="s">
        <v>811</v>
      </c>
      <c r="C20" t="s">
        <v>811</v>
      </c>
      <c r="D20" t="s">
        <v>812</v>
      </c>
    </row>
    <row r="21" spans="1:4" ht="11.25">
      <c r="A21" s="1071">
        <v>20</v>
      </c>
      <c r="B21" t="s">
        <v>813</v>
      </c>
      <c r="C21" t="s">
        <v>813</v>
      </c>
      <c r="D21" t="s">
        <v>814</v>
      </c>
    </row>
    <row r="22" spans="1:4" ht="11.25">
      <c r="A22" s="1071">
        <v>21</v>
      </c>
      <c r="B22" t="s">
        <v>815</v>
      </c>
      <c r="C22" t="s">
        <v>815</v>
      </c>
      <c r="D22" t="s">
        <v>816</v>
      </c>
    </row>
    <row r="23" spans="1:4" ht="11.25">
      <c r="A23" s="1071">
        <v>22</v>
      </c>
      <c r="B23" t="s">
        <v>817</v>
      </c>
      <c r="C23" t="s">
        <v>817</v>
      </c>
      <c r="D23" t="s">
        <v>818</v>
      </c>
    </row>
    <row r="24" spans="1:4" ht="11.25">
      <c r="A24" s="1071">
        <v>23</v>
      </c>
      <c r="B24" t="s">
        <v>819</v>
      </c>
      <c r="C24" t="s">
        <v>819</v>
      </c>
      <c r="D24" t="s">
        <v>820</v>
      </c>
    </row>
    <row r="25" spans="1:4" ht="11.25">
      <c r="A25" s="1071">
        <v>24</v>
      </c>
      <c r="B25" t="s">
        <v>821</v>
      </c>
      <c r="C25" t="s">
        <v>821</v>
      </c>
      <c r="D25" t="s">
        <v>822</v>
      </c>
    </row>
    <row r="26" spans="1:4" ht="11.25">
      <c r="A26" s="1071">
        <v>25</v>
      </c>
      <c r="B26" t="s">
        <v>823</v>
      </c>
      <c r="C26" t="s">
        <v>823</v>
      </c>
      <c r="D26" t="s">
        <v>824</v>
      </c>
    </row>
    <row r="27" spans="1:4" ht="11.25">
      <c r="A27" s="1071">
        <v>26</v>
      </c>
      <c r="B27" t="s">
        <v>825</v>
      </c>
      <c r="C27" t="s">
        <v>825</v>
      </c>
      <c r="D27" t="s">
        <v>826</v>
      </c>
    </row>
    <row r="28" spans="1:4" ht="11.25">
      <c r="A28" s="1071">
        <v>27</v>
      </c>
      <c r="B28" t="s">
        <v>827</v>
      </c>
      <c r="C28" t="s">
        <v>827</v>
      </c>
      <c r="D28" t="s">
        <v>828</v>
      </c>
    </row>
    <row r="29" spans="1:4" ht="11.25">
      <c r="A29" s="1071">
        <v>28</v>
      </c>
      <c r="B29" t="s">
        <v>829</v>
      </c>
      <c r="C29" t="s">
        <v>831</v>
      </c>
      <c r="D29" t="s">
        <v>832</v>
      </c>
    </row>
    <row r="30" spans="1:4" ht="11.25">
      <c r="A30" s="1071">
        <v>29</v>
      </c>
      <c r="B30" t="s">
        <v>829</v>
      </c>
      <c r="C30" t="s">
        <v>833</v>
      </c>
      <c r="D30" t="s">
        <v>834</v>
      </c>
    </row>
    <row r="31" spans="1:4" ht="11.25">
      <c r="A31" s="1071">
        <v>30</v>
      </c>
      <c r="B31" t="s">
        <v>829</v>
      </c>
      <c r="C31" t="s">
        <v>835</v>
      </c>
      <c r="D31" t="s">
        <v>836</v>
      </c>
    </row>
    <row r="32" spans="1:4" ht="11.25">
      <c r="A32" s="1071">
        <v>31</v>
      </c>
      <c r="B32" t="s">
        <v>829</v>
      </c>
      <c r="C32" t="s">
        <v>829</v>
      </c>
      <c r="D32" t="s">
        <v>830</v>
      </c>
    </row>
    <row r="33" spans="1:4" ht="11.25">
      <c r="A33" s="1071">
        <v>32</v>
      </c>
      <c r="B33" t="s">
        <v>829</v>
      </c>
      <c r="C33" t="s">
        <v>837</v>
      </c>
      <c r="D33" t="s">
        <v>838</v>
      </c>
    </row>
    <row r="34" spans="1:4" ht="11.25">
      <c r="A34" s="1071">
        <v>33</v>
      </c>
      <c r="B34" t="s">
        <v>829</v>
      </c>
      <c r="C34" t="s">
        <v>839</v>
      </c>
      <c r="D34" t="s">
        <v>840</v>
      </c>
    </row>
    <row r="35" spans="1:4" ht="11.25">
      <c r="A35" s="1071">
        <v>34</v>
      </c>
      <c r="B35" t="s">
        <v>829</v>
      </c>
      <c r="C35" t="s">
        <v>841</v>
      </c>
      <c r="D35" t="s">
        <v>842</v>
      </c>
    </row>
    <row r="36" spans="1:4" ht="11.25">
      <c r="A36" s="1071">
        <v>35</v>
      </c>
      <c r="B36" t="s">
        <v>843</v>
      </c>
      <c r="C36" t="s">
        <v>843</v>
      </c>
      <c r="D36" t="s">
        <v>844</v>
      </c>
    </row>
    <row r="37" spans="1:4" ht="11.25">
      <c r="A37" s="1071">
        <v>36</v>
      </c>
      <c r="B37" t="s">
        <v>845</v>
      </c>
      <c r="C37" t="s">
        <v>845</v>
      </c>
      <c r="D37" t="s">
        <v>846</v>
      </c>
    </row>
    <row r="38" spans="1:4" ht="11.25">
      <c r="A38" s="1071">
        <v>37</v>
      </c>
      <c r="B38" t="s">
        <v>847</v>
      </c>
      <c r="C38" t="s">
        <v>847</v>
      </c>
      <c r="D38" t="s">
        <v>848</v>
      </c>
    </row>
    <row r="39" spans="1:4" ht="11.25">
      <c r="A39" s="1071">
        <v>38</v>
      </c>
      <c r="B39" t="s">
        <v>849</v>
      </c>
      <c r="C39" t="s">
        <v>849</v>
      </c>
      <c r="D39" t="s">
        <v>850</v>
      </c>
    </row>
    <row r="40" spans="1:4" ht="11.25">
      <c r="A40" s="1071">
        <v>39</v>
      </c>
      <c r="B40" t="s">
        <v>851</v>
      </c>
      <c r="C40" t="s">
        <v>851</v>
      </c>
      <c r="D40" t="s">
        <v>852</v>
      </c>
    </row>
    <row r="41" spans="1:4" ht="11.25">
      <c r="A41" s="1071">
        <v>40</v>
      </c>
      <c r="B41" t="s">
        <v>853</v>
      </c>
      <c r="C41" t="s">
        <v>853</v>
      </c>
      <c r="D41" t="s">
        <v>854</v>
      </c>
    </row>
    <row r="42" spans="1:4" ht="11.25">
      <c r="A42" s="1071">
        <v>41</v>
      </c>
      <c r="B42" t="s">
        <v>855</v>
      </c>
      <c r="C42" t="s">
        <v>855</v>
      </c>
      <c r="D42" t="s">
        <v>856</v>
      </c>
    </row>
    <row r="43" spans="1:4" ht="11.25">
      <c r="A43" s="1071">
        <v>42</v>
      </c>
      <c r="B43" t="s">
        <v>857</v>
      </c>
      <c r="C43" t="s">
        <v>857</v>
      </c>
      <c r="D43" t="s">
        <v>858</v>
      </c>
    </row>
    <row r="44" spans="1:4" ht="11.25">
      <c r="A44" s="1071">
        <v>43</v>
      </c>
      <c r="B44" t="s">
        <v>859</v>
      </c>
      <c r="C44" t="s">
        <v>861</v>
      </c>
      <c r="D44" t="s">
        <v>862</v>
      </c>
    </row>
    <row r="45" spans="1:4" ht="11.25">
      <c r="A45" s="1071">
        <v>44</v>
      </c>
      <c r="B45" t="s">
        <v>859</v>
      </c>
      <c r="C45" t="s">
        <v>863</v>
      </c>
      <c r="D45" t="s">
        <v>864</v>
      </c>
    </row>
    <row r="46" spans="1:4" ht="11.25">
      <c r="A46" s="1071">
        <v>45</v>
      </c>
      <c r="B46" t="s">
        <v>859</v>
      </c>
      <c r="C46" t="s">
        <v>859</v>
      </c>
      <c r="D46" t="s">
        <v>860</v>
      </c>
    </row>
    <row r="47" spans="1:4" ht="11.25">
      <c r="A47" s="1071">
        <v>46</v>
      </c>
      <c r="B47" t="s">
        <v>859</v>
      </c>
      <c r="C47" t="s">
        <v>865</v>
      </c>
      <c r="D47" t="s">
        <v>866</v>
      </c>
    </row>
    <row r="48" spans="1:4" ht="11.25">
      <c r="A48" s="1071">
        <v>47</v>
      </c>
      <c r="B48" t="s">
        <v>859</v>
      </c>
      <c r="C48" t="s">
        <v>867</v>
      </c>
      <c r="D48" t="s">
        <v>868</v>
      </c>
    </row>
    <row r="49" spans="1:4" ht="11.25">
      <c r="A49" s="1071">
        <v>48</v>
      </c>
      <c r="B49" t="s">
        <v>869</v>
      </c>
      <c r="C49" t="s">
        <v>869</v>
      </c>
      <c r="D49" t="s">
        <v>870</v>
      </c>
    </row>
    <row r="50" spans="1:4" ht="11.25">
      <c r="A50" s="1071">
        <v>49</v>
      </c>
      <c r="B50" t="s">
        <v>871</v>
      </c>
      <c r="C50" t="s">
        <v>871</v>
      </c>
      <c r="D50" t="s">
        <v>872</v>
      </c>
    </row>
    <row r="51" spans="1:4" ht="11.25">
      <c r="A51" s="1071">
        <v>50</v>
      </c>
      <c r="B51" t="s">
        <v>873</v>
      </c>
      <c r="C51" t="s">
        <v>875</v>
      </c>
      <c r="D51" t="s">
        <v>876</v>
      </c>
    </row>
    <row r="52" spans="1:4" ht="11.25">
      <c r="A52" s="1071">
        <v>51</v>
      </c>
      <c r="B52" t="s">
        <v>873</v>
      </c>
      <c r="C52" t="s">
        <v>877</v>
      </c>
      <c r="D52" t="s">
        <v>878</v>
      </c>
    </row>
    <row r="53" spans="1:4" ht="11.25">
      <c r="A53" s="1071">
        <v>52</v>
      </c>
      <c r="B53" t="s">
        <v>873</v>
      </c>
      <c r="C53" t="s">
        <v>873</v>
      </c>
      <c r="D53" t="s">
        <v>874</v>
      </c>
    </row>
    <row r="54" spans="1:4" ht="11.25">
      <c r="A54" s="1071">
        <v>53</v>
      </c>
      <c r="B54" t="s">
        <v>873</v>
      </c>
      <c r="C54" t="s">
        <v>879</v>
      </c>
      <c r="D54" t="s">
        <v>880</v>
      </c>
    </row>
    <row r="55" spans="1:4" ht="11.25">
      <c r="A55" s="1071">
        <v>54</v>
      </c>
      <c r="B55" t="s">
        <v>873</v>
      </c>
      <c r="C55" t="s">
        <v>881</v>
      </c>
      <c r="D55" t="s">
        <v>882</v>
      </c>
    </row>
    <row r="56" spans="1:4" ht="11.25">
      <c r="A56" s="1071">
        <v>55</v>
      </c>
      <c r="B56" t="s">
        <v>883</v>
      </c>
      <c r="C56" t="s">
        <v>883</v>
      </c>
      <c r="D56" t="s">
        <v>884</v>
      </c>
    </row>
    <row r="57" spans="1:4" ht="11.25">
      <c r="A57" s="1071">
        <v>56</v>
      </c>
      <c r="B57" t="s">
        <v>885</v>
      </c>
      <c r="C57" t="s">
        <v>885</v>
      </c>
      <c r="D57" t="s">
        <v>886</v>
      </c>
    </row>
    <row r="58" spans="1:4" ht="11.25">
      <c r="A58" s="1071">
        <v>57</v>
      </c>
      <c r="B58" t="s">
        <v>887</v>
      </c>
      <c r="C58" t="s">
        <v>887</v>
      </c>
      <c r="D58" t="s">
        <v>888</v>
      </c>
    </row>
    <row r="59" spans="1:4" ht="11.25">
      <c r="A59" s="1071">
        <v>58</v>
      </c>
      <c r="B59" t="s">
        <v>889</v>
      </c>
      <c r="C59" t="s">
        <v>889</v>
      </c>
      <c r="D59" t="s">
        <v>890</v>
      </c>
    </row>
    <row r="60" spans="1:4" ht="11.25">
      <c r="A60" s="1071">
        <v>59</v>
      </c>
      <c r="B60" t="s">
        <v>891</v>
      </c>
      <c r="C60" t="s">
        <v>891</v>
      </c>
      <c r="D60" t="s">
        <v>892</v>
      </c>
    </row>
    <row r="61" spans="1:4" ht="11.25">
      <c r="A61" s="1071">
        <v>60</v>
      </c>
      <c r="B61" t="s">
        <v>893</v>
      </c>
      <c r="C61" t="s">
        <v>893</v>
      </c>
      <c r="D61" t="s">
        <v>894</v>
      </c>
    </row>
    <row r="62" spans="1:4" ht="11.25">
      <c r="A62" s="1071">
        <v>61</v>
      </c>
      <c r="B62" t="s">
        <v>895</v>
      </c>
      <c r="C62" t="s">
        <v>895</v>
      </c>
      <c r="D62" t="s">
        <v>896</v>
      </c>
    </row>
    <row r="63" spans="1:4" ht="11.25">
      <c r="A63" s="1071">
        <v>62</v>
      </c>
      <c r="B63" t="s">
        <v>897</v>
      </c>
      <c r="C63" t="s">
        <v>897</v>
      </c>
      <c r="D63" t="s">
        <v>898</v>
      </c>
    </row>
    <row r="64" spans="1:4" ht="11.25">
      <c r="A64" s="1071">
        <v>63</v>
      </c>
      <c r="B64" t="s">
        <v>899</v>
      </c>
      <c r="C64" t="s">
        <v>899</v>
      </c>
      <c r="D64" t="s">
        <v>900</v>
      </c>
    </row>
    <row r="65" spans="1:4" ht="11.25">
      <c r="A65" s="1071">
        <v>64</v>
      </c>
      <c r="B65" t="s">
        <v>901</v>
      </c>
      <c r="C65" t="s">
        <v>901</v>
      </c>
      <c r="D65" t="s">
        <v>902</v>
      </c>
    </row>
    <row r="66" spans="1:4" ht="11.25">
      <c r="A66" s="1071">
        <v>65</v>
      </c>
      <c r="B66" t="s">
        <v>903</v>
      </c>
      <c r="C66" t="s">
        <v>903</v>
      </c>
      <c r="D66" t="s">
        <v>904</v>
      </c>
    </row>
    <row r="67" spans="1:4" ht="11.25">
      <c r="A67" s="1071">
        <v>66</v>
      </c>
      <c r="B67" t="s">
        <v>905</v>
      </c>
      <c r="C67" t="s">
        <v>905</v>
      </c>
      <c r="D67" t="s">
        <v>906</v>
      </c>
    </row>
    <row r="68" spans="1:4" ht="11.25">
      <c r="A68" s="1071">
        <v>67</v>
      </c>
      <c r="B68" t="s">
        <v>907</v>
      </c>
      <c r="C68" t="s">
        <v>907</v>
      </c>
      <c r="D68" t="s">
        <v>908</v>
      </c>
    </row>
    <row r="69" spans="1:4" ht="11.25">
      <c r="A69" s="1071">
        <v>68</v>
      </c>
      <c r="B69" t="s">
        <v>909</v>
      </c>
      <c r="C69" t="s">
        <v>909</v>
      </c>
      <c r="D69" t="s">
        <v>910</v>
      </c>
    </row>
    <row r="70" spans="1:4" ht="11.25">
      <c r="A70" s="1071">
        <v>69</v>
      </c>
      <c r="B70" t="s">
        <v>911</v>
      </c>
      <c r="C70" t="s">
        <v>911</v>
      </c>
      <c r="D70" t="s">
        <v>912</v>
      </c>
    </row>
    <row r="71" spans="1:4" ht="11.25">
      <c r="A71" s="1071">
        <v>70</v>
      </c>
      <c r="B71" t="s">
        <v>913</v>
      </c>
      <c r="C71" t="s">
        <v>913</v>
      </c>
      <c r="D71" t="s">
        <v>914</v>
      </c>
    </row>
    <row r="72" spans="1:4" ht="11.25">
      <c r="A72" s="1071">
        <v>71</v>
      </c>
      <c r="B72" t="s">
        <v>915</v>
      </c>
      <c r="C72" t="s">
        <v>915</v>
      </c>
      <c r="D72" t="s">
        <v>916</v>
      </c>
    </row>
    <row r="73" spans="1:4" ht="11.25">
      <c r="A73" s="1071">
        <v>72</v>
      </c>
      <c r="B73" t="s">
        <v>917</v>
      </c>
      <c r="C73" t="s">
        <v>917</v>
      </c>
      <c r="D73" t="s">
        <v>918</v>
      </c>
    </row>
    <row r="74" spans="1:4" ht="11.25">
      <c r="A74" s="1071">
        <v>73</v>
      </c>
      <c r="B74" t="s">
        <v>919</v>
      </c>
      <c r="C74" t="s">
        <v>919</v>
      </c>
      <c r="D74" t="s">
        <v>920</v>
      </c>
    </row>
    <row r="75" spans="1:4" ht="11.25">
      <c r="A75" s="1071">
        <v>74</v>
      </c>
      <c r="B75" t="s">
        <v>921</v>
      </c>
      <c r="C75" t="s">
        <v>921</v>
      </c>
      <c r="D75" t="s">
        <v>922</v>
      </c>
    </row>
    <row r="76" spans="1:4" ht="11.25">
      <c r="A76" s="1071">
        <v>75</v>
      </c>
      <c r="B76" t="s">
        <v>923</v>
      </c>
      <c r="C76" t="s">
        <v>923</v>
      </c>
      <c r="D76" t="s">
        <v>924</v>
      </c>
    </row>
    <row r="77" spans="1:4" ht="11.25">
      <c r="A77" s="1071">
        <v>76</v>
      </c>
      <c r="B77" t="s">
        <v>925</v>
      </c>
      <c r="C77" t="s">
        <v>925</v>
      </c>
      <c r="D77" t="s">
        <v>926</v>
      </c>
    </row>
    <row r="78" spans="1:4" ht="11.25">
      <c r="A78" s="1071">
        <v>77</v>
      </c>
      <c r="B78" t="s">
        <v>927</v>
      </c>
      <c r="C78" t="s">
        <v>927</v>
      </c>
      <c r="D78" t="s">
        <v>928</v>
      </c>
    </row>
    <row r="79" spans="1:4" ht="11.25">
      <c r="A79" s="1071">
        <v>78</v>
      </c>
      <c r="B79" t="s">
        <v>929</v>
      </c>
      <c r="C79" t="s">
        <v>929</v>
      </c>
      <c r="D79" t="s">
        <v>930</v>
      </c>
    </row>
    <row r="80" spans="1:4" ht="11.25">
      <c r="A80" s="1071">
        <v>79</v>
      </c>
      <c r="B80" t="s">
        <v>931</v>
      </c>
      <c r="C80" t="s">
        <v>931</v>
      </c>
      <c r="D80" t="s">
        <v>932</v>
      </c>
    </row>
    <row r="81" spans="1:4" ht="11.25">
      <c r="A81" s="1071">
        <v>80</v>
      </c>
      <c r="B81" t="s">
        <v>933</v>
      </c>
      <c r="C81" t="s">
        <v>933</v>
      </c>
      <c r="D81" t="s">
        <v>934</v>
      </c>
    </row>
    <row r="82" spans="1:4" ht="11.25">
      <c r="A82" s="1071">
        <v>81</v>
      </c>
      <c r="B82" t="s">
        <v>935</v>
      </c>
      <c r="C82" t="s">
        <v>935</v>
      </c>
      <c r="D82" t="s">
        <v>936</v>
      </c>
    </row>
    <row r="83" spans="1:4" ht="11.25">
      <c r="A83" s="1071">
        <v>82</v>
      </c>
      <c r="B83" t="s">
        <v>937</v>
      </c>
      <c r="C83" t="s">
        <v>937</v>
      </c>
      <c r="D83" t="s">
        <v>938</v>
      </c>
    </row>
    <row r="84" spans="1:4" ht="11.25">
      <c r="A84" s="1071">
        <v>83</v>
      </c>
      <c r="B84" t="s">
        <v>939</v>
      </c>
      <c r="C84" t="s">
        <v>939</v>
      </c>
      <c r="D84" t="s">
        <v>940</v>
      </c>
    </row>
    <row r="85" spans="1:4" ht="11.25">
      <c r="A85" s="1071">
        <v>84</v>
      </c>
      <c r="B85" t="s">
        <v>941</v>
      </c>
      <c r="C85" t="s">
        <v>941</v>
      </c>
      <c r="D85" t="s">
        <v>942</v>
      </c>
    </row>
    <row r="86" spans="1:4" ht="11.25">
      <c r="A86" s="1071">
        <v>85</v>
      </c>
      <c r="B86" t="s">
        <v>943</v>
      </c>
      <c r="C86" t="s">
        <v>943</v>
      </c>
      <c r="D86" t="s">
        <v>944</v>
      </c>
    </row>
    <row r="87" spans="1:4" ht="11.25">
      <c r="A87" s="1071">
        <v>86</v>
      </c>
      <c r="B87" t="s">
        <v>945</v>
      </c>
      <c r="C87" t="s">
        <v>947</v>
      </c>
      <c r="D87" t="s">
        <v>948</v>
      </c>
    </row>
    <row r="88" spans="1:4" ht="11.25">
      <c r="A88" s="1071">
        <v>87</v>
      </c>
      <c r="B88" t="s">
        <v>945</v>
      </c>
      <c r="C88" t="s">
        <v>949</v>
      </c>
      <c r="D88" t="s">
        <v>950</v>
      </c>
    </row>
    <row r="89" spans="1:4" ht="11.25">
      <c r="A89" s="1071">
        <v>88</v>
      </c>
      <c r="B89" t="s">
        <v>945</v>
      </c>
      <c r="C89" t="s">
        <v>951</v>
      </c>
      <c r="D89" t="s">
        <v>952</v>
      </c>
    </row>
    <row r="90" spans="1:4" ht="11.25">
      <c r="A90" s="1071">
        <v>89</v>
      </c>
      <c r="B90" t="s">
        <v>945</v>
      </c>
      <c r="C90" t="s">
        <v>953</v>
      </c>
      <c r="D90" t="s">
        <v>954</v>
      </c>
    </row>
    <row r="91" spans="1:4" ht="11.25">
      <c r="A91" s="1071">
        <v>90</v>
      </c>
      <c r="B91" t="s">
        <v>945</v>
      </c>
      <c r="C91" t="s">
        <v>955</v>
      </c>
      <c r="D91" t="s">
        <v>956</v>
      </c>
    </row>
    <row r="92" spans="1:4" ht="11.25">
      <c r="A92" s="1071">
        <v>91</v>
      </c>
      <c r="B92" t="s">
        <v>945</v>
      </c>
      <c r="C92" t="s">
        <v>945</v>
      </c>
      <c r="D92" t="s">
        <v>946</v>
      </c>
    </row>
    <row r="93" spans="1:4" ht="11.25">
      <c r="A93" s="1071">
        <v>92</v>
      </c>
      <c r="B93" t="s">
        <v>957</v>
      </c>
      <c r="C93" t="s">
        <v>957</v>
      </c>
      <c r="D93" t="s">
        <v>958</v>
      </c>
    </row>
    <row r="94" spans="1:4" ht="11.25">
      <c r="A94" s="1071">
        <v>93</v>
      </c>
      <c r="B94" t="s">
        <v>959</v>
      </c>
      <c r="C94" t="s">
        <v>959</v>
      </c>
      <c r="D94" t="s">
        <v>960</v>
      </c>
    </row>
    <row r="95" spans="1:4" ht="11.25">
      <c r="A95" s="1071">
        <v>94</v>
      </c>
      <c r="B95" t="s">
        <v>961</v>
      </c>
      <c r="C95" t="s">
        <v>961</v>
      </c>
      <c r="D95" t="s">
        <v>962</v>
      </c>
    </row>
    <row r="96" spans="1:4" ht="11.25">
      <c r="A96" s="1071">
        <v>95</v>
      </c>
      <c r="B96" t="s">
        <v>963</v>
      </c>
      <c r="C96" t="s">
        <v>963</v>
      </c>
      <c r="D96" t="s">
        <v>964</v>
      </c>
    </row>
  </sheetData>
  <sheetProtect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6aaea0a-9a59-4ed2-80c5-2ab87905fad2}">
  <sheetPr codeName="List05_1">
    <tabColor indexed="22"/>
  </sheetPr>
  <dimension ref="A1:N19"/>
  <sheetViews>
    <sheetView showGridLines="0" workbookViewId="0" topLeftCell="E1">
      <selection pane="topLeft" activeCell="A1" sqref="A1"/>
    </sheetView>
  </sheetViews>
  <sheetFormatPr defaultColWidth="10.5736607142857" defaultRowHeight="14.25"/>
  <cols>
    <col min="1" max="1" width="3.71428571428571" style="560" hidden="1" customWidth="1"/>
    <col min="2" max="4" width="3.71428571428571" style="554" hidden="1" customWidth="1"/>
    <col min="5" max="5" width="3.71428571428571" style="500" customWidth="1"/>
    <col min="6" max="6" width="9.71428571428571" style="493" customWidth="1"/>
    <col min="7" max="7" width="37.7142857142857" style="493" customWidth="1"/>
    <col min="8" max="8" width="66.8571428571429" style="493" customWidth="1"/>
    <col min="9" max="9" width="115.714285714286" style="493" customWidth="1"/>
    <col min="10" max="11" width="10.5714285714286" style="554"/>
    <col min="12" max="12" width="11.1428571428571" style="554" customWidth="1"/>
    <col min="13" max="14" width="10.5714285714286" style="554"/>
    <col min="15" max="16384" width="10.5714285714286" style="493"/>
  </cols>
  <sheetData>
    <row r="1" spans="1:1" ht="3" customHeight="1">
      <c r="A1" s="560" t="s">
        <v>92</v>
      </c>
    </row>
    <row r="2" spans="6:9" ht="22.5">
      <c r="F2" s="1278" t="s">
        <v>470</v>
      </c>
      <c r="G2" s="1279"/>
      <c r="H2" s="1280"/>
      <c r="I2" s="609"/>
    </row>
    <row r="3" ht="3" customHeight="1"/>
    <row r="4" spans="1:14" s="539" customFormat="1" ht="11.25">
      <c r="A4" s="559"/>
      <c r="B4" s="559"/>
      <c r="C4" s="559"/>
      <c r="D4" s="559"/>
      <c r="F4" s="1239" t="s">
        <v>445</v>
      </c>
      <c r="G4" s="1239"/>
      <c r="H4" s="1239"/>
      <c r="I4" s="1281" t="s">
        <v>446</v>
      </c>
      <c r="J4" s="559"/>
      <c r="K4" s="559"/>
      <c r="L4" s="559"/>
      <c r="M4" s="559"/>
      <c r="N4" s="559"/>
    </row>
    <row r="5" spans="1:14" s="539" customFormat="1" ht="11.25" customHeight="1">
      <c r="A5" s="559"/>
      <c r="B5" s="559"/>
      <c r="C5" s="559"/>
      <c r="D5" s="559"/>
      <c r="F5" s="575" t="s">
        <v>91</v>
      </c>
      <c r="G5" s="587" t="s">
        <v>448</v>
      </c>
      <c r="H5" s="574" t="s">
        <v>439</v>
      </c>
      <c r="I5" s="1281"/>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10.09.2021</v>
      </c>
      <c r="I7" s="550" t="s">
        <v>472</v>
      </c>
      <c r="J7" s="584"/>
      <c r="K7" s="559"/>
      <c r="L7" s="559"/>
      <c r="M7" s="559"/>
      <c r="N7" s="559"/>
    </row>
    <row r="8" spans="1:14" s="539" customFormat="1" ht="45">
      <c r="A8" s="1282">
        <v>1</v>
      </c>
      <c r="B8" s="559"/>
      <c r="C8" s="559"/>
      <c r="D8" s="559"/>
      <c r="F8" s="585" t="str">
        <f>"2."&amp;mergeValue(A8)</f>
        <v>2.1</v>
      </c>
      <c r="G8" s="601" t="s">
        <v>473</v>
      </c>
      <c r="H8" s="573"/>
      <c r="I8" s="550" t="s">
        <v>568</v>
      </c>
      <c r="J8" s="584"/>
      <c r="K8" s="559"/>
      <c r="L8" s="559"/>
      <c r="M8" s="559"/>
      <c r="N8" s="559"/>
    </row>
    <row r="9" spans="1:14" s="539" customFormat="1" ht="22.5">
      <c r="A9" s="1282"/>
      <c r="B9" s="559"/>
      <c r="C9" s="559"/>
      <c r="D9" s="559"/>
      <c r="F9" s="585" t="str">
        <f>"3."&amp;mergeValue(A9)</f>
        <v>3.1</v>
      </c>
      <c r="G9" s="601" t="s">
        <v>474</v>
      </c>
      <c r="H9" s="573"/>
      <c r="I9" s="550" t="s">
        <v>566</v>
      </c>
      <c r="J9" s="584"/>
      <c r="K9" s="559"/>
      <c r="L9" s="559"/>
      <c r="M9" s="559"/>
      <c r="N9" s="559"/>
    </row>
    <row r="10" spans="1:14" s="539" customFormat="1" ht="22.5">
      <c r="A10" s="1282"/>
      <c r="B10" s="559"/>
      <c r="C10" s="559"/>
      <c r="D10" s="559"/>
      <c r="F10" s="585" t="str">
        <f>"4."&amp;mergeValue(A10)</f>
        <v>4.1</v>
      </c>
      <c r="G10" s="601" t="s">
        <v>475</v>
      </c>
      <c r="H10" s="574" t="s">
        <v>449</v>
      </c>
      <c r="I10" s="550"/>
      <c r="J10" s="584"/>
      <c r="K10" s="559"/>
      <c r="L10" s="559"/>
      <c r="M10" s="559"/>
      <c r="N10" s="559"/>
    </row>
    <row r="11" spans="1:14" s="539" customFormat="1" ht="18.75">
      <c r="A11" s="1282"/>
      <c r="B11" s="1282">
        <v>1</v>
      </c>
      <c r="C11" s="592"/>
      <c r="D11" s="592"/>
      <c r="F11" s="585" t="str">
        <f>"4."&amp;mergeValue(A11)&amp;"."&amp;mergeValue(B11)</f>
        <v>4.1.1</v>
      </c>
      <c r="G11" s="580" t="s">
        <v>570</v>
      </c>
      <c r="H11" s="573" t="str">
        <f>IF(region_name="","",region_name)</f>
        <v>Свердловская область</v>
      </c>
      <c r="I11" s="550" t="s">
        <v>478</v>
      </c>
      <c r="J11" s="584"/>
      <c r="K11" s="559"/>
      <c r="L11" s="559"/>
      <c r="M11" s="559"/>
      <c r="N11" s="559"/>
    </row>
    <row r="12" spans="1:14" s="539" customFormat="1" ht="22.5">
      <c r="A12" s="1282"/>
      <c r="B12" s="1282"/>
      <c r="C12" s="1282">
        <v>1</v>
      </c>
      <c r="D12" s="592"/>
      <c r="F12" s="585" t="str">
        <f>"4."&amp;mergeValue(A12)&amp;"."&amp;mergeValue(B12)&amp;"."&amp;mergeValue(C12)</f>
        <v>4.1.1.1</v>
      </c>
      <c r="G12" s="591" t="s">
        <v>476</v>
      </c>
      <c r="H12" s="573"/>
      <c r="I12" s="550" t="s">
        <v>479</v>
      </c>
      <c r="J12" s="584"/>
      <c r="K12" s="559"/>
      <c r="L12" s="559"/>
      <c r="M12" s="559"/>
      <c r="N12" s="559"/>
    </row>
    <row r="13" spans="1:14" s="539" customFormat="1" ht="39" customHeight="1">
      <c r="A13" s="1282"/>
      <c r="B13" s="1282"/>
      <c r="C13" s="1282"/>
      <c r="D13" s="592">
        <v>1</v>
      </c>
      <c r="F13" s="585" t="str">
        <f>"4."&amp;mergeValue(A13)&amp;"."&amp;mergeValue(B13)&amp;"."&amp;mergeValue(C13)&amp;"."&amp;mergeValue(D13)</f>
        <v>4.1.1.1.1</v>
      </c>
      <c r="G13" s="602" t="s">
        <v>477</v>
      </c>
      <c r="H13" s="573"/>
      <c r="I13" s="1283" t="s">
        <v>569</v>
      </c>
      <c r="J13" s="584"/>
      <c r="K13" s="559"/>
      <c r="L13" s="559"/>
      <c r="M13" s="559"/>
      <c r="N13" s="559"/>
    </row>
    <row r="14" spans="1:14" s="539" customFormat="1" ht="18.75">
      <c r="A14" s="1282"/>
      <c r="B14" s="1282"/>
      <c r="C14" s="1282"/>
      <c r="D14" s="592"/>
      <c r="F14" s="588"/>
      <c r="G14" s="520" t="s">
        <v>4</v>
      </c>
      <c r="H14" s="593"/>
      <c r="I14" s="1283"/>
      <c r="J14" s="584"/>
      <c r="K14" s="559"/>
      <c r="L14" s="559"/>
      <c r="M14" s="559"/>
      <c r="N14" s="559"/>
    </row>
    <row r="15" spans="1:14" s="539" customFormat="1" ht="18.75">
      <c r="A15" s="1282"/>
      <c r="B15" s="1282"/>
      <c r="C15" s="592"/>
      <c r="D15" s="592"/>
      <c r="F15" s="603"/>
      <c r="G15" s="546" t="s">
        <v>401</v>
      </c>
      <c r="H15" s="604"/>
      <c r="I15" s="605"/>
      <c r="J15" s="584"/>
      <c r="K15" s="559"/>
      <c r="L15" s="559"/>
      <c r="M15" s="559"/>
      <c r="N15" s="559"/>
    </row>
    <row r="16" spans="1:14" s="539" customFormat="1" ht="18.75">
      <c r="A16" s="1282"/>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7" t="s">
        <v>571</v>
      </c>
      <c r="H19" s="1277"/>
      <c r="I19" s="563"/>
      <c r="J19" s="583"/>
      <c r="K19" s="583"/>
      <c r="L19" s="583"/>
      <c r="M19" s="583"/>
      <c r="N19" s="583"/>
    </row>
  </sheetData>
  <sheetProtection algorithmName="SHA-512" hashValue="jJP5lT+SugNBHvG0+UeCSj0ng4zyz9bXJTEA4btzNTRqGUh7b3AJLLiwaFuvy0plnNCHybEsqcABZ4kr7Erxng==" saltValue="et7MEt+g6fiaCOUwV4/C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8d36167-632c-4b59-9bad-608afc526e13}">
  <sheetPr codeName="modInfo">
    <tabColor indexed="47"/>
  </sheetPr>
  <dimension ref="A1:D36"/>
  <sheetViews>
    <sheetView showGridLines="0" workbookViewId="0" topLeftCell="A1">
      <selection pane="topLeft" activeCell="A1" sqref="A1"/>
    </sheetView>
  </sheetViews>
  <sheetFormatPr defaultColWidth="9.14285714285714" defaultRowHeight="11.25"/>
  <cols>
    <col min="1" max="1" width="3.71428571428571" style="40" customWidth="1"/>
    <col min="2" max="2" width="90.7142857142857" style="40" customWidth="1"/>
    <col min="3" max="16384" width="9.14285714285714" style="40"/>
  </cols>
  <sheetData>
    <row r="1" spans="2:2" ht="11.25">
      <c r="B1" s="48" t="s">
        <v>59</v>
      </c>
    </row>
    <row r="2" spans="2:2" ht="90">
      <c r="B2" s="50" t="s">
        <v>480</v>
      </c>
    </row>
    <row r="3" spans="2:2" ht="67.5">
      <c r="B3" s="50" t="s">
        <v>389</v>
      </c>
    </row>
    <row r="4" spans="2:2" ht="33.75">
      <c r="B4" s="50" t="s">
        <v>577</v>
      </c>
    </row>
    <row r="5" spans="2:2" ht="11.25">
      <c r="B5" s="50" t="s">
        <v>222</v>
      </c>
    </row>
    <row r="6" spans="2:2" ht="22.5">
      <c r="B6" s="50" t="s">
        <v>266</v>
      </c>
    </row>
    <row r="7" spans="2:2" ht="22.5">
      <c r="B7" s="50" t="s">
        <v>267</v>
      </c>
    </row>
    <row r="8" spans="2:2" ht="22.5">
      <c r="B8" s="50" t="s">
        <v>268</v>
      </c>
    </row>
    <row r="9" spans="2:2" ht="22.5">
      <c r="B9" s="50" t="s">
        <v>481</v>
      </c>
    </row>
    <row r="10" spans="2:2" ht="56.25">
      <c r="B10" s="50" t="s">
        <v>672</v>
      </c>
    </row>
    <row r="11" spans="2:2" ht="12.75">
      <c r="B11" s="214" t="s">
        <v>387</v>
      </c>
    </row>
    <row r="12" spans="2:2" ht="11.25">
      <c r="B12" s="48" t="s">
        <v>181</v>
      </c>
    </row>
    <row r="13" spans="2:2" ht="22.5">
      <c r="B13" s="50" t="s">
        <v>197</v>
      </c>
    </row>
    <row r="14" spans="2:2" ht="67.5">
      <c r="B14" s="50" t="s">
        <v>250</v>
      </c>
    </row>
    <row r="15" spans="2:2" ht="22.5">
      <c r="B15" s="50" t="s">
        <v>230</v>
      </c>
    </row>
    <row r="16" spans="2:4" ht="11.25">
      <c r="B16" s="48" t="s">
        <v>206</v>
      </c>
      <c r="D16" s="88"/>
    </row>
    <row r="17" spans="2:2" ht="33.75">
      <c r="B17" s="50" t="s">
        <v>264</v>
      </c>
    </row>
    <row r="18" spans="2:2" ht="33.75">
      <c r="B18" s="50" t="s">
        <v>265</v>
      </c>
    </row>
    <row r="19" spans="2:2" ht="11.25">
      <c r="B19" s="50" t="s">
        <v>251</v>
      </c>
    </row>
    <row r="20" spans="2:2" ht="33.75">
      <c r="B20" s="50" t="s">
        <v>292</v>
      </c>
    </row>
    <row r="21" spans="2:2" ht="11.25">
      <c r="B21" s="48" t="s">
        <v>219</v>
      </c>
    </row>
    <row r="22" spans="2:2" ht="11.25">
      <c r="B22" s="50" t="s">
        <v>221</v>
      </c>
    </row>
    <row r="24" spans="2:2" ht="22.5">
      <c r="B24" s="216" t="s">
        <v>370</v>
      </c>
    </row>
    <row r="26" spans="2:2" ht="11.25">
      <c r="B26" s="48" t="s">
        <v>331</v>
      </c>
    </row>
    <row r="27" spans="2:2" ht="22.5">
      <c r="B27" s="215" t="s">
        <v>458</v>
      </c>
    </row>
    <row r="28" spans="2:2" ht="56.25">
      <c r="B28" s="215" t="s">
        <v>457</v>
      </c>
    </row>
    <row r="29" spans="2:2" ht="11.25">
      <c r="B29" s="291" t="s">
        <v>388</v>
      </c>
    </row>
    <row r="30" spans="2:2" ht="22.5">
      <c r="B30" s="215" t="s">
        <v>576</v>
      </c>
    </row>
    <row r="32" spans="1:2" ht="11.25">
      <c r="A32" s="273"/>
      <c r="B32" s="274" t="s">
        <v>431</v>
      </c>
    </row>
    <row r="33" spans="1:2" ht="14.25">
      <c r="A33" s="275">
        <v>1</v>
      </c>
      <c r="B33" s="276" t="s">
        <v>432</v>
      </c>
    </row>
    <row r="34" spans="1:2" ht="14.25">
      <c r="A34" s="275">
        <v>2</v>
      </c>
      <c r="B34" s="276" t="s">
        <v>433</v>
      </c>
    </row>
    <row r="35" spans="2:2" ht="11.25">
      <c r="B35" s="274" t="s">
        <v>434</v>
      </c>
    </row>
    <row r="36" spans="2:2" ht="11.25">
      <c r="B36" s="276" t="s">
        <v>435</v>
      </c>
    </row>
  </sheetData>
  <sheetProtection/>
  <pageMargins left="0.75" right="0.75" top="1" bottom="1" header="0.5" footer="0.5"/>
  <pageSetup orientation="portrait" paperSize="9" r:id="rId1"/>
  <headerFooter alignWithMargins="0"/>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29b355a-214f-4713-b421-adfa17855927}">
  <sheetPr codeName="modList05">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949e6ec-a899-40c4-9660-50a7b6e9983f}">
  <sheetPr codeName="modList06">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f084448-c837-4757-a99e-a93df900e7ba}">
  <sheetPr codeName="modList07">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67"/>
  </cols>
  <sheetData>
    <row r="1" spans="1:1" ht="11.25">
      <c r="A1" s="184"/>
    </row>
  </sheetData>
  <sheetProtection/>
  <pageMargins left="0.7" right="0.7" top="0.75" bottom="0.75" header="0.3" footer="0.3"/>
  <pageSetup orientation="portrait" paperSize="9"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1e368e0-66b8-4d6c-a58e-8ac4fc327f69}">
  <sheetPr codeName="modList1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formatColumns="0" formatRows="0"/>
  <pageMargins left="0.7" right="0.7" top="0.75" bottom="0.75" header="0.3" footer="0.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88d27af-0846-4c3d-ae63-be396cc4b841}">
  <sheetPr codeName="modList12">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34d3e2f-5af0-4cfa-bb48-8b4046bbfd2e}">
  <sheetPr codeName="modfrmDateChoose">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0ba3464-5dd1-48f8-846a-21d0033d5e30}">
  <sheetPr codeName="modComm">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c8297e9-c0db-4bb9-9f2d-27fbf17d131e}">
  <sheetPr codeName="modThisWorkbook">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9185572-1e77-4cd5-8e4b-e823be4b559d}">
  <sheetPr codeName="modfrmReestrMR">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0ba1dc2-9eea-44d6-9a32-a2490cbcb4a4}">
  <sheetPr codeName="List06_1">
    <tabColor rgb="FFEAEBEE"/>
    <pageSetUpPr fitToPage="1"/>
  </sheetPr>
  <dimension ref="A1:AB34"/>
  <sheetViews>
    <sheetView showGridLines="0" workbookViewId="0" topLeftCell="I4">
      <selection pane="topLeft" activeCell="A1" sqref="A1"/>
    </sheetView>
  </sheetViews>
  <sheetFormatPr defaultColWidth="10.5736607142857" defaultRowHeight="14.25"/>
  <cols>
    <col min="1" max="6" width="10.5714285714286" style="554" hidden="1" customWidth="1"/>
    <col min="7" max="8" width="9.14285714285714" style="560" hidden="1" customWidth="1"/>
    <col min="9" max="9" width="3.71428571428571" style="501" customWidth="1"/>
    <col min="10" max="11" width="3.71428571428571" style="500" customWidth="1"/>
    <col min="12" max="12" width="12.7142857142857" style="493" customWidth="1"/>
    <col min="13" max="13" width="44.7142857142857" style="493" customWidth="1"/>
    <col min="14" max="14" width="1.71428571428571" style="493" hidden="1" customWidth="1"/>
    <col min="15" max="15" width="29.7142857142857" style="493" hidden="1" customWidth="1"/>
    <col min="16" max="17" width="23.7142857142857" style="493" hidden="1" customWidth="1"/>
    <col min="18" max="18" width="11.7142857142857" style="493" customWidth="1"/>
    <col min="19" max="19" width="3.71428571428571" style="493" customWidth="1"/>
    <col min="20" max="20" width="11.7142857142857" style="493" customWidth="1"/>
    <col min="21" max="21" width="8.57142857142857" style="493" hidden="1" customWidth="1"/>
    <col min="22" max="22" width="4.71428571428571" style="493" customWidth="1"/>
    <col min="23" max="23" width="115.714285714286" style="493" customWidth="1"/>
    <col min="24" max="25" width="10.5714285714286" style="554"/>
    <col min="26" max="26" width="11.1428571428571" style="554" customWidth="1"/>
    <col min="27" max="28" width="10.5714285714286" style="554"/>
    <col min="29" max="16384" width="10.5714285714286" style="493"/>
  </cols>
  <sheetData>
    <row r="1" spans="17:18" ht="14.25" hidden="1">
      <c r="Q1" s="552"/>
      <c r="R1" s="552"/>
    </row>
    <row r="2" spans="21:21" ht="14.25" hidden="1">
      <c r="U2" s="552"/>
    </row>
    <row r="3" ht="14.25" hidden="1"/>
    <row r="4" spans="10:21" ht="3" customHeight="1">
      <c r="J4" s="499"/>
      <c r="K4" s="499"/>
      <c r="L4" s="494"/>
      <c r="M4" s="494"/>
      <c r="N4" s="494"/>
      <c r="O4" s="502"/>
      <c r="P4" s="502"/>
      <c r="Q4" s="502"/>
      <c r="R4" s="502"/>
      <c r="S4" s="502"/>
      <c r="T4" s="502"/>
      <c r="U4" s="502"/>
    </row>
    <row r="5" spans="10:21" ht="26.1" customHeight="1">
      <c r="J5" s="499"/>
      <c r="K5" s="499"/>
      <c r="L5" s="1311" t="s">
        <v>717</v>
      </c>
      <c r="M5" s="1311"/>
      <c r="N5" s="1311"/>
      <c r="O5" s="1311"/>
      <c r="P5" s="1311"/>
      <c r="Q5" s="1311"/>
      <c r="R5" s="1311"/>
      <c r="S5" s="1311"/>
      <c r="T5" s="1311"/>
      <c r="U5" s="633"/>
    </row>
    <row r="6" spans="10:22" ht="3" customHeight="1">
      <c r="J6" s="499"/>
      <c r="K6" s="499"/>
      <c r="L6" s="494"/>
      <c r="M6" s="494"/>
      <c r="N6" s="494"/>
      <c r="O6" s="498"/>
      <c r="P6" s="498"/>
      <c r="Q6" s="498"/>
      <c r="R6" s="498"/>
      <c r="S6" s="498"/>
      <c r="T6" s="498"/>
      <c r="U6" s="498"/>
      <c r="V6" s="502"/>
    </row>
    <row r="7" spans="1:28" s="746" customFormat="1" ht="5.25" hidden="1">
      <c r="A7" s="1123"/>
      <c r="B7" s="1123"/>
      <c r="C7" s="1123"/>
      <c r="D7" s="1123"/>
      <c r="E7" s="1123"/>
      <c r="F7" s="1123"/>
      <c r="G7" s="1123"/>
      <c r="H7" s="1123"/>
      <c r="L7" s="1173"/>
      <c r="M7" s="1046"/>
      <c r="O7" s="1287"/>
      <c r="P7" s="1287"/>
      <c r="Q7" s="1287"/>
      <c r="R7" s="1287"/>
      <c r="S7" s="1287"/>
      <c r="T7" s="1287"/>
      <c r="U7" s="780"/>
      <c r="V7" s="780"/>
      <c r="X7" s="1123"/>
      <c r="Y7" s="1123"/>
      <c r="Z7" s="1123"/>
      <c r="AA7" s="1123"/>
      <c r="AB7" s="1123"/>
    </row>
    <row r="8" spans="1:28" s="539" customFormat="1" ht="18.75">
      <c r="A8" s="559"/>
      <c r="B8" s="559"/>
      <c r="C8" s="559"/>
      <c r="D8" s="559"/>
      <c r="E8" s="559"/>
      <c r="F8" s="559"/>
      <c r="G8" s="559"/>
      <c r="H8" s="559"/>
      <c r="L8" s="469"/>
      <c r="M8" s="586" t="str">
        <f>"Дата подачи заявления об "&amp;IF(datePr_ch="","утверждении","изменении")&amp;" тарифов"</f>
        <v>Дата подачи заявления об утверждении тарифов</v>
      </c>
      <c r="N8" s="1127"/>
      <c r="O8" s="1288" t="str">
        <f>IF(datePr_ch="",IF(datePr="","",datePr),datePr_ch)</f>
        <v>20.04.2021</v>
      </c>
      <c r="P8" s="1288"/>
      <c r="Q8" s="1288"/>
      <c r="R8" s="1288"/>
      <c r="S8" s="1288"/>
      <c r="T8" s="1288"/>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"&amp;IF(numberPr_ch="","утверждении","изменении")&amp;" тарифов"</f>
        <v>Номер подачи заявления об утверждении тарифов</v>
      </c>
      <c r="N9" s="1127"/>
      <c r="O9" s="1288" t="str">
        <f>IF(numberPr_ch="",IF(numberPr="","",numberPr),numberPr_ch)</f>
        <v>01-03/15</v>
      </c>
      <c r="P9" s="1288"/>
      <c r="Q9" s="1288"/>
      <c r="R9" s="1288"/>
      <c r="S9" s="1288"/>
      <c r="T9" s="1288"/>
      <c r="U9" s="551"/>
      <c r="V9" s="551"/>
      <c r="W9" s="489"/>
      <c r="X9" s="559"/>
      <c r="Y9" s="559"/>
      <c r="Z9" s="559"/>
      <c r="AA9" s="559"/>
      <c r="AB9" s="559"/>
    </row>
    <row r="10" spans="1:28" s="746" customFormat="1" ht="5.25" hidden="1">
      <c r="A10" s="1123"/>
      <c r="B10" s="1123"/>
      <c r="C10" s="1123"/>
      <c r="D10" s="1123"/>
      <c r="E10" s="1123"/>
      <c r="F10" s="1123"/>
      <c r="G10" s="1123"/>
      <c r="H10" s="1123"/>
      <c r="L10" s="1141"/>
      <c r="M10" s="1046"/>
      <c r="O10" s="1287"/>
      <c r="P10" s="1287"/>
      <c r="Q10" s="1287"/>
      <c r="R10" s="1287"/>
      <c r="S10" s="1287"/>
      <c r="T10" s="1287"/>
      <c r="U10" s="780"/>
      <c r="V10" s="780"/>
      <c r="X10" s="1123"/>
      <c r="Y10" s="1123"/>
      <c r="Z10" s="1123"/>
      <c r="AA10" s="1123"/>
      <c r="AB10" s="1123"/>
    </row>
    <row r="11" spans="1:28" s="539" customFormat="1" ht="11.25" hidden="1">
      <c r="A11" s="559"/>
      <c r="B11" s="559"/>
      <c r="C11" s="559"/>
      <c r="D11" s="559"/>
      <c r="E11" s="559"/>
      <c r="F11" s="559"/>
      <c r="G11" s="559"/>
      <c r="H11" s="559"/>
      <c r="L11" s="1312"/>
      <c r="M11" s="1312"/>
      <c r="N11" s="536"/>
      <c r="O11" s="551"/>
      <c r="P11" s="551"/>
      <c r="Q11" s="551"/>
      <c r="R11" s="551"/>
      <c r="S11" s="551"/>
      <c r="T11" s="551"/>
      <c r="U11" s="557" t="s">
        <v>371</v>
      </c>
      <c r="X11" s="559"/>
      <c r="Y11" s="559"/>
      <c r="Z11" s="559"/>
      <c r="AA11" s="559"/>
      <c r="AB11" s="559"/>
    </row>
    <row r="12" spans="10:21" ht="14.25">
      <c r="J12" s="499"/>
      <c r="K12" s="499"/>
      <c r="L12" s="494"/>
      <c r="M12" s="494"/>
      <c r="N12" s="472"/>
      <c r="O12" s="1289"/>
      <c r="P12" s="1289"/>
      <c r="Q12" s="1289"/>
      <c r="R12" s="1289"/>
      <c r="S12" s="1289"/>
      <c r="T12" s="1289"/>
      <c r="U12" s="1289"/>
    </row>
    <row r="13" spans="10:23" ht="14.25">
      <c r="J13" s="499"/>
      <c r="K13" s="499"/>
      <c r="L13" s="1239" t="s">
        <v>445</v>
      </c>
      <c r="M13" s="1239"/>
      <c r="N13" s="1239"/>
      <c r="O13" s="1239"/>
      <c r="P13" s="1239"/>
      <c r="Q13" s="1239"/>
      <c r="R13" s="1239"/>
      <c r="S13" s="1239"/>
      <c r="T13" s="1239"/>
      <c r="U13" s="1239"/>
      <c r="V13" s="1239"/>
      <c r="W13" s="1239" t="s">
        <v>446</v>
      </c>
    </row>
    <row r="14" spans="10:23" ht="14.25" customHeight="1">
      <c r="J14" s="499"/>
      <c r="K14" s="499"/>
      <c r="L14" s="1295" t="s">
        <v>91</v>
      </c>
      <c r="M14" s="1295" t="s">
        <v>602</v>
      </c>
      <c r="N14" s="630"/>
      <c r="O14" s="1296" t="s">
        <v>604</v>
      </c>
      <c r="P14" s="1297"/>
      <c r="Q14" s="1297"/>
      <c r="R14" s="1297"/>
      <c r="S14" s="1297"/>
      <c r="T14" s="1298"/>
      <c r="U14" s="1306" t="s">
        <v>339</v>
      </c>
      <c r="V14" s="1292" t="s">
        <v>274</v>
      </c>
      <c r="W14" s="1239"/>
    </row>
    <row r="15" spans="10:23" ht="14.25" customHeight="1">
      <c r="J15" s="499"/>
      <c r="K15" s="499"/>
      <c r="L15" s="1295"/>
      <c r="M15" s="1295"/>
      <c r="N15" s="631"/>
      <c r="O15" s="1301" t="s">
        <v>578</v>
      </c>
      <c r="P15" s="1299" t="s">
        <v>270</v>
      </c>
      <c r="Q15" s="1300"/>
      <c r="R15" s="1303" t="s">
        <v>615</v>
      </c>
      <c r="S15" s="1304"/>
      <c r="T15" s="1305"/>
      <c r="U15" s="1307"/>
      <c r="V15" s="1293"/>
      <c r="W15" s="1239"/>
    </row>
    <row r="16" spans="10:23" ht="33.75" customHeight="1">
      <c r="J16" s="499"/>
      <c r="K16" s="499"/>
      <c r="L16" s="1295"/>
      <c r="M16" s="1295"/>
      <c r="N16" s="632"/>
      <c r="O16" s="1302"/>
      <c r="P16" s="505" t="s">
        <v>579</v>
      </c>
      <c r="Q16" s="505" t="s">
        <v>6</v>
      </c>
      <c r="R16" s="506" t="s">
        <v>273</v>
      </c>
      <c r="S16" s="1290" t="s">
        <v>272</v>
      </c>
      <c r="T16" s="1291"/>
      <c r="U16" s="1308"/>
      <c r="V16" s="1294"/>
      <c r="W16" s="1239"/>
    </row>
    <row r="17" spans="10:23" ht="14.25">
      <c r="J17" s="499"/>
      <c r="K17" s="538">
        <v>1</v>
      </c>
      <c r="L17" s="616" t="s">
        <v>92</v>
      </c>
      <c r="M17" s="616" t="s">
        <v>48</v>
      </c>
      <c r="N17" s="618" t="str">
        <f ca="1">OFFSET(N17,0,-1)</f>
        <v>2</v>
      </c>
      <c r="O17" s="617">
        <f ca="1">OFFSET(O17,0,-1)+1</f>
        <v>3</v>
      </c>
      <c r="P17" s="617">
        <f ca="1">OFFSET(P17,0,-1)+1</f>
        <v>4</v>
      </c>
      <c r="Q17" s="617">
        <f ca="1">OFFSET(Q17,0,-1)+1</f>
        <v>5</v>
      </c>
      <c r="R17" s="617">
        <f ca="1">OFFSET(R17,0,-1)+1</f>
        <v>6</v>
      </c>
      <c r="S17" s="1313">
        <f ca="1">OFFSET(S17,0,-1)+1</f>
        <v>7</v>
      </c>
      <c r="T17" s="1313"/>
      <c r="U17" s="617">
        <f ca="1">OFFSET(U17,0,-2)+1</f>
        <v>8</v>
      </c>
      <c r="V17" s="618">
        <f ca="1">OFFSET(V17,0,-1)</f>
        <v>8</v>
      </c>
      <c r="W17" s="617">
        <f ca="1">OFFSET(W17,0,-1)+1</f>
        <v>9</v>
      </c>
    </row>
    <row r="18" spans="1:28" ht="22.5">
      <c r="A18" s="1314">
        <v>1</v>
      </c>
      <c r="B18" s="795"/>
      <c r="C18" s="795"/>
      <c r="D18" s="795"/>
      <c r="E18" s="796"/>
      <c r="F18" s="797"/>
      <c r="G18" s="797"/>
      <c r="H18" s="797"/>
      <c r="I18" s="798"/>
      <c r="J18" s="793"/>
      <c r="K18" s="800"/>
      <c r="L18" s="562">
        <f>mergeValue(A18)</f>
        <v>1</v>
      </c>
      <c r="M18" s="610" t="s">
        <v>19</v>
      </c>
      <c r="N18" s="615"/>
      <c r="O18" s="1315"/>
      <c r="P18" s="1315"/>
      <c r="Q18" s="1315"/>
      <c r="R18" s="1315"/>
      <c r="S18" s="1315"/>
      <c r="T18" s="1315"/>
      <c r="U18" s="1315"/>
      <c r="V18" s="1315"/>
      <c r="W18" s="599" t="s">
        <v>718</v>
      </c>
      <c r="Y18" s="558"/>
      <c r="Z18" s="558" t="str">
        <f t="shared" si="0" ref="Z18:Z31">IF(M18="","",M18)</f>
        <v>Наименование тарифа</v>
      </c>
      <c r="AA18" s="558"/>
      <c r="AB18" s="558"/>
    </row>
    <row r="19" spans="1:28" ht="22.5">
      <c r="A19" s="1314"/>
      <c r="B19" s="1314">
        <v>1</v>
      </c>
      <c r="C19" s="795"/>
      <c r="D19" s="795"/>
      <c r="E19" s="797"/>
      <c r="F19" s="797"/>
      <c r="G19" s="797"/>
      <c r="H19" s="797"/>
      <c r="I19" s="792"/>
      <c r="J19" s="791"/>
      <c r="K19" s="794"/>
      <c r="L19" s="562" t="str">
        <f>mergeValue(A19)&amp;"."&amp;mergeValue(B19)</f>
        <v>1.1</v>
      </c>
      <c r="M19" s="516" t="s">
        <v>15</v>
      </c>
      <c r="N19" s="615"/>
      <c r="O19" s="1315"/>
      <c r="P19" s="1315"/>
      <c r="Q19" s="1315"/>
      <c r="R19" s="1315"/>
      <c r="S19" s="1315"/>
      <c r="T19" s="1315"/>
      <c r="U19" s="1315"/>
      <c r="V19" s="1315"/>
      <c r="W19" s="599" t="s">
        <v>459</v>
      </c>
      <c r="Y19" s="558"/>
      <c r="Z19" s="558" t="str">
        <f t="shared" si="0"/>
        <v>Территория действия тарифа</v>
      </c>
      <c r="AA19" s="558"/>
      <c r="AB19" s="558"/>
    </row>
    <row r="20" spans="1:28" ht="22.5">
      <c r="A20" s="1314"/>
      <c r="B20" s="1314"/>
      <c r="C20" s="1314">
        <v>1</v>
      </c>
      <c r="D20" s="795"/>
      <c r="E20" s="797"/>
      <c r="F20" s="797"/>
      <c r="G20" s="797"/>
      <c r="H20" s="797"/>
      <c r="I20" s="799"/>
      <c r="J20" s="791"/>
      <c r="K20" s="794"/>
      <c r="L20" s="562" t="str">
        <f>mergeValue(A20)&amp;"."&amp;mergeValue(B20)&amp;"."&amp;mergeValue(C20)</f>
        <v>1.1.1</v>
      </c>
      <c r="M20" s="517" t="s">
        <v>7</v>
      </c>
      <c r="N20" s="615"/>
      <c r="O20" s="1315"/>
      <c r="P20" s="1315"/>
      <c r="Q20" s="1315"/>
      <c r="R20" s="1315"/>
      <c r="S20" s="1315"/>
      <c r="T20" s="1315"/>
      <c r="U20" s="1315"/>
      <c r="V20" s="1315"/>
      <c r="W20" s="599" t="s">
        <v>600</v>
      </c>
      <c r="Y20" s="558"/>
      <c r="Z20" s="558" t="str">
        <f t="shared" si="0"/>
        <v xml:space="preserve">Наименование системы теплоснабжения </v>
      </c>
      <c r="AA20" s="558"/>
      <c r="AB20" s="558"/>
    </row>
    <row r="21" spans="1:28" ht="22.5">
      <c r="A21" s="1314"/>
      <c r="B21" s="1314"/>
      <c r="C21" s="1314"/>
      <c r="D21" s="1314">
        <v>1</v>
      </c>
      <c r="E21" s="797"/>
      <c r="F21" s="797"/>
      <c r="G21" s="797"/>
      <c r="H21" s="797"/>
      <c r="I21" s="799"/>
      <c r="J21" s="791"/>
      <c r="K21" s="794"/>
      <c r="L21" s="562" t="str">
        <f>mergeValue(A21)&amp;"."&amp;mergeValue(B21)&amp;"."&amp;mergeValue(C21)&amp;"."&amp;mergeValue(D21)</f>
        <v>1.1.1.1</v>
      </c>
      <c r="M21" s="518" t="s">
        <v>21</v>
      </c>
      <c r="N21" s="615"/>
      <c r="O21" s="1315"/>
      <c r="P21" s="1315"/>
      <c r="Q21" s="1315"/>
      <c r="R21" s="1315"/>
      <c r="S21" s="1315"/>
      <c r="T21" s="1315"/>
      <c r="U21" s="1315"/>
      <c r="V21" s="1315"/>
      <c r="W21" s="599" t="s">
        <v>601</v>
      </c>
      <c r="Y21" s="558"/>
      <c r="Z21" s="558" t="str">
        <f t="shared" si="0"/>
        <v xml:space="preserve">Источник тепловой энергии  </v>
      </c>
      <c r="AA21" s="558"/>
      <c r="AB21" s="558"/>
    </row>
    <row r="22" spans="1:28" ht="78.75">
      <c r="A22" s="1314"/>
      <c r="B22" s="1314"/>
      <c r="C22" s="1314"/>
      <c r="D22" s="1314"/>
      <c r="E22" s="1314">
        <v>1</v>
      </c>
      <c r="F22" s="797"/>
      <c r="G22" s="797"/>
      <c r="H22" s="795">
        <v>1</v>
      </c>
      <c r="I22" s="1314">
        <v>1</v>
      </c>
      <c r="J22" s="797"/>
      <c r="K22" s="802"/>
      <c r="L22" s="562" t="str">
        <f>mergeValue(A22)&amp;"."&amp;mergeValue(B22)&amp;"."&amp;mergeValue(C22)&amp;"."&amp;mergeValue(D22)&amp;"."&amp;mergeValue(E22)</f>
        <v>1.1.1.1.1</v>
      </c>
      <c r="M22" s="524" t="s">
        <v>8</v>
      </c>
      <c r="N22" s="615"/>
      <c r="O22" s="1316"/>
      <c r="P22" s="1316"/>
      <c r="Q22" s="1316"/>
      <c r="R22" s="1316"/>
      <c r="S22" s="1316"/>
      <c r="T22" s="1316"/>
      <c r="U22" s="1316"/>
      <c r="V22" s="1316"/>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314"/>
      <c r="B23" s="1314"/>
      <c r="C23" s="1314"/>
      <c r="D23" s="1314"/>
      <c r="E23" s="1314"/>
      <c r="F23" s="1314">
        <v>1</v>
      </c>
      <c r="G23" s="795"/>
      <c r="H23" s="795"/>
      <c r="I23" s="1314"/>
      <c r="J23" s="1314">
        <v>1</v>
      </c>
      <c r="K23" s="803"/>
      <c r="L23" s="562" t="str">
        <f>mergeValue(A23)&amp;"."&amp;mergeValue(B23)&amp;"."&amp;mergeValue(C23)&amp;"."&amp;mergeValue(D23)&amp;"."&amp;mergeValue(E23)&amp;"."&amp;mergeValue(F23)</f>
        <v>1.1.1.1.1.1</v>
      </c>
      <c r="M23" s="525" t="s">
        <v>9</v>
      </c>
      <c r="N23" s="615"/>
      <c r="O23" s="1317"/>
      <c r="P23" s="1318"/>
      <c r="Q23" s="1318"/>
      <c r="R23" s="1318"/>
      <c r="S23" s="1318"/>
      <c r="T23" s="1318"/>
      <c r="U23" s="1318"/>
      <c r="V23" s="1319"/>
      <c r="W23" s="599" t="s">
        <v>720</v>
      </c>
      <c r="Y23" s="558"/>
      <c r="Z23" s="558" t="str">
        <f t="shared" si="0"/>
        <v>Группа потребителей</v>
      </c>
      <c r="AA23" s="558"/>
      <c r="AB23" s="558"/>
    </row>
    <row r="24" spans="1:28" ht="122.1" customHeight="1">
      <c r="A24" s="1314"/>
      <c r="B24" s="1314"/>
      <c r="C24" s="1314"/>
      <c r="D24" s="1314"/>
      <c r="E24" s="1314"/>
      <c r="F24" s="1314"/>
      <c r="G24" s="795">
        <v>1</v>
      </c>
      <c r="H24" s="795"/>
      <c r="I24" s="1314"/>
      <c r="J24" s="1314"/>
      <c r="K24" s="803">
        <v>1</v>
      </c>
      <c r="L24" s="562" t="str">
        <f>mergeValue(A24)&amp;"."&amp;mergeValue(B24)&amp;"."&amp;mergeValue(C24)&amp;"."&amp;mergeValue(D24)&amp;"."&amp;mergeValue(E24)&amp;"."&amp;mergeValue(F24)&amp;"."&amp;mergeValue(G24)</f>
        <v>1.1.1.1.1.1.1</v>
      </c>
      <c r="M24" s="1090"/>
      <c r="N24" s="615"/>
      <c r="O24" s="532"/>
      <c r="P24" s="532"/>
      <c r="Q24" s="1040"/>
      <c r="R24" s="1320"/>
      <c r="S24" s="1310" t="s">
        <v>83</v>
      </c>
      <c r="T24" s="1309"/>
      <c r="U24" s="1310" t="s">
        <v>84</v>
      </c>
      <c r="V24" s="532"/>
      <c r="W24" s="1284" t="s">
        <v>721</v>
      </c>
      <c r="X24" s="554" t="str">
        <f>strCheckDate(O25:V25)</f>
        <v/>
      </c>
      <c r="Y24" s="558"/>
      <c r="Z24" s="558" t="str">
        <f t="shared" si="0"/>
        <v/>
      </c>
      <c r="AA24" s="558"/>
      <c r="AB24" s="558"/>
    </row>
    <row r="25" spans="1:28" ht="11.25" hidden="1">
      <c r="A25" s="1314"/>
      <c r="B25" s="1314"/>
      <c r="C25" s="1314"/>
      <c r="D25" s="1314"/>
      <c r="E25" s="1314"/>
      <c r="F25" s="1314"/>
      <c r="G25" s="795"/>
      <c r="H25" s="795"/>
      <c r="I25" s="1314"/>
      <c r="J25" s="1314"/>
      <c r="K25" s="803"/>
      <c r="L25" s="569"/>
      <c r="M25" s="615"/>
      <c r="N25" s="615"/>
      <c r="O25" s="532"/>
      <c r="P25" s="532"/>
      <c r="Q25" s="553" t="str">
        <f>R24&amp;"-"&amp;T24</f>
        <v>-</v>
      </c>
      <c r="R25" s="1309"/>
      <c r="S25" s="1310"/>
      <c r="T25" s="1309"/>
      <c r="U25" s="1310"/>
      <c r="V25" s="532"/>
      <c r="W25" s="1285"/>
      <c r="Y25" s="558"/>
      <c r="Z25" s="558" t="str">
        <f t="shared" si="0"/>
        <v/>
      </c>
      <c r="AA25" s="558"/>
      <c r="AB25" s="558"/>
    </row>
    <row r="26" spans="1:28" ht="15" customHeight="1">
      <c r="A26" s="1314"/>
      <c r="B26" s="1314"/>
      <c r="C26" s="1314"/>
      <c r="D26" s="1314"/>
      <c r="E26" s="1314"/>
      <c r="F26" s="1314"/>
      <c r="G26" s="797"/>
      <c r="H26" s="795"/>
      <c r="I26" s="1314"/>
      <c r="J26" s="1314"/>
      <c r="K26" s="802"/>
      <c r="L26" s="508"/>
      <c r="M26" s="527" t="s">
        <v>24</v>
      </c>
      <c r="N26" s="534"/>
      <c r="O26" s="534"/>
      <c r="P26" s="534"/>
      <c r="Q26" s="534"/>
      <c r="R26" s="534"/>
      <c r="S26" s="534"/>
      <c r="T26" s="534"/>
      <c r="U26" s="534"/>
      <c r="V26" s="530"/>
      <c r="W26" s="1286"/>
      <c r="Y26" s="558"/>
      <c r="Z26" s="558" t="str">
        <f t="shared" si="0"/>
        <v>Добавить вид теплоносителя (параметры теплоносителя)</v>
      </c>
      <c r="AA26" s="558"/>
      <c r="AB26" s="558"/>
    </row>
    <row r="27" spans="1:28" ht="15" customHeight="1">
      <c r="A27" s="1314"/>
      <c r="B27" s="1314"/>
      <c r="C27" s="1314"/>
      <c r="D27" s="1314"/>
      <c r="E27" s="1314"/>
      <c r="F27" s="797"/>
      <c r="G27" s="797"/>
      <c r="H27" s="795"/>
      <c r="I27" s="1314"/>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14"/>
      <c r="B28" s="1314"/>
      <c r="C28" s="1314"/>
      <c r="D28" s="1314"/>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14"/>
      <c r="B29" s="1314"/>
      <c r="C29" s="1314"/>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14"/>
      <c r="B30" s="1314"/>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14"/>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23" ht="89.25" customHeight="1">
      <c r="L34" s="1">
        <v>1</v>
      </c>
      <c r="M34" s="1277" t="s">
        <v>722</v>
      </c>
      <c r="N34" s="1277"/>
      <c r="O34" s="1277"/>
      <c r="P34" s="1277"/>
      <c r="Q34" s="1277"/>
      <c r="R34" s="1277"/>
      <c r="S34" s="1277"/>
      <c r="T34" s="1277"/>
      <c r="U34" s="1277"/>
      <c r="V34" s="1277"/>
      <c r="W34" s="1277"/>
    </row>
  </sheetData>
  <sheetProtection algorithmName="SHA-512" hashValue="rlOI1NnnbgWWbU66cut0hNDHSMF501MvFPU8HSRtoePuQPlQHZPDUXJrI4ydUTB33jVMIxqhPrHTOKxxfZHyTw==" saltValue="iFaSJFPK1ctEaBzpjGlDkw==" spinCount="100000" sheet="1" objects="1" scenarios="1" formatColumns="0" formatRows="0"/>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65562:W65568 L131098:W131104 L196634:W196640 L262170:W262176 L327706:W327712 L393242:W393248 L458778:W458784 L524314:W524320 L589850:W589856 L655386:W655392 L720922:W720928 L786458:W786464 L851994:W852000 L917530:W917536 L983066:W983072"/>
    <dataValidation type="list" allowBlank="1" showInputMessage="1" prompt="Выберите значение из списка" errorTitle="Ошибка" error="Выберите значение из списка" sqref="O65559:V65559 O131095:V131095 O196631:V196631 O262167:V262167 O327703:V327703 O393239:V393239 O458775:V458775 O524311:V524311 O589847:V589847 O655383:V655383 O720919:V720919 O786455:V786455 O851991:V851991 O917527:V917527 O983063:V983063">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24 M65560 M131096 M196632 M262168 M327704 M393240 M458776 M524312 M589848 M655384 M720920 M786456 M851992 M917528 M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T24 R65560 T65560 R131096 T131096 R196632 T196632 R262168 T262168 R327704 T327704 R393240 T393240 R458776 T458776 R524312 T524312 R589848 T589848 R655384 T655384 R720920 T720920 R786456 T786456 R851992 T851992 R917528 T917528 R983064 T983064"/>
    <dataValidation allowBlank="1" showInputMessage="1" showErrorMessage="1" prompt="Для выбора выполните двойной щелчок левой клавиши мыши по соответствующей ячейке." sqref="S24 U24 S65560 U65560 S131096 U131096 S196632 U196632 S262168 U262168 S327704 U327704 S393240 U393240 S458776 U458776 S524312 U524312 S589848 U589848 S655384 U655384 S720920 U720920 S786456 U786456 S851992 U851992 S917528 U917528 S983064 U983064"/>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scale="56" r:id="rId2"/>
  <headerFooter alignWithMargins="0"/>
  <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d2796e4-ac3f-4eec-a1e5-dee3daebacfa}">
  <sheetPr codeName="modfrmCheckUpdates">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57e42b6-50bc-4918-b313-c8abe5a82035}">
  <sheetPr codeName="List05_2">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07" hidden="1" customWidth="1"/>
    <col min="2" max="4" width="3.71428571428571" style="194" hidden="1" customWidth="1"/>
    <col min="5" max="5" width="3.71428571428571" style="82" customWidth="1"/>
    <col min="6" max="6" width="9.71428571428571" style="35" customWidth="1"/>
    <col min="7" max="7" width="37.7142857142857" style="35" customWidth="1"/>
    <col min="8" max="8" width="66.8571428571429" style="35" customWidth="1"/>
    <col min="9" max="9" width="115.714285714286" style="35" customWidth="1"/>
    <col min="10" max="11" width="10.5714285714286" style="194"/>
    <col min="12" max="12" width="11.1428571428571" style="194" customWidth="1"/>
    <col min="13" max="20" width="10.5714285714286" style="194"/>
    <col min="21" max="16384" width="10.5714285714286" style="35"/>
  </cols>
  <sheetData>
    <row r="1" spans="1:1" ht="3" customHeight="1">
      <c r="A1" s="207" t="s">
        <v>48</v>
      </c>
    </row>
    <row r="2" spans="6:9" ht="22.5">
      <c r="F2" s="1278" t="s">
        <v>470</v>
      </c>
      <c r="G2" s="1279"/>
      <c r="H2" s="1280"/>
      <c r="I2" s="407"/>
    </row>
    <row r="3" ht="3" customHeight="1"/>
    <row r="4" spans="1:20" s="182" customFormat="1" ht="11.25">
      <c r="A4" s="206"/>
      <c r="B4" s="206"/>
      <c r="C4" s="206"/>
      <c r="D4" s="206"/>
      <c r="F4" s="1239" t="s">
        <v>445</v>
      </c>
      <c r="G4" s="1239"/>
      <c r="H4" s="1239"/>
      <c r="I4" s="128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10.09.2021</v>
      </c>
      <c r="I7" s="188" t="s">
        <v>472</v>
      </c>
      <c r="J7" s="312"/>
      <c r="K7" s="206"/>
      <c r="L7" s="206"/>
      <c r="M7" s="206"/>
      <c r="N7" s="206"/>
      <c r="O7" s="206"/>
      <c r="P7" s="206"/>
      <c r="Q7" s="206"/>
      <c r="R7" s="206"/>
      <c r="S7" s="206"/>
      <c r="T7" s="206"/>
    </row>
    <row r="8" spans="1:20" s="182" customFormat="1" ht="45">
      <c r="A8" s="1282">
        <v>1</v>
      </c>
      <c r="B8" s="206"/>
      <c r="C8" s="206"/>
      <c r="D8" s="206"/>
      <c r="F8" s="313" t="str">
        <f>"2."&amp;mergeValue(A8)</f>
        <v>2.1</v>
      </c>
      <c r="G8" s="389" t="s">
        <v>473</v>
      </c>
      <c r="H8" s="297"/>
      <c r="I8" s="188" t="s">
        <v>568</v>
      </c>
      <c r="J8" s="312"/>
      <c r="K8" s="206"/>
      <c r="L8" s="206"/>
      <c r="M8" s="206"/>
      <c r="N8" s="206"/>
      <c r="O8" s="206"/>
      <c r="P8" s="206"/>
      <c r="Q8" s="206"/>
      <c r="R8" s="206"/>
      <c r="S8" s="206"/>
      <c r="T8" s="206"/>
    </row>
    <row r="9" spans="1:20" s="182" customFormat="1" ht="22.5">
      <c r="A9" s="1282"/>
      <c r="B9" s="206"/>
      <c r="C9" s="206"/>
      <c r="D9" s="206"/>
      <c r="F9" s="313" t="str">
        <f>"3."&amp;mergeValue(A9)</f>
        <v>3.1</v>
      </c>
      <c r="G9" s="389" t="s">
        <v>474</v>
      </c>
      <c r="H9" s="297"/>
      <c r="I9" s="188" t="s">
        <v>566</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"4."&amp;mergeValue(A11)&amp;"."&amp;mergeValue(B11)</f>
        <v>4.1.1</v>
      </c>
      <c r="G11" s="304" t="s">
        <v>570</v>
      </c>
      <c r="H11" s="297" t="str">
        <f>IF(region_name="","",region_name)</f>
        <v>Свердловская область</v>
      </c>
      <c r="I11" s="188" t="s">
        <v>478</v>
      </c>
      <c r="J11" s="312"/>
      <c r="K11" s="206"/>
      <c r="L11" s="206"/>
      <c r="M11" s="206"/>
      <c r="N11" s="206"/>
      <c r="O11" s="206"/>
      <c r="P11" s="206"/>
      <c r="Q11" s="206"/>
      <c r="R11" s="206"/>
      <c r="S11" s="206"/>
      <c r="T11" s="206"/>
    </row>
    <row r="12" spans="1:20" s="182" customFormat="1" ht="22.5">
      <c r="A12" s="1282"/>
      <c r="B12" s="1282"/>
      <c r="C12" s="1282">
        <v>1</v>
      </c>
      <c r="D12" s="321"/>
      <c r="F12" s="313" t="str">
        <f>"4."&amp;mergeValue(A12)&amp;"."&amp;mergeValue(B12)&amp;"."&amp;mergeValue(C12)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2"/>
      <c r="B13" s="1282"/>
      <c r="C13" s="1282"/>
      <c r="D13" s="321">
        <v>1</v>
      </c>
      <c r="F13" s="313" t="str">
        <f>"4."&amp;mergeValue(A13)&amp;"."&amp;mergeValue(B13)&amp;"."&amp;mergeValue(C13)&amp;"."&amp;mergeValue(D13)</f>
        <v>4.1.1.1.1</v>
      </c>
      <c r="G13" s="392" t="s">
        <v>477</v>
      </c>
      <c r="H13" s="297"/>
      <c r="I13" s="1283" t="s">
        <v>569</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93"/>
      <c r="G15" s="187" t="s">
        <v>401</v>
      </c>
      <c r="H15" s="394"/>
      <c r="I15" s="395"/>
      <c r="J15" s="312"/>
      <c r="K15" s="206"/>
      <c r="L15" s="206"/>
      <c r="M15" s="206"/>
      <c r="N15" s="206"/>
      <c r="O15" s="206"/>
      <c r="P15" s="206"/>
      <c r="Q15" s="206"/>
      <c r="R15" s="206"/>
      <c r="S15" s="206"/>
      <c r="T15" s="206"/>
    </row>
    <row r="16" spans="1:20" s="182" customFormat="1" ht="18.75">
      <c r="A16" s="128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7" t="s">
        <v>571</v>
      </c>
      <c r="H19" s="1277"/>
      <c r="I19" s="218"/>
      <c r="J19" s="307"/>
      <c r="K19" s="307"/>
      <c r="L19" s="307"/>
      <c r="M19" s="307"/>
      <c r="N19" s="307"/>
      <c r="O19" s="307"/>
      <c r="P19" s="307"/>
      <c r="Q19" s="307"/>
      <c r="R19" s="307"/>
      <c r="S19" s="307"/>
      <c r="T19" s="307"/>
    </row>
  </sheetData>
  <sheetProtection algorithmName="SHA-512" hashValue="lmbZzPgiyIH9KuFu06RL2VdeoKRq9vABlmN4uygKRmc8nft12fNpFuA4MksB5LaPoyN7Elt6HfmVGJ253tK19Q==" saltValue="SDD58m0z0rJf9w1fBIXFf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HeadingPairs>
    <vt:vector size="2" baseType="variant">
      <vt:variant>
        <vt:lpstr>Worksheets</vt:lpstr>
      </vt:variant>
      <vt:variant>
        <vt:i4>80</vt:i4>
      </vt:variant>
    </vt:vector>
  </HeadingPairs>
  <TitlesOfParts>
    <vt:vector size="80" baseType="lpstr">
      <vt:lpstr>modList00</vt:lpstr>
      <vt:lpstr>Инструкция</vt:lpstr>
      <vt:lpstr>Лог обновления</vt:lpstr>
      <vt:lpstr>Титульный</vt:lpstr>
      <vt:lpstr>Территории</vt:lpstr>
      <vt:lpstr>Перечень тарифов</vt:lpstr>
      <vt:lpstr>Форма 1.0.1 | Т-ТЭ | &gt;=25МВт</vt:lpstr>
      <vt:lpstr>Форма 4.10.2 | Т-ТЭ | &gt;=25МВт</vt:lpstr>
      <vt:lpstr>Форма 1.0.1 | Т-ТЭ | ТСО</vt:lpstr>
      <vt:lpstr>Форма 4.10.2 | Т-ТЭ | ТСО</vt:lpstr>
      <vt:lpstr>Форма 1.0.1 | Т-ТЭ | потр</vt:lpstr>
      <vt:lpstr>Форма 4.10.2 | Т-ТЭ | потр</vt:lpstr>
      <vt:lpstr>Форма 1.0.1 | Т-ТЭ | предел</vt:lpstr>
      <vt:lpstr>Форма 4.10.2 | Т-ТЭ | предел</vt:lpstr>
      <vt:lpstr>Форма 1.0.1 | Т-ТЭ | индикат</vt:lpstr>
      <vt:lpstr>Форма 4.10.2 | Т-ТЭ | индикат</vt:lpstr>
      <vt:lpstr>Форма 1.0.1 | Резерв мощности</vt:lpstr>
      <vt:lpstr>Форма 4.10.2 | Резерв мощности</vt:lpstr>
      <vt:lpstr>Форма 1.0.1 | Т-ТН</vt:lpstr>
      <vt:lpstr>Форма 4.10.3 | Т-ТН</vt:lpstr>
      <vt:lpstr>Форма 1.0.1 | Т-передача ТЭ</vt:lpstr>
      <vt:lpstr>Форма 4.10.3 | Т-передача ТЭ</vt:lpstr>
      <vt:lpstr>Форма 1.0.1 | Т-передача ТН</vt:lpstr>
      <vt:lpstr>Форма 4.10.3 | Т-передача ТН</vt:lpstr>
      <vt:lpstr>Форма 1.0.1 | Т-гор.вода</vt:lpstr>
      <vt:lpstr>Форма 4.10.4 | Т-гор.вода</vt:lpstr>
      <vt:lpstr>Форма 1.0.1 | Т-подкл</vt:lpstr>
      <vt:lpstr>Форма 4.10.5 | Т-подкл</vt:lpstr>
      <vt:lpstr>Форма 1.0.1 | Т-подкл(инд)</vt:lpstr>
      <vt:lpstr>Форма 4.10.6 | Т-подкл(инд)</vt:lpstr>
      <vt:lpstr>Форма 1.0.1 | Форма 4.9</vt:lpstr>
      <vt:lpstr>Форма 4.9</vt:lpstr>
      <vt:lpstr>Форма 1.0.1 | Форма 4.10.1</vt:lpstr>
      <vt:lpstr>Форма 4.10.1</vt:lpstr>
      <vt:lpstr>Форма 1.0.2</vt:lpstr>
      <vt:lpstr>Сведения об изменении</vt:lpstr>
      <vt:lpstr>Комментарии</vt:lpstr>
      <vt:lpstr>Проверка</vt:lpstr>
      <vt:lpstr>et_union_hor</vt:lpstr>
      <vt:lpstr>TEHSHEET</vt:lpstr>
      <vt:lpstr>modList14_1</vt:lpstr>
      <vt:lpstr>modList13</vt:lpstr>
      <vt:lpstr>modListTempFilter</vt:lpstr>
      <vt:lpstr>modCheckCyan</vt:lpstr>
      <vt:lpstr>REESTR_LINK</vt:lpstr>
      <vt:lpstr>REESTR_DS</vt:lpstr>
      <vt:lpstr>modHTTP</vt:lpstr>
      <vt:lpstr>modfrmRezimChoose</vt:lpstr>
      <vt:lpstr>modSheetMain</vt:lpstr>
      <vt:lpstr>REESTR_VT</vt:lpstr>
      <vt:lpstr>REESTR_VED</vt:lpstr>
      <vt:lpstr>modfrmReestrObj</vt:lpstr>
      <vt:lpstr>AllSheetsInThisWorkbook</vt:lpstr>
      <vt:lpstr>et_union_vert</vt:lpstr>
      <vt:lpstr>modInstruction</vt:lpstr>
      <vt:lpstr>modRegion</vt:lpstr>
      <vt:lpstr>modReestr</vt:lpstr>
      <vt:lpstr>modfrmReestr</vt:lpstr>
      <vt:lpstr>modUpdTemplMain</vt:lpstr>
      <vt:lpstr>REESTR_ORG</vt:lpstr>
      <vt:lpstr>modClassifierValidate</vt:lpstr>
      <vt:lpstr>modProv</vt:lpstr>
      <vt:lpstr>modHyp</vt:lpstr>
      <vt:lpstr>modServiceModule</vt:lpstr>
      <vt:lpstr>modList01</vt:lpstr>
      <vt:lpstr>modList02</vt:lpstr>
      <vt:lpstr>modList03</vt:lpstr>
      <vt:lpstr>REESTR_MO_FILTER</vt:lpstr>
      <vt:lpstr>REESTR_MO</vt:lpstr>
      <vt:lpstr>modInfo</vt:lpstr>
      <vt:lpstr>modList05</vt:lpstr>
      <vt:lpstr>modList06</vt:lpstr>
      <vt:lpstr>modList07</vt:lpstr>
      <vt:lpstr>modList11</vt:lpstr>
      <vt:lpstr>modList12</vt:lpstr>
      <vt:lpstr>modfrmDateChoose</vt:lpstr>
      <vt:lpstr>modComm</vt:lpstr>
      <vt:lpstr>modThisWorkbook</vt:lpstr>
      <vt:lpstr>modfrmReestrMR</vt:lpstr>
      <vt:lpstr>modfrmCheckUpdates</vt:lpstr>
    </vt:vector>
  </TitlesOfParts>
  <Template/>
  <Manager/>
  <Company>ФАС России</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keywords/>
  <dc:description/>
  <cp:lastModifiedBy>Мочалова Н.С.</cp:lastModifiedBy>
  <cp:lastPrinted>2013-08-29T08:11:20Z</cp:lastPrinted>
  <dcterms:created xsi:type="dcterms:W3CDTF">2004-05-21T07:18:45Z</dcterms:created>
  <dcterms:modified xsi:type="dcterms:W3CDTF">2022-06-13T05:28:33Z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