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Default Extension="emf" ContentType="image/x-emf"/>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Default Extension="doc" ContentType="application/msword"/>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drawings/drawing34.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drawings/drawing35.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3" Type="http://schemas.openxmlformats.org/officeDocument/2006/relationships/extended-properties" Target="docProps/app.xml" /><Relationship Id="rId2" Type="http://schemas.openxmlformats.org/package/2006/relationships/metadata/core-properties" Target="docProps/core.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xlsBook"/>
  <mc:AlternateContent xmlns:mc="http://schemas.openxmlformats.org/markup-compatibility/2006">
    <mc:Choice Requires="x15">
      <x15ac:absPath xmlns:x15ac="http://schemas.microsoft.com/office/spreadsheetml/2010/11/ac" url="C:\Users\mochns\Desktop\шаблон к 30 апреля\"/>
    </mc:Choice>
  </mc:AlternateContent>
  <bookViews>
    <workbookView xWindow="0" yWindow="0" windowWidth="24045" windowHeight="12360" tabRatio="903" firstSheet="1" activeTab="33"/>
  </bookViews>
  <sheets>
    <sheet name="modList00" sheetId="623" state="veryHidden" r:id="rId3"/>
    <sheet name="Инструкция" sheetId="525" r:id="rId4"/>
    <sheet name="Лог обновления" sheetId="429" state="veryHidden" r:id="rId5"/>
    <sheet name="Титульный" sheetId="437" r:id="rId6"/>
    <sheet name="Территории" sheetId="601" r:id="rId7"/>
    <sheet name="Перечень тарифов" sheetId="540" r:id="rId8"/>
    <sheet name="Форма 1.0.1 | Т-ТЭ | &gt;=25МВт" sheetId="634" state="veryHidden" r:id="rId9"/>
    <sheet name="Форма 4.10.2 | Т-ТЭ | &gt;=25МВт" sheetId="624" state="veryHidden" r:id="rId10"/>
    <sheet name="Форма 1.0.1 | Т-ТЭ | ТСО" sheetId="614" state="veryHidden" r:id="rId11"/>
    <sheet name="Форма 4.10.2 | Т-ТЭ | ТСО" sheetId="625" state="veryHidden" r:id="rId12"/>
    <sheet name="Форма 1.0.1 | Т-ТЭ | потр" sheetId="643" state="veryHidden" r:id="rId13"/>
    <sheet name="Форма 4.10.2 | Т-ТЭ | потр" sheetId="642" state="veryHidden" r:id="rId14"/>
    <sheet name="Форма 1.0.1 | Т-ТЭ | предел" sheetId="635" state="veryHidden" r:id="rId15"/>
    <sheet name="Форма 4.10.2 | Т-ТЭ | предел" sheetId="626" state="veryHidden" r:id="rId16"/>
    <sheet name="Форма 1.0.1 | Т-ТЭ | индикат" sheetId="641" state="veryHidden" r:id="rId17"/>
    <sheet name="Форма 4.10.2 | Т-ТЭ | индикат" sheetId="640" state="veryHidden" r:id="rId18"/>
    <sheet name="Форма 1.0.1 | Резерв мощности" sheetId="636" state="veryHidden" r:id="rId19"/>
    <sheet name="Форма 4.10.2 | Резерв мощности" sheetId="631" state="veryHidden" r:id="rId20"/>
    <sheet name="Форма 1.0.1 | Т-ТН" sheetId="637" state="veryHidden" r:id="rId21"/>
    <sheet name="Форма 4.10.3 | Т-ТН" sheetId="627" state="veryHidden" r:id="rId22"/>
    <sheet name="Форма 1.0.1 | Т-передача ТЭ" sheetId="638" r:id="rId23"/>
    <sheet name="Форма 4.10.3 | Т-передача ТЭ" sheetId="629" r:id="rId24"/>
    <sheet name="Форма 1.0.1 | Т-передача ТН" sheetId="639" state="veryHidden" r:id="rId25"/>
    <sheet name="Форма 4.10.3 | Т-передача ТН" sheetId="630" state="veryHidden" r:id="rId26"/>
    <sheet name="Форма 1.0.1 | Т-гор.вода" sheetId="616" state="veryHidden" r:id="rId27"/>
    <sheet name="Форма 4.10.4 | Т-гор.вода" sheetId="628" state="veryHidden" r:id="rId28"/>
    <sheet name="Форма 1.0.1 | Т-подкл" sheetId="618" state="veryHidden" r:id="rId29"/>
    <sheet name="Форма 4.10.5 | Т-подкл" sheetId="633" state="veryHidden" r:id="rId30"/>
    <sheet name="Форма 1.0.1 | Т-подкл(инд)" sheetId="617" state="veryHidden" r:id="rId31"/>
    <sheet name="Форма 4.10.6 | Т-подкл(инд)" sheetId="632" state="veryHidden" r:id="rId32"/>
    <sheet name="Форма 1.0.1 | Форма 4.9" sheetId="645" state="veryHidden" r:id="rId33"/>
    <sheet name="Форма 4.9" sheetId="646" state="veryHidden" r:id="rId34"/>
    <sheet name="Форма 1.0.1 | Форма 4.10.1" sheetId="649" r:id="rId35"/>
    <sheet name="Форма 4.10.1" sheetId="647" r:id="rId36"/>
    <sheet name="Форма 1.0.2" sheetId="550" state="veryHidden" r:id="rId37"/>
    <sheet name="Сведения об изменении" sheetId="568" state="veryHidden" r:id="rId38"/>
    <sheet name="Комментарии" sheetId="431" r:id="rId39"/>
    <sheet name="Проверка" sheetId="546" r:id="rId40"/>
    <sheet name="et_union_hor" sheetId="471" state="veryHidden" r:id="rId41"/>
    <sheet name="TEHSHEET" sheetId="205" state="veryHidden" r:id="rId42"/>
    <sheet name="modList14_1" sheetId="644" state="veryHidden" r:id="rId43"/>
    <sheet name="modList13" sheetId="648" state="veryHidden" r:id="rId44"/>
    <sheet name="modListTempFilter" sheetId="620" state="veryHidden" r:id="rId45"/>
    <sheet name="modCheckCyan" sheetId="612" state="veryHidden" r:id="rId46"/>
    <sheet name="REESTR_LINK" sheetId="602" state="veryHidden" r:id="rId47"/>
    <sheet name="REESTR_DS" sheetId="603" state="veryHidden" r:id="rId48"/>
    <sheet name="modHTTP" sheetId="604" state="veryHidden" r:id="rId49"/>
    <sheet name="modfrmRezimChoose" sheetId="609" state="veryHidden" r:id="rId50"/>
    <sheet name="modSheetMain" sheetId="599" state="veryHidden" r:id="rId51"/>
    <sheet name="REESTR_VT" sheetId="577" state="veryHidden" r:id="rId52"/>
    <sheet name="REESTR_VED" sheetId="579" state="veryHidden" r:id="rId53"/>
    <sheet name="modfrmReestrObj" sheetId="570" state="veryHidden" r:id="rId54"/>
    <sheet name="AllSheetsInThisWorkbook" sheetId="389" state="veryHidden" r:id="rId55"/>
    <sheet name="et_union_vert" sheetId="521" state="veryHidden" r:id="rId56"/>
    <sheet name="modInstruction" sheetId="605" state="veryHidden" r:id="rId57"/>
    <sheet name="modRegion" sheetId="528" state="veryHidden" r:id="rId58"/>
    <sheet name="modReestr" sheetId="433" state="veryHidden" r:id="rId59"/>
    <sheet name="modfrmReestr" sheetId="434" state="veryHidden" r:id="rId60"/>
    <sheet name="modUpdTemplMain" sheetId="424" state="veryHidden" r:id="rId61"/>
    <sheet name="REESTR_ORG" sheetId="390" state="veryHidden" r:id="rId62"/>
    <sheet name="modClassifierValidate" sheetId="400" state="veryHidden" r:id="rId63"/>
    <sheet name="modProv" sheetId="520" state="veryHidden" r:id="rId64"/>
    <sheet name="modHyp" sheetId="398" state="veryHidden" r:id="rId65"/>
    <sheet name="modServiceModule" sheetId="594" state="veryHidden" r:id="rId66"/>
    <sheet name="modList01" sheetId="551" state="veryHidden" r:id="rId67"/>
    <sheet name="modList02" sheetId="504" state="veryHidden" r:id="rId68"/>
    <sheet name="modList03" sheetId="549" state="veryHidden" r:id="rId69"/>
    <sheet name="REESTR_MO_FILTER" sheetId="621" state="veryHidden" r:id="rId70"/>
    <sheet name="REESTR_MO" sheetId="518" state="veryHidden" r:id="rId71"/>
    <sheet name="modInfo" sheetId="513" state="veryHidden" r:id="rId72"/>
    <sheet name="modList05" sheetId="619" state="veryHidden" r:id="rId73"/>
    <sheet name="modList06" sheetId="553" state="veryHidden" r:id="rId74"/>
    <sheet name="modList07" sheetId="569" state="veryHidden" r:id="rId75"/>
    <sheet name="modList11" sheetId="539" state="veryHidden" r:id="rId76"/>
    <sheet name="modList12" sheetId="611" state="veryHidden" r:id="rId77"/>
    <sheet name="modfrmDateChoose" sheetId="517" state="veryHidden" r:id="rId78"/>
    <sheet name="modComm" sheetId="514" state="veryHidden" r:id="rId79"/>
    <sheet name="modThisWorkbook" sheetId="511" state="veryHidden" r:id="rId80"/>
    <sheet name="modfrmReestrMR" sheetId="519" state="veryHidden" r:id="rId81"/>
    <sheet name="modfrmCheckUpdates" sheetId="512" state="veryHidden" r:id="rId82"/>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ТЭ'!$M$18:$W$28</definedName>
    <definedName name="checkCell_List06_6_double_date">'Форма 4.10.3 | Т-передача ТЭ'!$X$18:$X$28</definedName>
    <definedName name="checkCell_List06_6_unique_t">'Форма 4.10.3 | Т-передача ТЭ'!$M$18:$M$28</definedName>
    <definedName name="checkCell_List06_6_unique_t1">'Форма 4.10.3 | Т-передача ТЭ'!$Y$18:$Y$29</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ТЭ'!$O$18:$O$28</definedName>
    <definedName name="List06_6_MC2">'Форма 4.10.3 | Т-передача ТЭ'!$V$18:$V$28</definedName>
    <definedName name="List06_6_note">'Форма 4.10.3 | Т-передача ТЭ'!$W$18:$W$28</definedName>
    <definedName name="List06_6_Period">'Форма 4.10.3 | Т-передача ТЭ'!$O$18:$U$28</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ТЭ'!$K$18:$K$28</definedName>
    <definedName name="pDel_List06_6_2">'Форма 4.10.3 | Т-передача ТЭ'!$J$18:$J$28</definedName>
    <definedName name="pDel_List06_6_3">'Форма 4.10.3 | Т-передача ТЭ'!$I$18:$I$28</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ТЭ'!$V$14:$V$28</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REESTR_ORG!$A$2:$J$609</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A1" i="612" l="1"/>
</calcChain>
</file>

<file path=xl/sharedStrings.xml><?xml version="1.0" encoding="utf-8"?>
<sst xmlns="http://schemas.openxmlformats.org/spreadsheetml/2006/main" count="6923" uniqueCount="3073">
  <si>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</si>
  <si>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</si>
  <si>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</si>
  <si>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</si>
  <si>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</si>
  <si>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</si>
  <si>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</si>
  <si>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</si>
  <si>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</si>
  <si>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</si>
  <si>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</si>
  <si>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</si>
  <si>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</si>
  <si>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</si>
  <si>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</si>
  <si>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</si>
  <si>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</si>
  <si>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</si>
  <si>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</si>
  <si>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</si>
  <si>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</si>
  <si>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</si>
  <si>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</si>
  <si>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</si>
  <si>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</si>
  <si>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</si>
  <si>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</si>
  <si>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</si>
  <si>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</si>
  <si>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</si>
  <si>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</si>
  <si>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</si>
  <si>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</si>
  <si>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</si>
  <si>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</si>
  <si>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</si>
  <si>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</si>
  <si>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</si>
  <si>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</si>
  <si>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</si>
  <si>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</si>
  <si>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</si>
  <si>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</si>
  <si>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</si>
  <si>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</si>
  <si>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</si>
  <si>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</si>
  <si>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</si>
  <si>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</si>
  <si>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</si>
  <si>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</si>
  <si>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</si>
  <si>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</si>
  <si>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</si>
  <si>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</si>
  <si>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</si>
  <si>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</si>
  <si>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</si>
  <si>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</si>
  <si>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</si>
  <si>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</si>
  <si>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</si>
  <si>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</si>
  <si>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</si>
  <si>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</si>
  <si>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</si>
  <si>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</si>
  <si>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</si>
  <si>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</si>
  <si>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</si>
  <si>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</si>
  <si>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</si>
  <si>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</si>
  <si>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</si>
  <si>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</si>
  <si>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</si>
  <si>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</si>
  <si>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</si>
  <si>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</si>
  <si>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</si>
  <si>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</si>
  <si>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</si>
  <si>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</si>
  <si>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</si>
  <si>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</si>
  <si>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</si>
  <si>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</si>
  <si>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</si>
  <si>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</si>
  <si>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</si>
  <si>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</si>
  <si>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</si>
  <si>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</si>
  <si>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</si>
  <si>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</si>
  <si>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</si>
  <si>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</si>
  <si>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</si>
  <si>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</si>
  <si>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</si>
  <si>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</si>
  <si>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</si>
  <si>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</si>
  <si>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</si>
  <si>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</si>
  <si>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</si>
  <si>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</si>
  <si>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</si>
  <si>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</si>
  <si>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</si>
  <si>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</si>
  <si>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</si>
  <si>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</si>
  <si>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</si>
  <si>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</si>
  <si>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</si>
  <si>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</si>
  <si>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</si>
  <si>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</si>
  <si>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</si>
  <si>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</si>
  <si>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</si>
  <si>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</si>
  <si>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</si>
  <si>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</si>
  <si>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</si>
  <si>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</si>
  <si>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</si>
  <si>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</si>
  <si>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</si>
  <si>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</si>
  <si>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</si>
  <si>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</si>
  <si>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</si>
  <si>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</si>
  <si>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</si>
  <si>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</si>
  <si>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</si>
  <si>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</si>
  <si>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</si>
  <si>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</si>
  <si>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</si>
  <si>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</si>
  <si>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</si>
  <si>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</si>
  <si>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</si>
  <si>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</si>
  <si>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</si>
  <si>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</si>
  <si>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</si>
  <si>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</si>
  <si>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</si>
  <si>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</si>
  <si>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</si>
  <si>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</si>
  <si>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</si>
  <si>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</si>
  <si>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</si>
  <si>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</si>
  <si>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</si>
  <si>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</si>
  <si>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</si>
  <si>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</si>
  <si>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</si>
  <si>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</si>
  <si>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</si>
  <si>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</si>
  <si>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</si>
  <si>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</si>
  <si>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</si>
  <si>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</si>
  <si>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</si>
  <si>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</si>
  <si>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</si>
  <si>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</si>
  <si>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</si>
  <si>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</si>
  <si>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</si>
  <si>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</si>
  <si>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</si>
  <si>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</si>
  <si>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</si>
  <si>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</si>
  <si>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</si>
  <si>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</si>
  <si>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</si>
  <si>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</si>
  <si>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</si>
  <si>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</si>
  <si>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</si>
  <si>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</si>
  <si>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</si>
  <si>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</si>
  <si>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</si>
  <si>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</si>
  <si>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</si>
  <si>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</si>
  <si>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</si>
  <si>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</si>
  <si>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</si>
  <si>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</si>
  <si>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</si>
  <si>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</si>
  <si>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</si>
  <si>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</si>
  <si>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</si>
  <si>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</si>
  <si>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</si>
  <si>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</si>
  <si>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</si>
  <si>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</si>
  <si>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</si>
  <si>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</si>
  <si>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</si>
  <si>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</si>
  <si>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</si>
  <si>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</si>
  <si>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</si>
  <si>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</si>
  <si>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</si>
  <si>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</si>
  <si>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</si>
  <si>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</si>
  <si>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</si>
  <si>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</si>
  <si>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</si>
  <si>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</si>
  <si>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</si>
  <si>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</si>
  <si>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</si>
  <si>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</si>
  <si>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</si>
  <si>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</si>
  <si>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</si>
  <si>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</si>
  <si>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</si>
  <si>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</si>
  <si>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</si>
  <si>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</si>
  <si>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</si>
  <si>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</si>
  <si>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</si>
  <si>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</si>
  <si>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</si>
  <si>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</si>
  <si>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</si>
  <si>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</si>
  <si>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</si>
  <si>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</si>
  <si>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</si>
  <si>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</si>
  <si>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</si>
  <si>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</si>
  <si>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</si>
  <si>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</si>
  <si>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</si>
  <si>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</si>
  <si>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</si>
  <si>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</si>
  <si>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</si>
  <si>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</si>
  <si>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</si>
  <si>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</si>
  <si>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</si>
  <si>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</si>
  <si>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</si>
  <si>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</si>
  <si>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</si>
  <si>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</si>
  <si>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</si>
  <si>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</si>
  <si>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</si>
  <si>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</si>
  <si>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</si>
  <si>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</si>
  <si>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</si>
  <si>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</si>
  <si>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</si>
  <si>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</si>
  <si>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</si>
  <si>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</si>
  <si>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</si>
  <si>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</si>
  <si>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</si>
  <si>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</si>
  <si>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</si>
  <si>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</si>
  <si>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</si>
  <si>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</si>
  <si>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</si>
  <si>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</si>
  <si>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</si>
  <si>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</si>
  <si>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</si>
  <si>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</si>
  <si>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</si>
  <si>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</si>
  <si>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</si>
  <si>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</si>
  <si>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</si>
  <si>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</si>
  <si>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</si>
  <si>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</si>
  <si>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</si>
  <si>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</si>
  <si>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</si>
  <si>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</si>
  <si>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</si>
  <si>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</si>
  <si>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</si>
  <si>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</si>
  <si>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</si>
  <si>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</si>
  <si>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</si>
  <si>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</si>
  <si>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</si>
  <si>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</si>
  <si>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</si>
  <si>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</si>
  <si>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</si>
  <si>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</si>
  <si>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</si>
  <si>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</si>
  <si>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</si>
  <si>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</si>
  <si>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</si>
  <si>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</si>
  <si>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</si>
  <si>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</si>
  <si>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</si>
  <si>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</si>
  <si>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</si>
  <si>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</si>
  <si>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</si>
  <si>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</si>
  <si>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</si>
  <si>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</si>
  <si>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</si>
  <si>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</si>
  <si>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</si>
  <si>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</si>
  <si>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</si>
  <si>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</si>
  <si>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</si>
  <si>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</si>
  <si>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</si>
  <si>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</si>
  <si>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</si>
  <si>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</si>
  <si>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</si>
  <si>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</si>
  <si>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</si>
  <si>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</si>
  <si>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</si>
  <si>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</si>
  <si>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</si>
  <si>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</si>
  <si>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</si>
  <si>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</si>
  <si>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</si>
  <si>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</si>
  <si>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</si>
  <si>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</si>
  <si>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</si>
  <si>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</si>
  <si>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</si>
  <si>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</si>
  <si>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</si>
  <si>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</si>
  <si>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</si>
  <si>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</si>
  <si>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</si>
  <si>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</si>
  <si>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</si>
  <si>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</si>
  <si>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</si>
  <si>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</si>
  <si>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</si>
  <si>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</si>
  <si>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</si>
  <si>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</si>
  <si>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</si>
  <si>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</si>
  <si>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</si>
  <si>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</si>
  <si>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</si>
  <si>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</si>
  <si>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</si>
  <si>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</si>
  <si>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</si>
  <si>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</si>
  <si>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</si>
  <si>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</si>
  <si>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</si>
  <si>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</si>
  <si>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</si>
  <si>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</si>
  <si>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</si>
  <si>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</si>
  <si>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</si>
  <si>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</si>
  <si>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</si>
  <si>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</si>
  <si>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</si>
  <si>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</si>
  <si>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</si>
  <si>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</si>
  <si>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</si>
  <si>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</si>
  <si>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</si>
  <si>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</si>
  <si>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</si>
  <si>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</si>
  <si>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</si>
  <si>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</si>
  <si>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</si>
  <si>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</si>
  <si>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</si>
  <si>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</si>
  <si>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</si>
  <si>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</si>
  <si>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</si>
  <si>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</si>
  <si>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</si>
  <si>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</si>
  <si>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</si>
  <si>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</si>
  <si>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</si>
  <si>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</si>
  <si>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</si>
  <si>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</si>
  <si>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</si>
  <si>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</si>
  <si>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</si>
  <si>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</si>
  <si>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</si>
  <si>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</si>
  <si>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</si>
  <si>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</si>
  <si>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</si>
  <si>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</si>
  <si>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</si>
  <si>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</si>
  <si>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</si>
  <si>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</si>
  <si>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</si>
  <si>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</si>
  <si>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</si>
  <si>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</si>
  <si>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</si>
  <si>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</si>
  <si>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</si>
  <si>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</si>
  <si>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</si>
  <si>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</si>
  <si>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</si>
  <si>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</si>
  <si>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</si>
  <si>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</si>
  <si>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</si>
  <si>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</si>
  <si>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</si>
  <si>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</si>
  <si>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</si>
  <si>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</si>
  <si>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</si>
  <si>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</si>
  <si>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</si>
  <si>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</si>
  <si>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</si>
  <si>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</si>
  <si>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</si>
  <si>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</si>
  <si>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</si>
  <si>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</si>
  <si>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</si>
  <si>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</si>
  <si>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</si>
  <si>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</si>
  <si>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</si>
  <si>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</si>
  <si>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</si>
  <si>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</si>
  <si>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</si>
  <si>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</si>
  <si>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</si>
  <si>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</si>
  <si>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</si>
  <si>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</si>
  <si>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</si>
  <si>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</si>
  <si>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</si>
  <si>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</si>
  <si>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</si>
  <si>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</si>
  <si>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</si>
  <si>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</si>
  <si>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</si>
  <si>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</si>
  <si>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</si>
  <si>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</si>
  <si>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</si>
  <si>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</si>
  <si>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</si>
  <si>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</si>
  <si>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</si>
  <si>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</si>
  <si>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</si>
  <si>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</si>
  <si>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</si>
  <si>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</si>
  <si>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</si>
  <si>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</si>
  <si>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</si>
  <si>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</si>
  <si>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</si>
  <si>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</si>
  <si>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</si>
  <si>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</si>
  <si>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</si>
  <si>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</si>
  <si>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</si>
  <si>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</si>
  <si>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</si>
  <si>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</si>
  <si>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</si>
  <si>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</si>
  <si>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</si>
  <si>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</si>
  <si>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</si>
  <si>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</si>
  <si>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</si>
  <si>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</si>
  <si>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</si>
  <si>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</si>
  <si>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</si>
  <si>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</si>
  <si>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</si>
  <si>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</si>
  <si>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</si>
  <si>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</si>
  <si>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</si>
  <si>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</si>
  <si>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</si>
  <si>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</si>
  <si>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</si>
  <si>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</si>
  <si>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</si>
  <si>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</si>
  <si>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</si>
  <si>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</si>
  <si>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</si>
  <si>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</si>
  <si>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</si>
  <si>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</si>
  <si>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</si>
  <si>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</si>
  <si>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</si>
  <si>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</si>
  <si>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</si>
  <si>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</si>
  <si>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</si>
  <si>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</si>
  <si>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</si>
  <si>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</si>
  <si>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</si>
  <si>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</si>
  <si>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</si>
  <si>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</si>
  <si>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</si>
  <si>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</si>
  <si>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rPr>
      <t>1</t>
    </r>
    <r>
      <rPr>
        <sz val="9"/>
        <rFont val="Tahoma"/>
        <family val="2"/>
      </rPr>
      <t xml:space="preserve"> Информация размещается при раскрытии информации по каждой из форм.</t>
    </r>
  </si>
  <si>
    <r>
      <rPr>
        <vertAlign val="superscript"/>
        <sz val="9"/>
        <rFont val="Tahoma"/>
        <family val="2"/>
      </rPr>
      <t>2</t>
    </r>
    <r>
      <rPr>
        <sz val="9"/>
        <rFont val="Tahoma"/>
        <family val="2"/>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</si>
  <si>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</si>
  <si>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</si>
  <si>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</si>
  <si>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</si>
  <si>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</si>
  <si>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</si>
  <si>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</si>
  <si>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</si>
  <si>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</si>
  <si>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</si>
  <si>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</si>
  <si>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</si>
  <si>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</si>
  <si>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</si>
  <si>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</si>
  <si>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</si>
  <si>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</si>
  <si>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</si>
  <si>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</si>
  <si>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</si>
  <si>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</si>
  <si>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</si>
  <si>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</si>
  <si>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</si>
  <si>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</si>
  <si>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</si>
  <si>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</si>
  <si>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</si>
  <si>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</si>
  <si>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</si>
  <si>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</si>
  <si>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</si>
  <si>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</si>
  <si>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</si>
  <si>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</si>
  <si>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</si>
  <si>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</si>
  <si>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</si>
  <si>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</si>
  <si>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</si>
  <si>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</si>
  <si>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</si>
  <si>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</si>
  <si>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</si>
  <si>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</si>
  <si>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</si>
  <si>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</si>
  <si>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</si>
  <si>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</si>
  <si>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</si>
  <si>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</si>
  <si>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</si>
  <si>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</si>
  <si>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</si>
  <si>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</si>
  <si>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</si>
  <si>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</si>
  <si>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</si>
  <si>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</si>
  <si>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</si>
  <si>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rPr>
      <t>с (!)</t>
    </r>
    <r>
      <rPr>
        <sz val="9"/>
        <rFont val="Tahoma"/>
        <family val="2"/>
      </rPr>
      <t xml:space="preserve"> разбивкой по поставщикам</t>
    </r>
  </si>
  <si>
    <r>
      <t xml:space="preserve">Тариф на горячую воду предлагается </t>
    </r>
    <r>
      <rPr>
        <b/>
        <sz val="9"/>
        <rFont val="Tahoma"/>
        <family val="2"/>
      </rPr>
      <t>без (!)</t>
    </r>
    <r>
      <rPr>
        <sz val="9"/>
        <rFont val="Tahoma"/>
        <family val="2"/>
      </rPr>
      <t xml:space="preserve"> разбивки на компоненты</t>
    </r>
  </si>
  <si>
    <t>NDS</t>
  </si>
  <si>
    <t>woNDS</t>
  </si>
  <si>
    <t>Тип теплоснабжающей организации</t>
  </si>
  <si>
    <r>
      <rPr>
        <b/>
        <sz val="9"/>
        <rFont val="Tahoma"/>
        <family val="2"/>
      </rPr>
      <t>Тип организации</t>
    </r>
    <r>
      <rPr>
        <sz val="9"/>
        <rFont val="Tahoma"/>
        <family val="2"/>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</si>
  <si>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</si>
  <si>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</si>
  <si>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</si>
  <si>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</si>
  <si>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</si>
  <si>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</si>
  <si>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</si>
  <si>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</si>
  <si>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</si>
  <si>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</si>
  <si>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</si>
  <si>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</si>
  <si>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</si>
  <si>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</si>
  <si>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</si>
  <si>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</si>
  <si>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</si>
  <si>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</si>
  <si>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</si>
  <si>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</si>
  <si>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</si>
  <si>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</si>
  <si>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</si>
  <si>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</si>
  <si>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</si>
  <si>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</si>
  <si>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</si>
  <si>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</si>
  <si>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</si>
  <si>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</si>
  <si>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</si>
  <si>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</si>
  <si>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</si>
  <si>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</si>
  <si>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</si>
  <si>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</si>
  <si>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</si>
  <si>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</si>
  <si>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</si>
  <si>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</si>
  <si>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</si>
  <si>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</si>
  <si>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</si>
  <si>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</si>
  <si>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</si>
  <si>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</si>
  <si>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</si>
  <si>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</si>
  <si>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</si>
  <si>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</si>
  <si>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</si>
  <si>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</si>
  <si>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</si>
  <si>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</si>
  <si>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</si>
  <si>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</si>
  <si>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</si>
  <si>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</si>
  <si>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</si>
  <si>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</si>
  <si>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</si>
  <si>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</si>
  <si>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</si>
  <si>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</si>
  <si>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</si>
  <si>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</si>
  <si>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</si>
  <si>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</si>
  <si>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</si>
  <si>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</si>
  <si>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</si>
  <si>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</si>
  <si>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</si>
  <si>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</si>
  <si>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</si>
  <si>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</si>
  <si>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</si>
  <si>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</si>
  <si>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</si>
  <si>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</si>
  <si>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</si>
  <si>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</si>
  <si>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</si>
  <si>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</si>
  <si>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</si>
  <si>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</si>
  <si>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</si>
  <si>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</si>
  <si>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</si>
  <si>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</si>
  <si>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</si>
  <si>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</si>
  <si>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</si>
  <si>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</si>
  <si>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</si>
  <si>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</si>
  <si>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</si>
  <si>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</si>
  <si>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</si>
  <si>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</si>
  <si>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</si>
  <si>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</si>
  <si>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</si>
  <si>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</si>
  <si>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</si>
  <si>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rPr>
      <t>1</t>
    </r>
  </si>
  <si>
    <r>
      <t>Форма 4.10.5 Информация о предложении величин тарифов на подключение к системе теплоснабжения</t>
    </r>
    <r>
      <rPr>
        <vertAlign val="superscript"/>
        <sz val="10"/>
        <rFont val="Tahoma"/>
        <family val="2"/>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</si>
  <si>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</si>
  <si>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</si>
  <si>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</si>
  <si>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</si>
  <si>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</si>
  <si>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</si>
  <si>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</si>
  <si>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</si>
  <si>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</si>
  <si>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</si>
  <si>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</si>
  <si>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</si>
  <si>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</si>
  <si>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</si>
  <si>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</si>
  <si>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</si>
  <si>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29.04.2022</t>
  </si>
  <si>
    <t>Арамильский городской округ</t>
  </si>
  <si>
    <t>65729000</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</si>
  <si>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</si>
  <si>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</si>
  <si>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</si>
  <si>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</si>
  <si>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</si>
  <si>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</si>
  <si>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</si>
  <si>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</si>
  <si>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</si>
  <si>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</si>
  <si>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</si>
  <si>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</si>
  <si>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</si>
  <si>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</si>
  <si>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</si>
  <si>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</si>
  <si>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</si>
  <si>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</si>
  <si>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</si>
  <si>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</si>
  <si>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</si>
  <si>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</si>
  <si>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</si>
  <si>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</si>
  <si>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</si>
  <si>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</si>
  <si>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</si>
  <si>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</si>
  <si>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</si>
  <si>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</si>
  <si>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</si>
  <si>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</si>
  <si>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</si>
  <si>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</si>
  <si>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</si>
  <si>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</si>
  <si>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</si>
  <si>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</si>
  <si>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</si>
  <si>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</si>
  <si>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</si>
  <si>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</si>
  <si>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</si>
  <si>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</si>
  <si>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</si>
  <si>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</si>
  <si>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</si>
  <si>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</si>
  <si>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</si>
  <si>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</si>
  <si>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</si>
  <si>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</si>
  <si>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</si>
  <si>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</si>
  <si>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</si>
  <si>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</si>
  <si>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Кленовское сельское поселение</t>
  </si>
  <si>
    <t>65628420</t>
  </si>
  <si>
    <t>Михайловское муниципальное образование</t>
  </si>
  <si>
    <t>65628104</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</si>
  <si>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</si>
  <si>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</si>
  <si>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</si>
  <si>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</si>
  <si>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</si>
  <si>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</si>
  <si>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</si>
  <si>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</si>
  <si>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</si>
  <si>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</si>
  <si>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</si>
  <si>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</si>
  <si>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</si>
  <si>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</si>
  <si>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</si>
  <si>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</si>
  <si>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</si>
  <si>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</si>
  <si>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</si>
  <si>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</si>
  <si>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</si>
  <si>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</si>
  <si>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</si>
  <si>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</si>
  <si>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</si>
  <si>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</si>
  <si>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</si>
  <si>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</si>
  <si>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</si>
  <si>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</si>
  <si>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</si>
  <si>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</si>
  <si>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</si>
  <si>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</si>
  <si>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</si>
  <si>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</si>
  <si>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</si>
  <si>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</si>
  <si>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</si>
  <si>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</si>
  <si>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</si>
  <si>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</si>
  <si>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</si>
  <si>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</si>
  <si>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</si>
  <si>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</si>
  <si>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</si>
  <si>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</si>
  <si>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</si>
  <si>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</si>
  <si>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</si>
  <si>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</si>
  <si>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</si>
  <si>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</si>
  <si>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</si>
  <si>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</si>
  <si>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</si>
  <si>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</si>
  <si>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город Нижний Тагил</t>
  </si>
  <si>
    <t>65751000</t>
  </si>
  <si>
    <t>городской округ Богданович</t>
  </si>
  <si>
    <t>65707000</t>
  </si>
  <si>
    <t>городской округ Верх-Нейвинский</t>
  </si>
  <si>
    <t>65761000</t>
  </si>
  <si>
    <t>городской округ Верхнее Дуброво</t>
  </si>
  <si>
    <t>65760000</t>
  </si>
  <si>
    <t>городской округ Верхний Тагил</t>
  </si>
  <si>
    <t>65733000</t>
  </si>
  <si>
    <t>городской округ Верхняя Пышма</t>
  </si>
  <si>
    <t>65732000</t>
  </si>
  <si>
    <t>городской округ Верхняя Тура</t>
  </si>
  <si>
    <t>65734000</t>
  </si>
  <si>
    <t>городской округ Верхотурский</t>
  </si>
  <si>
    <t>65709000</t>
  </si>
  <si>
    <t>городской округ Дегтярск</t>
  </si>
  <si>
    <t>65736000</t>
  </si>
  <si>
    <t>городской округ ЗАТО Свободный</t>
  </si>
  <si>
    <t>65765000</t>
  </si>
  <si>
    <t>городской округ Заречный</t>
  </si>
  <si>
    <t>65737000</t>
  </si>
  <si>
    <t>городской округ Карпинск</t>
  </si>
  <si>
    <t>65742000</t>
  </si>
  <si>
    <t>городской округ Краснотурьинск</t>
  </si>
  <si>
    <t>65745000</t>
  </si>
  <si>
    <t>городской округ Красноуральск</t>
  </si>
  <si>
    <t>65746000</t>
  </si>
  <si>
    <t>городской округ Красноуфимск</t>
  </si>
  <si>
    <t>65747000</t>
  </si>
  <si>
    <t>городской округ Нижняя Салда</t>
  </si>
  <si>
    <t>65750000</t>
  </si>
  <si>
    <t>городской округ Пелым</t>
  </si>
  <si>
    <t>65764000</t>
  </si>
  <si>
    <t>городской округ Первоуральск</t>
  </si>
  <si>
    <t>65753000</t>
  </si>
  <si>
    <t>городской округ Ревда</t>
  </si>
  <si>
    <t>65719000</t>
  </si>
  <si>
    <t>городской округ Рефтинский</t>
  </si>
  <si>
    <t>65763000</t>
  </si>
  <si>
    <t>городской округ Среднеуральск</t>
  </si>
  <si>
    <t>65757000</t>
  </si>
  <si>
    <t>городской округ Староуткинск</t>
  </si>
  <si>
    <t>65766000</t>
  </si>
  <si>
    <t>городской округ Сухой Лог</t>
  </si>
  <si>
    <t>65758000</t>
  </si>
  <si>
    <t>муниципальное образование «поселок Уральский»</t>
  </si>
  <si>
    <t>65767000</t>
  </si>
  <si>
    <t>муниципальное образование Алапаевское</t>
  </si>
  <si>
    <t>65771000</t>
  </si>
  <si>
    <t>муниципальное образование Камышловский муниципальный район</t>
  </si>
  <si>
    <t>65623000</t>
  </si>
  <si>
    <t>Муниципальное образование "Восточное сельское поселение"</t>
  </si>
  <si>
    <t>65623405</t>
  </si>
  <si>
    <t>Муниципальное образование "Галкинское сельское поселение"</t>
  </si>
  <si>
    <t>65623415</t>
  </si>
  <si>
    <t>Муниципальное образование "Зареченское сельское поселение"</t>
  </si>
  <si>
    <t>65623420</t>
  </si>
  <si>
    <t>Муниципальное образование "Калиновское сельское поселение"</t>
  </si>
  <si>
    <t>65623430</t>
  </si>
  <si>
    <t>Муниципальное образование "Обуховское сельское поселение"</t>
  </si>
  <si>
    <t>65623455</t>
  </si>
  <si>
    <t>муниципальное образование Красноуфимский округ</t>
  </si>
  <si>
    <t>65713000</t>
  </si>
  <si>
    <t>муниципальное образование город Алапаевск</t>
  </si>
  <si>
    <t>65728000</t>
  </si>
  <si>
    <t>муниципальное образование город Екатеринбург</t>
  </si>
  <si>
    <t>65701000</t>
  </si>
  <si>
    <t>муниципальное образование город Ирбит</t>
  </si>
  <si>
    <t>65739000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</si>
  <si>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</si>
  <si>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</si>
  <si>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</si>
  <si>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</si>
  <si>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</si>
  <si>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</si>
  <si>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</si>
  <si>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</si>
  <si>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</si>
  <si>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</si>
  <si>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</si>
  <si>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</si>
  <si>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</si>
  <si>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</si>
  <si>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</si>
  <si>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</si>
  <si>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</si>
  <si>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REGION_ID</t>
  </si>
  <si>
    <t>REGION_NAME</t>
  </si>
  <si>
    <t>RST_ORG_ID</t>
  </si>
  <si>
    <t>ORG_NAME</t>
  </si>
  <si>
    <t>INN_NAME</t>
  </si>
  <si>
    <t>KPP_NAME</t>
  </si>
  <si>
    <t>ORG_START_DATE</t>
  </si>
  <si>
    <t>ORG_END_DATE</t>
  </si>
  <si>
    <t>2644</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</si>
  <si>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</si>
  <si>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</si>
  <si>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</si>
  <si>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</si>
  <si>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</si>
  <si>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</si>
  <si>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</si>
  <si>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</si>
  <si>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</si>
  <si>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</si>
  <si>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</si>
  <si>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</si>
  <si>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</si>
  <si>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</si>
  <si>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</si>
  <si>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</si>
  <si>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</si>
  <si>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</si>
  <si>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</si>
  <si>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</si>
  <si>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</si>
  <si>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</si>
  <si>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</si>
  <si>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</si>
  <si>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</si>
  <si>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</si>
  <si>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</si>
  <si>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</si>
  <si>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</si>
  <si>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</si>
  <si>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</si>
  <si>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</si>
  <si>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</si>
  <si>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</si>
  <si>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</si>
  <si>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30994766</t>
  </si>
  <si>
    <t>АО "ОТСК"</t>
  </si>
  <si>
    <t>6658447960</t>
  </si>
  <si>
    <t>665801001</t>
  </si>
  <si>
    <t>26838066</t>
  </si>
  <si>
    <t>АО "РЭУ"</t>
  </si>
  <si>
    <t>7714783092</t>
  </si>
  <si>
    <t>30943132</t>
  </si>
  <si>
    <t>АО «ОЭЗ «Титановая долина», г. Екатеринбург</t>
  </si>
  <si>
    <t>6670376352</t>
  </si>
  <si>
    <t>668501001</t>
  </si>
  <si>
    <t>31006321</t>
  </si>
  <si>
    <t>АО «Сосновское»</t>
  </si>
  <si>
    <t>6658344587</t>
  </si>
  <si>
    <t>26479351</t>
  </si>
  <si>
    <t>Акционерное общество "5 центральный автомобильный ремонтный завод", г. Екатеринбург</t>
  </si>
  <si>
    <t>6659192672</t>
  </si>
  <si>
    <t>665901001</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</si>
  <si>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</si>
  <si>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</si>
  <si>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</si>
  <si>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</si>
  <si>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</si>
  <si>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</si>
  <si>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</si>
  <si>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</si>
  <si>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</si>
  <si>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26359748</t>
  </si>
  <si>
    <t>Акционерное общество "Арамильский авиационный ремонтный завод", г. Арамиль</t>
  </si>
  <si>
    <t>6652022897</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</si>
  <si>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</si>
  <si>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</si>
  <si>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</si>
  <si>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</si>
  <si>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</si>
  <si>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</si>
  <si>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</si>
  <si>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</si>
  <si>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</si>
  <si>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</si>
  <si>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</si>
  <si>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</si>
  <si>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</si>
  <si>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</si>
  <si>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</si>
  <si>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</si>
  <si>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667001001</t>
  </si>
  <si>
    <t>26359572</t>
  </si>
  <si>
    <t>Акционерное общество "Волчанское", г.Волчанск</t>
  </si>
  <si>
    <t>6614004431</t>
  </si>
  <si>
    <t>661401001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</si>
  <si>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</si>
  <si>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</si>
  <si>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</si>
  <si>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</si>
  <si>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</si>
  <si>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</si>
  <si>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</si>
  <si>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997550001</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</si>
  <si>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</si>
  <si>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</si>
  <si>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</si>
  <si>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</si>
  <si>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</si>
  <si>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</si>
  <si>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</si>
  <si>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</si>
  <si>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</si>
  <si>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</si>
  <si>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</si>
  <si>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</si>
  <si>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</si>
  <si>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</si>
  <si>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</si>
  <si>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</si>
  <si>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</si>
  <si>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</si>
  <si>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</si>
  <si>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</si>
  <si>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</si>
  <si>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</si>
  <si>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</si>
  <si>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</si>
  <si>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</si>
  <si>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</si>
  <si>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</si>
  <si>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</si>
  <si>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26479671</t>
  </si>
  <si>
    <t>Акционерное общество "НЛМК-Урал", г.Ревда</t>
  </si>
  <si>
    <t>6646009256</t>
  </si>
  <si>
    <t>15-01-2001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</si>
  <si>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</si>
  <si>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</si>
  <si>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</si>
  <si>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</si>
  <si>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</si>
  <si>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</si>
  <si>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</si>
  <si>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</si>
  <si>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</si>
  <si>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</si>
  <si>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</si>
  <si>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</si>
  <si>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</si>
  <si>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</si>
  <si>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</si>
  <si>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</si>
  <si>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</si>
  <si>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</si>
  <si>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</si>
  <si>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</si>
  <si>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</si>
  <si>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</si>
  <si>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</si>
  <si>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</si>
  <si>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</si>
  <si>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</si>
  <si>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</si>
  <si>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</si>
  <si>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</si>
  <si>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</si>
  <si>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</si>
  <si>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</si>
  <si>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</si>
  <si>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</si>
  <si>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</si>
  <si>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</si>
  <si>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</si>
  <si>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</si>
  <si>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</si>
  <si>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</si>
  <si>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</si>
  <si>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</si>
  <si>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</si>
  <si>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</si>
  <si>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</si>
  <si>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</si>
  <si>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</si>
  <si>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</si>
  <si>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</si>
  <si>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</si>
  <si>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</si>
  <si>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</si>
  <si>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</si>
  <si>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</si>
  <si>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</si>
  <si>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</si>
  <si>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</si>
  <si>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</si>
  <si>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</si>
  <si>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</si>
  <si>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</si>
  <si>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</si>
  <si>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</si>
  <si>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668401001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</si>
  <si>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</si>
  <si>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</si>
  <si>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</si>
  <si>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</si>
  <si>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</si>
  <si>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</si>
  <si>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</si>
  <si>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</si>
  <si>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</si>
  <si>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</si>
  <si>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</si>
  <si>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</si>
  <si>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</si>
  <si>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</si>
  <si>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</si>
  <si>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</si>
  <si>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</si>
  <si>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</si>
  <si>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</si>
  <si>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</si>
  <si>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</si>
  <si>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</si>
  <si>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</si>
  <si>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</si>
  <si>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</si>
  <si>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</si>
  <si>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</si>
  <si>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</si>
  <si>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</si>
  <si>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</si>
  <si>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</si>
  <si>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</si>
  <si>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</si>
  <si>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</si>
  <si>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</si>
  <si>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</si>
  <si>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</si>
  <si>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</si>
  <si>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</si>
  <si>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</si>
  <si>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</si>
  <si>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</si>
  <si>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</si>
  <si>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</si>
  <si>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</si>
  <si>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</si>
  <si>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</si>
  <si>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</si>
  <si>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</si>
  <si>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</si>
  <si>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</si>
  <si>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</si>
  <si>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</si>
  <si>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</si>
  <si>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</si>
  <si>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</si>
  <si>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</si>
  <si>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</si>
  <si>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</si>
  <si>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</si>
  <si>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</si>
  <si>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</si>
  <si>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</si>
  <si>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</si>
  <si>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</si>
  <si>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</si>
  <si>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</si>
  <si>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</si>
  <si>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</si>
  <si>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</si>
  <si>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</si>
  <si>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</si>
  <si>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</si>
  <si>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</si>
  <si>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</si>
  <si>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</si>
  <si>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</si>
  <si>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</si>
  <si>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</si>
  <si>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</si>
  <si>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</si>
  <si>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</si>
  <si>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</si>
  <si>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</si>
  <si>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</si>
  <si>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667901001</t>
  </si>
  <si>
    <t>26632518</t>
  </si>
  <si>
    <t>Акционерное общество "Свердловский путевой ремонтно-механический завод "Ремпутьмаш", г.Екатеринбург</t>
  </si>
  <si>
    <t>6659128074</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</si>
  <si>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</si>
  <si>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</si>
  <si>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</si>
  <si>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</si>
  <si>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</si>
  <si>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</si>
  <si>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</si>
  <si>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</si>
  <si>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</si>
  <si>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</si>
  <si>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</si>
  <si>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</si>
  <si>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</si>
  <si>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</si>
  <si>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</si>
  <si>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</si>
  <si>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</si>
  <si>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</si>
  <si>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</si>
  <si>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</si>
  <si>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</si>
  <si>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</si>
  <si>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</si>
  <si>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</si>
  <si>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</si>
  <si>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</si>
  <si>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</si>
  <si>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</si>
  <si>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</si>
  <si>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</si>
  <si>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</si>
  <si>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</si>
  <si>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</si>
  <si>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</si>
  <si>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</si>
  <si>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</si>
  <si>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</si>
  <si>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</si>
  <si>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</si>
  <si>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</si>
  <si>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</si>
  <si>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</si>
  <si>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</si>
  <si>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</si>
  <si>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</si>
  <si>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</si>
  <si>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</si>
  <si>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</si>
  <si>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</si>
  <si>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</si>
  <si>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</si>
  <si>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</si>
  <si>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</si>
  <si>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</si>
  <si>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</si>
  <si>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</si>
  <si>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</si>
  <si>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</si>
  <si>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</si>
  <si>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</si>
  <si>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</si>
  <si>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</si>
  <si>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</si>
  <si>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</si>
  <si>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</si>
  <si>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</si>
  <si>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</si>
  <si>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</si>
  <si>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</si>
  <si>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</si>
  <si>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</si>
  <si>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</si>
  <si>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</si>
  <si>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</si>
  <si>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</si>
  <si>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</si>
  <si>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</si>
  <si>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</si>
  <si>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</si>
  <si>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</si>
  <si>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</si>
  <si>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</si>
  <si>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</si>
  <si>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</si>
  <si>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</si>
  <si>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</si>
  <si>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</si>
  <si>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</si>
  <si>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</si>
  <si>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</si>
  <si>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</si>
  <si>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</si>
  <si>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</si>
  <si>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</si>
  <si>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</si>
  <si>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</si>
  <si>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</si>
  <si>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</si>
  <si>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</si>
  <si>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</si>
  <si>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</si>
  <si>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</si>
  <si>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</si>
  <si>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</si>
  <si>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</si>
  <si>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</si>
  <si>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</si>
  <si>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</si>
  <si>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</si>
  <si>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</si>
  <si>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</si>
  <si>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</si>
  <si>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</si>
  <si>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</si>
  <si>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</si>
  <si>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</si>
  <si>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</si>
  <si>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</si>
  <si>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</si>
  <si>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</si>
  <si>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</si>
  <si>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</si>
  <si>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</si>
  <si>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</si>
  <si>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</si>
  <si>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</si>
  <si>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</si>
  <si>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</si>
  <si>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</si>
  <si>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</si>
  <si>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</si>
  <si>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</si>
  <si>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</si>
  <si>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</si>
  <si>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</si>
  <si>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</si>
  <si>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</si>
  <si>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</si>
  <si>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</si>
  <si>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</si>
  <si>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</si>
  <si>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</si>
  <si>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</si>
  <si>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</si>
  <si>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</si>
  <si>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</si>
  <si>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</si>
  <si>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</si>
  <si>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</si>
  <si>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</si>
  <si>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</si>
  <si>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</si>
  <si>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</si>
  <si>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</si>
  <si>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</si>
  <si>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</si>
  <si>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</si>
  <si>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</si>
  <si>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</si>
  <si>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</si>
  <si>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</si>
  <si>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</si>
  <si>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</si>
  <si>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</si>
  <si>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</si>
  <si>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здравоохранения Свердловской области "Специализированный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</si>
  <si>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</si>
  <si>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</si>
  <si>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</si>
  <si>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</si>
  <si>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</si>
  <si>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</si>
  <si>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</si>
  <si>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</si>
  <si>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</si>
  <si>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</si>
  <si>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</si>
  <si>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</si>
  <si>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</si>
  <si>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</si>
  <si>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</si>
  <si>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</si>
  <si>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</si>
  <si>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</si>
  <si>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</si>
  <si>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</si>
  <si>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</si>
  <si>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</si>
  <si>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</si>
  <si>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</si>
  <si>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</si>
  <si>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</si>
  <si>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</si>
  <si>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</si>
  <si>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</si>
  <si>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</si>
  <si>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26359740</t>
  </si>
  <si>
    <t>Закрытое акционерное общество "Завод элементов трубопроводов", п.Большой Исток</t>
  </si>
  <si>
    <t>6652002594</t>
  </si>
  <si>
    <t>665201001</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</si>
  <si>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</si>
  <si>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</si>
  <si>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</si>
  <si>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</si>
  <si>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</si>
  <si>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</si>
  <si>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</si>
  <si>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</si>
  <si>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</si>
  <si>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</si>
  <si>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</si>
  <si>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</si>
  <si>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</si>
  <si>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</si>
  <si>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</si>
  <si>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</si>
  <si>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</si>
  <si>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</si>
  <si>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</si>
  <si>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</si>
  <si>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26322697</t>
  </si>
  <si>
    <t>Закрытое акционерное общество "Энергетическая компания Завода радиоаппаратуры", г.Екатеринбург</t>
  </si>
  <si>
    <t>6672156810</t>
  </si>
  <si>
    <t>667201001</t>
  </si>
  <si>
    <t>26318611</t>
  </si>
  <si>
    <t>Закрытое акционерное общество Межотраслевой концерн "Уралметпром", г.Екатеринбург</t>
  </si>
  <si>
    <t>6658038117</t>
  </si>
  <si>
    <t>28-03-1995 00:00:00</t>
  </si>
  <si>
    <t>28106478</t>
  </si>
  <si>
    <t>Зареченский филиал Общество с ограниченной ответственностью "АтомТеплоЭлектроСеть"</t>
  </si>
  <si>
    <t>7705923730</t>
  </si>
  <si>
    <t>663943001</t>
  </si>
  <si>
    <t>30919390</t>
  </si>
  <si>
    <t>ИП "Ганиенко Виктор Владимирович"</t>
  </si>
  <si>
    <t>666101143755</t>
  </si>
  <si>
    <t>отсутствует</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</si>
  <si>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</si>
  <si>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</si>
  <si>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</si>
  <si>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</si>
  <si>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</si>
  <si>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</si>
  <si>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</si>
  <si>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</si>
  <si>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</si>
  <si>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</si>
  <si>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</si>
  <si>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</si>
  <si>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</si>
  <si>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</si>
  <si>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</si>
  <si>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</si>
  <si>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</si>
  <si>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</si>
  <si>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</si>
  <si>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</si>
  <si>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</si>
  <si>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</si>
  <si>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</si>
  <si>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</si>
  <si>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</si>
  <si>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</si>
  <si>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</si>
  <si>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</si>
  <si>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</si>
  <si>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</si>
  <si>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</si>
  <si>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</si>
  <si>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</si>
  <si>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</si>
  <si>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</si>
  <si>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</si>
  <si>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</si>
  <si>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</si>
  <si>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28427428</t>
  </si>
  <si>
    <t>Индивидуальный предприниматель Неганов Сергей Викторович</t>
  </si>
  <si>
    <t>664001073250</t>
  </si>
  <si>
    <t>22-11-2013 00:00:00</t>
  </si>
  <si>
    <t>28061121</t>
  </si>
  <si>
    <t>Индивидуальный предприниматель Новосёлов Леонид Иванович, с. Ницинское</t>
  </si>
  <si>
    <t>664200030100</t>
  </si>
  <si>
    <t>28270878</t>
  </si>
  <si>
    <t>Индивидуальный предприниматель Орлова Наталья Владимировна</t>
  </si>
  <si>
    <t>662501406666</t>
  </si>
  <si>
    <t>25-09-2013 00:00:00</t>
  </si>
  <si>
    <t>27571530</t>
  </si>
  <si>
    <t>Индивидуальный предприниматель Полякова Валентина Владимировна, п.Лосиный</t>
  </si>
  <si>
    <t>660400926954</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</si>
  <si>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</si>
  <si>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</si>
  <si>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</si>
  <si>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</si>
  <si>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</si>
  <si>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</si>
  <si>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</si>
  <si>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</si>
  <si>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</si>
  <si>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</si>
  <si>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</si>
  <si>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</si>
  <si>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</si>
  <si>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</si>
  <si>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</si>
  <si>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</si>
  <si>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</si>
  <si>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</si>
  <si>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</si>
  <si>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</si>
  <si>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31184996</t>
  </si>
  <si>
    <t>МУП "Красноуральское теплоснабжающее предприятие", г. Красноуральск</t>
  </si>
  <si>
    <t>6681009883</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</si>
  <si>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</si>
  <si>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</si>
  <si>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</si>
  <si>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</si>
  <si>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</si>
  <si>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</si>
  <si>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</si>
  <si>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</si>
  <si>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</si>
  <si>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</si>
  <si>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</si>
  <si>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</si>
  <si>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668301001</t>
  </si>
  <si>
    <t>31169621</t>
  </si>
  <si>
    <t>МУП "Тура Энерго", г. Верхняя Тура</t>
  </si>
  <si>
    <t>6681009971</t>
  </si>
  <si>
    <t>28820960</t>
  </si>
  <si>
    <t>МУП "Управляющая компания "Потенциал", г. Верхний Тагил</t>
  </si>
  <si>
    <t>6621015963</t>
  </si>
  <si>
    <t>24-10-2014 00:00:00</t>
  </si>
  <si>
    <t>31470252</t>
  </si>
  <si>
    <t>МУП «Тепловодоснабжение КГО» (поселок городского типа Мартюш)</t>
  </si>
  <si>
    <t>6612054853</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</si>
  <si>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</si>
  <si>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</si>
  <si>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</si>
  <si>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</si>
  <si>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</si>
  <si>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</si>
  <si>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</si>
  <si>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</si>
  <si>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</si>
  <si>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</si>
  <si>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</si>
  <si>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</si>
  <si>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</si>
  <si>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</si>
  <si>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</si>
  <si>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</si>
  <si>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</si>
  <si>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</si>
  <si>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</si>
  <si>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</si>
  <si>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</si>
  <si>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</si>
  <si>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</si>
  <si>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</si>
  <si>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</si>
  <si>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</si>
  <si>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</si>
  <si>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</si>
  <si>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</si>
  <si>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</si>
  <si>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</si>
  <si>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</si>
  <si>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</si>
  <si>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</si>
  <si>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</si>
  <si>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</si>
  <si>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</si>
  <si>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</si>
  <si>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</si>
  <si>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</si>
  <si>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</si>
  <si>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</si>
  <si>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</si>
  <si>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</si>
  <si>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</si>
  <si>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</si>
  <si>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</si>
  <si>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</si>
  <si>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</si>
  <si>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</si>
  <si>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</si>
  <si>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</si>
  <si>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</si>
  <si>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</si>
  <si>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</si>
  <si>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</si>
  <si>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</si>
  <si>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</si>
  <si>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</si>
  <si>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</si>
  <si>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</si>
  <si>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</si>
  <si>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</si>
  <si>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</si>
  <si>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</si>
  <si>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</si>
  <si>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</si>
  <si>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</si>
  <si>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</si>
  <si>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</si>
  <si>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</si>
  <si>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</si>
  <si>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</si>
  <si>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</si>
  <si>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</si>
  <si>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</si>
  <si>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</si>
  <si>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</si>
  <si>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</si>
  <si>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</si>
  <si>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</si>
  <si>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</si>
  <si>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</si>
  <si>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</si>
  <si>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</si>
  <si>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</si>
  <si>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</si>
  <si>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</si>
  <si>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</si>
  <si>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</si>
  <si>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</si>
  <si>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</si>
  <si>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</si>
  <si>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</si>
  <si>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</si>
  <si>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</si>
  <si>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</si>
  <si>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</si>
  <si>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</si>
  <si>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</si>
  <si>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</si>
  <si>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</si>
  <si>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</si>
  <si>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</si>
  <si>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</si>
  <si>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</si>
  <si>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</si>
  <si>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</si>
  <si>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</si>
  <si>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</si>
  <si>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</si>
  <si>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</si>
  <si>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</si>
  <si>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</si>
  <si>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</si>
  <si>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</si>
  <si>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</si>
  <si>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</si>
  <si>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</si>
  <si>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</si>
  <si>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</si>
  <si>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</si>
  <si>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</si>
  <si>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27682588</t>
  </si>
  <si>
    <t>Муниципальное унитарное предприятие "Карпинские коммунальные системы"</t>
  </si>
  <si>
    <t>6617020760</t>
  </si>
  <si>
    <t>02-04-2012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</si>
  <si>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</si>
  <si>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</si>
  <si>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</si>
  <si>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</si>
  <si>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</si>
  <si>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</si>
  <si>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</si>
  <si>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</si>
  <si>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27804759</t>
  </si>
  <si>
    <t>Муниципальное унитарное предприятие "Красноуральская ТеплоСетевая Компания", г.Красноуральск</t>
  </si>
  <si>
    <t>6681000979</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</si>
  <si>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</si>
  <si>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</si>
  <si>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</si>
  <si>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</si>
  <si>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</si>
  <si>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</si>
  <si>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</si>
  <si>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</si>
  <si>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</si>
  <si>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</si>
  <si>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</si>
  <si>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</si>
  <si>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</si>
  <si>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</si>
  <si>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</si>
  <si>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</si>
  <si>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</si>
  <si>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</si>
  <si>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</si>
  <si>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</si>
  <si>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</si>
  <si>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</si>
  <si>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</si>
  <si>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</si>
  <si>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</si>
  <si>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</si>
  <si>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</si>
  <si>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</si>
  <si>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</si>
  <si>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</si>
  <si>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</si>
  <si>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</si>
  <si>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</si>
  <si>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</si>
  <si>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</si>
  <si>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</si>
  <si>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</si>
  <si>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</si>
  <si>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</si>
  <si>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</si>
  <si>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</si>
  <si>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</si>
  <si>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</si>
  <si>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</si>
  <si>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</si>
  <si>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</si>
  <si>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</si>
  <si>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</si>
  <si>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</si>
  <si>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</si>
  <si>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</si>
  <si>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</si>
  <si>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26359585</t>
  </si>
  <si>
    <t>Муниципальное унитарное предприятие "Тепловые сети город Красноуфимск", г.Красноуфимск</t>
  </si>
  <si>
    <t>6619009539</t>
  </si>
  <si>
    <t>15-09-2008 00:00:00</t>
  </si>
  <si>
    <t>26359713</t>
  </si>
  <si>
    <t>Муниципальное унитарное предприятие "Тепловые сети п.Верхние Серги", п.Верхние Серги</t>
  </si>
  <si>
    <t>6646010156</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</si>
  <si>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</si>
  <si>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</si>
  <si>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</si>
  <si>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</si>
  <si>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</si>
  <si>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</si>
  <si>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</si>
  <si>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</si>
  <si>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</si>
  <si>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</si>
  <si>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</si>
  <si>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</si>
  <si>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</si>
  <si>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</si>
  <si>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</si>
  <si>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</si>
  <si>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</si>
  <si>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</si>
  <si>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</si>
  <si>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</si>
  <si>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</si>
  <si>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</si>
  <si>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</si>
  <si>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</si>
  <si>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</si>
  <si>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</si>
  <si>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</si>
  <si>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</si>
  <si>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</si>
  <si>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</si>
  <si>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</si>
  <si>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</si>
  <si>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</si>
  <si>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</si>
  <si>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</si>
  <si>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</si>
  <si>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</si>
  <si>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</si>
  <si>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</si>
  <si>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</si>
  <si>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</si>
  <si>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</si>
  <si>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</si>
  <si>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</si>
  <si>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</si>
  <si>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</si>
  <si>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</si>
  <si>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</si>
  <si>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</si>
  <si>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</si>
  <si>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</si>
  <si>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</si>
  <si>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</si>
  <si>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</si>
  <si>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</si>
  <si>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</si>
  <si>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</si>
  <si>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</si>
  <si>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</si>
  <si>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</si>
  <si>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</si>
  <si>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</si>
  <si>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28861495</t>
  </si>
  <si>
    <t>Муниципальное унитарное предприятие Кушвинского городского округа "Теплосервис", г. Кушва</t>
  </si>
  <si>
    <t>6681005568</t>
  </si>
  <si>
    <t>26-12-2014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</si>
  <si>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</si>
  <si>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</si>
  <si>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</si>
  <si>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</si>
  <si>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</si>
  <si>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</si>
  <si>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</si>
  <si>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</si>
  <si>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</si>
  <si>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</si>
  <si>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</si>
  <si>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</si>
  <si>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</si>
  <si>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</si>
  <si>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</si>
  <si>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</si>
  <si>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</si>
  <si>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</si>
  <si>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</si>
  <si>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</si>
  <si>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</si>
  <si>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</si>
  <si>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</si>
  <si>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</si>
  <si>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</si>
  <si>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</si>
  <si>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</si>
  <si>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</si>
  <si>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</si>
  <si>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</si>
  <si>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</si>
  <si>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</si>
  <si>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</si>
  <si>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</si>
  <si>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</si>
  <si>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</si>
  <si>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</si>
  <si>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</si>
  <si>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</si>
  <si>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</si>
  <si>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</si>
  <si>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</si>
  <si>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</si>
  <si>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28425718</t>
  </si>
  <si>
    <t>Муниципальное унитарное предприятие городского округа Верхотурский "Услуга"</t>
  </si>
  <si>
    <t>6680002726</t>
  </si>
  <si>
    <t>668001001</t>
  </si>
  <si>
    <t>14-11-2013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</si>
  <si>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</si>
  <si>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</si>
  <si>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</si>
  <si>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</si>
  <si>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</si>
  <si>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</si>
  <si>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</si>
  <si>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</si>
  <si>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</si>
  <si>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</si>
  <si>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</si>
  <si>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</si>
  <si>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</si>
  <si>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</si>
  <si>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</si>
  <si>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</si>
  <si>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</si>
  <si>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</si>
  <si>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</si>
  <si>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</si>
  <si>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</si>
  <si>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</si>
  <si>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</si>
  <si>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</si>
  <si>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</si>
  <si>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</si>
  <si>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</si>
  <si>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</si>
  <si>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</si>
  <si>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</si>
  <si>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</si>
  <si>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</si>
  <si>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</si>
  <si>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</si>
  <si>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</si>
  <si>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</si>
  <si>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</si>
  <si>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</si>
  <si>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</si>
  <si>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</si>
  <si>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</si>
  <si>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</si>
  <si>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</si>
  <si>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</si>
  <si>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</si>
  <si>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</si>
  <si>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</si>
  <si>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</si>
  <si>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</si>
  <si>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</si>
  <si>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</si>
  <si>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</si>
  <si>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</si>
  <si>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</si>
  <si>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</si>
  <si>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</si>
  <si>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</si>
  <si>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</si>
  <si>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</si>
  <si>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</si>
  <si>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</si>
  <si>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</si>
  <si>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</si>
  <si>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</si>
  <si>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</si>
  <si>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</si>
  <si>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</si>
  <si>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</si>
  <si>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</si>
  <si>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</si>
  <si>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</si>
  <si>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</si>
  <si>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</si>
  <si>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</si>
  <si>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</si>
  <si>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</si>
  <si>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</si>
  <si>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</si>
  <si>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</si>
  <si>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</si>
  <si>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</si>
  <si>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30992683</t>
  </si>
  <si>
    <t>ООО "Алапаевские тепловые сети"</t>
  </si>
  <si>
    <t>6677007770</t>
  </si>
  <si>
    <t>31335519</t>
  </si>
  <si>
    <t>ООО "Алапаевский теплоэнергетический комплекс"</t>
  </si>
  <si>
    <t>6601015122</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</si>
  <si>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</si>
  <si>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</si>
  <si>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</si>
  <si>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</si>
  <si>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</si>
  <si>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</si>
  <si>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</si>
  <si>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</si>
  <si>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</si>
  <si>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</si>
  <si>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</si>
  <si>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</si>
  <si>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</si>
  <si>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</si>
  <si>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</si>
  <si>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</si>
  <si>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</si>
  <si>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</si>
  <si>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</si>
  <si>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</si>
  <si>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</si>
  <si>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</si>
  <si>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</si>
  <si>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</si>
  <si>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</si>
  <si>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</si>
  <si>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</si>
  <si>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</si>
  <si>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</si>
  <si>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</si>
  <si>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</si>
  <si>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</si>
  <si>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</si>
  <si>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</si>
  <si>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</si>
  <si>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</si>
  <si>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</si>
  <si>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</si>
  <si>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</si>
  <si>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</si>
  <si>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</si>
  <si>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31512437</t>
  </si>
  <si>
    <t>ООО "Научно-технический центр экспертиз и промышленной безопасности"</t>
  </si>
  <si>
    <t>6671152411</t>
  </si>
  <si>
    <t>31423255</t>
  </si>
  <si>
    <t>ООО "Новые Технологии"</t>
  </si>
  <si>
    <t>6672315059</t>
  </si>
  <si>
    <t>667201201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</si>
  <si>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</si>
  <si>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</si>
  <si>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</si>
  <si>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</si>
  <si>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</si>
  <si>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</si>
  <si>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</si>
  <si>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</si>
  <si>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</si>
  <si>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</si>
  <si>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</si>
  <si>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</si>
  <si>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</si>
  <si>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</si>
  <si>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</si>
  <si>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</si>
  <si>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</si>
  <si>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</si>
  <si>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</si>
  <si>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</si>
  <si>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</si>
  <si>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</si>
  <si>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</si>
  <si>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</si>
  <si>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</si>
  <si>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</si>
  <si>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</si>
  <si>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</si>
  <si>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</si>
  <si>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</si>
  <si>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</si>
  <si>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</si>
  <si>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</si>
  <si>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</si>
  <si>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</si>
  <si>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</si>
  <si>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</si>
  <si>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30931024</t>
  </si>
  <si>
    <t>ООО "СтройКонсалтинг", г. Камышлов</t>
  </si>
  <si>
    <t>6679071355</t>
  </si>
  <si>
    <t>31393893</t>
  </si>
  <si>
    <t>ООО "Тепло-Вик"</t>
  </si>
  <si>
    <t>6677013460</t>
  </si>
  <si>
    <t>31109552</t>
  </si>
  <si>
    <t>ООО "Теплогарант-Урал"</t>
  </si>
  <si>
    <t>6671061517</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</si>
  <si>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</si>
  <si>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</si>
  <si>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</si>
  <si>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</si>
  <si>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</si>
  <si>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</si>
  <si>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</si>
  <si>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</si>
  <si>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</si>
  <si>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</si>
  <si>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</si>
  <si>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</si>
  <si>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</si>
  <si>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</si>
  <si>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</si>
  <si>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31343347</t>
  </si>
  <si>
    <t>ООО "УК МКДС"</t>
  </si>
  <si>
    <t>6612051436</t>
  </si>
  <si>
    <t>31354394</t>
  </si>
  <si>
    <t>ООО "Универсал-строй", п.г.т. Горноуральский</t>
  </si>
  <si>
    <t>6623129444</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</si>
  <si>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</si>
  <si>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</si>
  <si>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</si>
  <si>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</si>
  <si>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</si>
  <si>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</si>
  <si>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</si>
  <si>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</si>
  <si>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</si>
  <si>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</si>
  <si>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</si>
  <si>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</si>
  <si>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</si>
  <si>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</si>
  <si>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</si>
  <si>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</si>
  <si>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</si>
  <si>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</si>
  <si>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</si>
  <si>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</si>
  <si>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</si>
  <si>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</si>
  <si>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</si>
  <si>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</si>
  <si>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</si>
  <si>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</si>
  <si>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</si>
  <si>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</si>
  <si>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</si>
  <si>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</si>
  <si>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</si>
  <si>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</si>
  <si>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</si>
  <si>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</si>
  <si>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</si>
  <si>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</si>
  <si>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31516224</t>
  </si>
  <si>
    <t>ООО Cпециализированный застройщик «КВАРТАЛ-26»</t>
  </si>
  <si>
    <t>6659155208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</si>
  <si>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</si>
  <si>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</si>
  <si>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</si>
  <si>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</si>
  <si>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</si>
  <si>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</si>
  <si>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</si>
  <si>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</si>
  <si>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</si>
  <si>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</si>
  <si>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</si>
  <si>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</si>
  <si>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</si>
  <si>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</si>
  <si>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</si>
  <si>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</si>
  <si>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</si>
  <si>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</si>
  <si>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</si>
  <si>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</si>
  <si>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</si>
  <si>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</si>
  <si>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</si>
  <si>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</si>
  <si>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</si>
  <si>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</si>
  <si>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</si>
  <si>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</si>
  <si>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</si>
  <si>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31062725</t>
  </si>
  <si>
    <t>ООО Строительная компания "Сибирская", г. Екатеринбург</t>
  </si>
  <si>
    <t>6685057831</t>
  </si>
  <si>
    <t>31337809</t>
  </si>
  <si>
    <t>ООО ТК "СИСТЕМА", г. Екатеринбург</t>
  </si>
  <si>
    <t>6658527340</t>
  </si>
  <si>
    <t>31542969</t>
  </si>
  <si>
    <t>ООО УК "ЛИДЕР"</t>
  </si>
  <si>
    <t>6621017375</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</si>
  <si>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</si>
  <si>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</si>
  <si>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</si>
  <si>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</si>
  <si>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</si>
  <si>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</si>
  <si>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</si>
  <si>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</si>
  <si>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</si>
  <si>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Акционерного общества "НЛМК-Урал",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</si>
  <si>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</si>
  <si>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</si>
  <si>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</si>
  <si>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</si>
  <si>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</si>
  <si>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</si>
  <si>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</si>
  <si>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</si>
  <si>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</si>
  <si>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</si>
  <si>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</si>
  <si>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</si>
  <si>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</si>
  <si>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</si>
  <si>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</si>
  <si>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</si>
  <si>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</si>
  <si>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</si>
  <si>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</si>
  <si>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</si>
  <si>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</si>
  <si>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</si>
  <si>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</si>
  <si>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</si>
  <si>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</si>
  <si>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</si>
  <si>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</si>
  <si>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</si>
  <si>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</si>
  <si>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</si>
  <si>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</si>
  <si>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</si>
  <si>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28829297</t>
  </si>
  <si>
    <t>Общество с ограниченной ответственностью "Алапаевский станкостроительный завод", г. Алапаевск</t>
  </si>
  <si>
    <t>6601010364</t>
  </si>
  <si>
    <t>28426552</t>
  </si>
  <si>
    <t>Общество с ограниченной ответственностью "Альфа", г. Первоуральск</t>
  </si>
  <si>
    <t>6625061505</t>
  </si>
  <si>
    <t>19-11-2013 00:00:00</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</si>
  <si>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</si>
  <si>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</si>
  <si>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</si>
  <si>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</si>
  <si>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</si>
  <si>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</si>
  <si>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</si>
  <si>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</si>
  <si>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</si>
  <si>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</si>
  <si>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</si>
  <si>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</si>
  <si>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</si>
  <si>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</si>
  <si>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</si>
  <si>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</si>
  <si>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</si>
  <si>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</si>
  <si>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</si>
  <si>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</si>
  <si>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</si>
  <si>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</si>
  <si>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</si>
  <si>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</si>
  <si>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</si>
  <si>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</si>
  <si>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</si>
  <si>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</si>
  <si>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</si>
  <si>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</si>
  <si>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</si>
  <si>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</si>
  <si>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</si>
  <si>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</si>
  <si>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</si>
  <si>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</si>
  <si>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</si>
  <si>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</si>
  <si>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26632558</t>
  </si>
  <si>
    <t>Общество с ограниченной ответственностью "Вторчермет НЛМК Урал", г.Екатеринбург</t>
  </si>
  <si>
    <t>6674342481</t>
  </si>
  <si>
    <t>26479239</t>
  </si>
  <si>
    <t>Общество с ограниченной ответственностью "Газ-сервис Энерго", г.Екатеринбург</t>
  </si>
  <si>
    <t>6672174175</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</si>
  <si>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</si>
  <si>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</si>
  <si>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</si>
  <si>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</si>
  <si>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</si>
  <si>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</si>
  <si>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</si>
  <si>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</si>
  <si>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</si>
  <si>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</si>
  <si>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</si>
  <si>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</si>
  <si>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</si>
  <si>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</si>
  <si>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</si>
  <si>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</si>
  <si>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</si>
  <si>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</si>
  <si>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</si>
  <si>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</si>
  <si>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</si>
  <si>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</si>
  <si>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</si>
  <si>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</si>
  <si>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</si>
  <si>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</si>
  <si>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</si>
  <si>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</si>
  <si>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</si>
  <si>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</si>
  <si>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</si>
  <si>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</si>
  <si>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</si>
  <si>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</si>
  <si>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</si>
  <si>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</si>
  <si>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</si>
  <si>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</si>
  <si>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</si>
  <si>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</si>
  <si>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</si>
  <si>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</si>
  <si>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</si>
  <si>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</si>
  <si>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</si>
  <si>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</si>
  <si>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</si>
  <si>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</si>
  <si>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</si>
  <si>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</si>
  <si>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</si>
  <si>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</si>
  <si>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</si>
  <si>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</si>
  <si>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</si>
  <si>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</si>
  <si>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</si>
  <si>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</si>
  <si>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</si>
  <si>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</si>
  <si>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</si>
  <si>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26631898</t>
  </si>
  <si>
    <t>Общество с ограниченной ответственностью "Департамент ЖКХ", г.Михайловск</t>
  </si>
  <si>
    <t>6646016207</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</si>
  <si>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</si>
  <si>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</si>
  <si>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</si>
  <si>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</si>
  <si>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</si>
  <si>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</si>
  <si>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</si>
  <si>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</si>
  <si>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</si>
  <si>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</si>
  <si>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</si>
  <si>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</si>
  <si>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</si>
  <si>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</si>
  <si>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</si>
  <si>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</si>
  <si>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</si>
  <si>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</si>
  <si>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</si>
  <si>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</si>
  <si>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</si>
  <si>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</si>
  <si>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</si>
  <si>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</si>
  <si>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</si>
  <si>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</si>
  <si>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</si>
  <si>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</si>
  <si>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</si>
  <si>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</si>
  <si>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</si>
  <si>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</si>
  <si>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</si>
  <si>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</si>
  <si>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</si>
  <si>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</si>
  <si>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</si>
  <si>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26479626</t>
  </si>
  <si>
    <t>Общество с ограниченной ответственностью "Коммунальщик-Сотрино", п.Красноглинный</t>
  </si>
  <si>
    <t>6632028643</t>
  </si>
  <si>
    <t>663201001</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</si>
  <si>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</si>
  <si>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</si>
  <si>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</si>
  <si>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</si>
  <si>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</si>
  <si>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</si>
  <si>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</si>
  <si>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</si>
  <si>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</si>
  <si>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</si>
  <si>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</si>
  <si>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</si>
  <si>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</si>
  <si>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</si>
  <si>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</si>
  <si>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</si>
  <si>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</si>
  <si>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</si>
  <si>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</si>
  <si>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</si>
  <si>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</si>
  <si>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</si>
  <si>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</si>
  <si>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</si>
  <si>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</si>
  <si>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</si>
  <si>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</si>
  <si>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</si>
  <si>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</si>
  <si>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</si>
  <si>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</si>
  <si>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</si>
  <si>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</si>
  <si>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</si>
  <si>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</si>
  <si>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</si>
  <si>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</si>
  <si>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</si>
  <si>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</si>
  <si>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</si>
  <si>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</si>
  <si>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</si>
  <si>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</si>
  <si>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</si>
  <si>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</si>
  <si>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</si>
  <si>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</si>
  <si>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</si>
  <si>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</si>
  <si>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</si>
  <si>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</si>
  <si>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</si>
  <si>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</si>
  <si>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</si>
  <si>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</si>
  <si>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</si>
  <si>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</si>
  <si>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</si>
  <si>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</si>
  <si>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</si>
  <si>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</si>
  <si>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</si>
  <si>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</si>
  <si>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</si>
  <si>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</si>
  <si>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</si>
  <si>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</si>
  <si>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</si>
  <si>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</si>
  <si>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</si>
  <si>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</si>
  <si>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</si>
  <si>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</si>
  <si>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</si>
  <si>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</si>
  <si>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</si>
  <si>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</si>
  <si>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</si>
  <si>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</si>
  <si>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</si>
  <si>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</si>
  <si>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</si>
  <si>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</si>
  <si>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</si>
  <si>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</si>
  <si>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</si>
  <si>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</si>
  <si>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</si>
  <si>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</si>
  <si>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</si>
  <si>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</si>
  <si>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</si>
  <si>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</si>
  <si>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</si>
  <si>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</si>
  <si>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</si>
  <si>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</si>
  <si>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</si>
  <si>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</si>
  <si>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</si>
  <si>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</si>
  <si>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</si>
  <si>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</si>
  <si>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</si>
  <si>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</si>
  <si>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</si>
  <si>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</si>
  <si>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</si>
  <si>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</si>
  <si>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</si>
  <si>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</si>
  <si>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</si>
  <si>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</si>
  <si>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</si>
  <si>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</si>
  <si>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</si>
  <si>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</si>
  <si>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</si>
  <si>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</si>
  <si>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</si>
  <si>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</si>
  <si>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</si>
  <si>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</si>
  <si>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</si>
  <si>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</si>
  <si>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</si>
  <si>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</si>
  <si>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</si>
  <si>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</si>
  <si>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</si>
  <si>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</si>
  <si>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</si>
  <si>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</si>
  <si>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</si>
  <si>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</si>
  <si>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</si>
  <si>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</si>
  <si>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</si>
  <si>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</si>
  <si>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</si>
  <si>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</si>
  <si>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</si>
  <si>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</si>
  <si>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</si>
  <si>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</si>
  <si>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</si>
  <si>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</si>
  <si>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</si>
  <si>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</si>
  <si>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</si>
  <si>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</si>
  <si>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</si>
  <si>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</si>
  <si>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</si>
  <si>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</si>
  <si>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</si>
  <si>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</si>
  <si>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</si>
  <si>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</si>
  <si>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</si>
  <si>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</si>
  <si>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</si>
  <si>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</si>
  <si>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</si>
  <si>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</si>
  <si>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</si>
  <si>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</si>
  <si>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</si>
  <si>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</si>
  <si>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30808520</t>
  </si>
  <si>
    <t>Общество с ограниченной ответственностью "ТЭН"</t>
  </si>
  <si>
    <t>6660071753</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</si>
  <si>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</si>
  <si>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</si>
  <si>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</si>
  <si>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</si>
  <si>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</si>
  <si>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</si>
  <si>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</si>
  <si>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</si>
  <si>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28056901</t>
  </si>
  <si>
    <t>Общество с ограниченной ответственностью "ТеплоГенерация", г. Екатеринбург</t>
  </si>
  <si>
    <t>6658411392</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</si>
  <si>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</si>
  <si>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</si>
  <si>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</si>
  <si>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</si>
  <si>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</si>
  <si>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</si>
  <si>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</si>
  <si>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</si>
  <si>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</si>
  <si>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</si>
  <si>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</si>
  <si>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</si>
  <si>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</si>
  <si>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</si>
  <si>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</si>
  <si>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</si>
  <si>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</si>
  <si>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</si>
  <si>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</si>
  <si>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</si>
  <si>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</si>
  <si>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</si>
  <si>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</si>
  <si>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</si>
  <si>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</si>
  <si>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</si>
  <si>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</si>
  <si>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</si>
  <si>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</si>
  <si>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</si>
  <si>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</si>
  <si>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</si>
  <si>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</si>
  <si>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</si>
  <si>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</si>
  <si>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</si>
  <si>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</si>
  <si>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</si>
  <si>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</si>
  <si>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</si>
  <si>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</si>
  <si>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</si>
  <si>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</si>
  <si>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</si>
  <si>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</si>
  <si>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</si>
  <si>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</si>
  <si>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</si>
  <si>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</si>
  <si>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</si>
  <si>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</si>
  <si>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</si>
  <si>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</si>
  <si>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</si>
  <si>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</si>
  <si>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</si>
  <si>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</si>
  <si>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</si>
  <si>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</si>
  <si>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</si>
  <si>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</si>
  <si>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</si>
  <si>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</si>
  <si>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</si>
  <si>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</si>
  <si>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</si>
  <si>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</si>
  <si>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</si>
  <si>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</si>
  <si>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</si>
  <si>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</si>
  <si>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</si>
  <si>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</si>
  <si>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</si>
  <si>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</si>
  <si>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</si>
  <si>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</si>
  <si>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</si>
  <si>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</si>
  <si>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</si>
  <si>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</si>
  <si>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</si>
  <si>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</si>
  <si>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</si>
  <si>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</si>
  <si>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</si>
  <si>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</si>
  <si>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</si>
  <si>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</si>
  <si>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</si>
  <si>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</si>
  <si>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</si>
  <si>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</si>
  <si>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</si>
  <si>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</si>
  <si>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28256698</t>
  </si>
  <si>
    <t>Общество с ограниченной ответственностью "Уральская энерготранспортная компания", г. Екатеринбург</t>
  </si>
  <si>
    <t>6678006699</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</si>
  <si>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</si>
  <si>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</si>
  <si>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</si>
  <si>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</si>
  <si>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</si>
  <si>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</si>
  <si>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</si>
  <si>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</si>
  <si>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</si>
  <si>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</si>
  <si>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</si>
  <si>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</si>
  <si>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</si>
  <si>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</si>
  <si>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</si>
  <si>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</si>
  <si>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</si>
  <si>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</si>
  <si>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</si>
  <si>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</si>
  <si>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</si>
  <si>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</si>
  <si>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</si>
  <si>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</si>
  <si>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</si>
  <si>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</si>
  <si>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</si>
  <si>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</si>
  <si>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</si>
  <si>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</si>
  <si>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</si>
  <si>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</si>
  <si>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</si>
  <si>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</si>
  <si>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</si>
  <si>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</si>
  <si>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</si>
  <si>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</si>
  <si>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</si>
  <si>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</si>
  <si>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</si>
  <si>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</si>
  <si>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</si>
  <si>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</si>
  <si>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</si>
  <si>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</si>
  <si>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</si>
  <si>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</si>
  <si>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</si>
  <si>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</si>
  <si>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</si>
  <si>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</si>
  <si>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</si>
  <si>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</si>
  <si>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12-04-2011 00:00:00</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</si>
  <si>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</si>
  <si>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</si>
  <si>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</si>
  <si>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</si>
  <si>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</si>
  <si>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</si>
  <si>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</si>
  <si>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</si>
  <si>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</si>
  <si>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</si>
  <si>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</si>
  <si>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</si>
  <si>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</si>
  <si>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</si>
  <si>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</si>
  <si>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</si>
  <si>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</si>
  <si>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</si>
  <si>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</si>
  <si>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</si>
  <si>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</si>
  <si>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</si>
  <si>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</si>
  <si>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</si>
  <si>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</si>
  <si>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</si>
  <si>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</si>
  <si>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</si>
  <si>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</si>
  <si>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</si>
  <si>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</si>
  <si>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</si>
  <si>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26851284</t>
  </si>
  <si>
    <t>Общество с ограниченной ответственностью Сетевая Компания "Новая Энергетика", г.Екатеринбург</t>
  </si>
  <si>
    <t>6659208869</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</si>
  <si>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</si>
  <si>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</si>
  <si>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</si>
  <si>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</si>
  <si>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</si>
  <si>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</si>
  <si>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</si>
  <si>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</si>
  <si>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</si>
  <si>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</si>
  <si>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</si>
  <si>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</si>
  <si>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</si>
  <si>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</si>
  <si>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</si>
  <si>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</si>
  <si>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</si>
  <si>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</si>
  <si>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</si>
  <si>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</si>
  <si>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</si>
  <si>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</si>
  <si>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</si>
  <si>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</si>
  <si>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</si>
  <si>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</si>
  <si>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</si>
  <si>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</si>
  <si>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</si>
  <si>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</si>
  <si>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</si>
  <si>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</si>
  <si>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</si>
  <si>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</si>
  <si>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</si>
  <si>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</si>
  <si>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</si>
  <si>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26479482</t>
  </si>
  <si>
    <t>Открытое акционерное общество "Завод Промавтоматика", г.Екатеринбург</t>
  </si>
  <si>
    <t>6660003930</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</si>
  <si>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</si>
  <si>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</si>
  <si>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</si>
  <si>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</si>
  <si>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</si>
  <si>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</si>
  <si>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</si>
  <si>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</si>
  <si>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</si>
  <si>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</si>
  <si>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</si>
  <si>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</si>
  <si>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</si>
  <si>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</si>
  <si>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</si>
  <si>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</si>
  <si>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</si>
  <si>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</si>
  <si>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</si>
  <si>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</si>
  <si>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</si>
  <si>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</si>
  <si>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</si>
  <si>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</si>
  <si>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</si>
  <si>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</si>
  <si>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</si>
  <si>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</si>
  <si>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</si>
  <si>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</si>
  <si>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</si>
  <si>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</si>
  <si>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</si>
  <si>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</si>
  <si>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</si>
  <si>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</si>
  <si>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</si>
  <si>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</si>
  <si>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</si>
  <si>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</si>
  <si>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</si>
  <si>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</si>
  <si>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</si>
  <si>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</si>
  <si>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</si>
  <si>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</si>
  <si>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</si>
  <si>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</si>
  <si>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</si>
  <si>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</si>
  <si>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</si>
  <si>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</si>
  <si>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26575381</t>
  </si>
  <si>
    <t>Открытое акционерное общество "Стройматериалы", г.Екатеринбург</t>
  </si>
  <si>
    <t>6660000978</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</si>
  <si>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</si>
  <si>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</si>
  <si>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</si>
  <si>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</si>
  <si>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</si>
  <si>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</si>
  <si>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</si>
  <si>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</si>
  <si>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</si>
  <si>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</si>
  <si>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</si>
  <si>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</si>
  <si>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</si>
  <si>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</si>
  <si>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</si>
  <si>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</si>
  <si>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</si>
  <si>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</si>
  <si>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</si>
  <si>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</si>
  <si>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</si>
  <si>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</si>
  <si>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</si>
  <si>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</si>
  <si>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</si>
  <si>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</si>
  <si>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</si>
  <si>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</si>
  <si>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</si>
  <si>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</si>
  <si>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</si>
  <si>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</si>
  <si>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</si>
  <si>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</si>
  <si>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</si>
  <si>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</si>
  <si>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26322623</t>
  </si>
  <si>
    <t>ПАО "Уралхиммаш", г.Екатеринбург</t>
  </si>
  <si>
    <t>6664013880</t>
  </si>
  <si>
    <t>28-06-1996 00:00:00</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</si>
  <si>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</si>
  <si>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</si>
  <si>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</si>
  <si>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</si>
  <si>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</si>
  <si>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</si>
  <si>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</si>
  <si>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</si>
  <si>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</si>
  <si>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</si>
  <si>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26479609</t>
  </si>
  <si>
    <t>Прокоп-Салдинское территориальное управление Администрации городского округа Верхотурский, с.Прокопьевская Салда</t>
  </si>
  <si>
    <t>6640001363</t>
  </si>
  <si>
    <t>26479548</t>
  </si>
  <si>
    <t>Публичное акционерное общество "Аэропорт Кольцово", г. Екатеринбург</t>
  </si>
  <si>
    <t>6608000446</t>
  </si>
  <si>
    <t>30-12-2002 00:00:00</t>
  </si>
  <si>
    <t>26479614</t>
  </si>
  <si>
    <t>Публичное акционерное общество "Завод керамических изделий", г.Екатеринбург</t>
  </si>
  <si>
    <t>6664006956</t>
  </si>
  <si>
    <t>26-01-1995 00:00:00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</si>
  <si>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</si>
  <si>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</si>
  <si>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</si>
  <si>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</si>
  <si>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</si>
  <si>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</si>
  <si>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</si>
  <si>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</si>
  <si>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</si>
  <si>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</si>
  <si>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</si>
  <si>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</si>
  <si>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</si>
  <si>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</si>
  <si>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</si>
  <si>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26850678</t>
  </si>
  <si>
    <t>Публичное акционерное общество "Пневмостроймашина", г.Екатеринбург</t>
  </si>
  <si>
    <t>6608000453</t>
  </si>
  <si>
    <t>26479174</t>
  </si>
  <si>
    <t>Публичное акционерное общество "Среднеуральский медеплавильный завод", г.Ревда</t>
  </si>
  <si>
    <t>6627001318</t>
  </si>
  <si>
    <t>31-12-2017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</si>
  <si>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</si>
  <si>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</si>
  <si>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</si>
  <si>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</si>
  <si>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</si>
  <si>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</si>
  <si>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</si>
  <si>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</si>
  <si>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</si>
  <si>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</si>
  <si>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</si>
  <si>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</si>
  <si>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26823128</t>
  </si>
  <si>
    <t>Публичное акционерное общество "Энел Россия", г. Москва</t>
  </si>
  <si>
    <t>6671156423</t>
  </si>
  <si>
    <t>26479496</t>
  </si>
  <si>
    <t>Публичное акционерное общество "Энел Россия", г.Москва - филиал Рефтинская ГРЭС</t>
  </si>
  <si>
    <t>660302001</t>
  </si>
  <si>
    <t>26481177</t>
  </si>
  <si>
    <t>Публичное акционерное общество "Энел Россия", г.Москва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</si>
  <si>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</si>
  <si>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</si>
  <si>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</si>
  <si>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</si>
  <si>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</si>
  <si>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</si>
  <si>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</si>
  <si>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</si>
  <si>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</si>
  <si>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</si>
  <si>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</si>
  <si>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</si>
  <si>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</si>
  <si>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</si>
  <si>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</si>
  <si>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</si>
  <si>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</si>
  <si>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</si>
  <si>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</si>
  <si>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</si>
  <si>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</si>
  <si>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</si>
  <si>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</si>
  <si>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</si>
  <si>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</si>
  <si>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</si>
  <si>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</si>
  <si>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</si>
  <si>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</si>
  <si>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</si>
  <si>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</si>
  <si>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</si>
  <si>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</si>
  <si>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</si>
  <si>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</si>
  <si>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</si>
  <si>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</si>
  <si>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</si>
  <si>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</si>
  <si>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</si>
  <si>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</si>
  <si>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</si>
  <si>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</si>
  <si>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</si>
  <si>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</si>
  <si>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</si>
  <si>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</si>
  <si>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</si>
  <si>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</si>
  <si>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</si>
  <si>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</si>
  <si>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</si>
  <si>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</si>
  <si>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</si>
  <si>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</si>
  <si>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</si>
  <si>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</si>
  <si>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</si>
  <si>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</si>
  <si>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</si>
  <si>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</si>
  <si>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</si>
  <si>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</si>
  <si>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</si>
  <si>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</si>
  <si>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</si>
  <si>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</si>
  <si>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</si>
  <si>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</si>
  <si>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</si>
  <si>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</si>
  <si>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</si>
  <si>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</si>
  <si>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</si>
  <si>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</si>
  <si>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</si>
  <si>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</si>
  <si>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</si>
  <si>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</si>
  <si>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</si>
  <si>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</si>
  <si>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</si>
  <si>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</si>
  <si>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</si>
  <si>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</si>
  <si>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</si>
  <si>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</si>
  <si>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</si>
  <si>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</si>
  <si>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</si>
  <si>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</si>
  <si>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</si>
  <si>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</si>
  <si>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</si>
  <si>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</si>
  <si>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</si>
  <si>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</si>
  <si>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</si>
  <si>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</si>
  <si>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</si>
  <si>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</si>
  <si>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</si>
  <si>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</si>
  <si>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</si>
  <si>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</si>
  <si>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</si>
  <si>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</si>
  <si>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</si>
  <si>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WARM</t>
  </si>
  <si>
    <t>25.04.2022</t>
  </si>
  <si>
    <t>01-03/107</t>
  </si>
  <si>
    <t>624090, Свердловская область, г.Верхняя Пышма, ул.Огнеупорщиков 1</t>
  </si>
  <si>
    <t>Звонарев Эдуард Владимирович</t>
  </si>
  <si>
    <t xml:space="preserve">Мочалова Наталья Сергеевна </t>
  </si>
  <si>
    <t>Начальник ПЭО</t>
  </si>
  <si>
    <t>83436853998</t>
  </si>
  <si>
    <t>mns@elem.ru</t>
  </si>
  <si>
    <t>О</t>
  </si>
  <si>
    <t>городской округ Верхняя Пышма, городской округ Верхняя Пышма (65732000);</t>
  </si>
  <si>
    <t>Производство. Теплоноситель; Передача. Теплоноситель; Сбыт. Теплоноситель</t>
  </si>
  <si>
    <t xml:space="preserve">Тариф на теплоноситель </t>
  </si>
  <si>
    <t>Тариф на теплоноситель</t>
  </si>
  <si>
    <t>29.04.2022 12:46:10</t>
  </si>
  <si>
    <t>https://portal.eias.ru/Portal/DownloadPage.aspx?type=12&amp;guid=4062afb1-ea1c-4ff1-957e-41f2ac79f7a5</t>
  </si>
</sst>
</file>

<file path=xl/styles.xml><?xml version="1.0" encoding="utf-8"?>
<styleSheet xmlns="http://schemas.openxmlformats.org/spreadsheetml/2006/main">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3">
    <font>
      <sz val="9"/>
      <color indexed="11"/>
      <name val="Tahoma"/>
      <family val="2"/>
    </font>
    <font>
      <sz val="10"/>
      <color theme="1"/>
      <name val="Arial"/>
      <family val="2"/>
    </font>
    <font>
      <sz val="11"/>
      <color theme="1"/>
      <name val="Calibri"/>
      <family val="2"/>
      <scheme val="minor"/>
    </font>
    <font>
      <sz val="10"/>
      <name val="Arial Cyr"/>
      <family val="0"/>
    </font>
    <font>
      <sz val="10"/>
      <name val="Helv"/>
      <family val="0"/>
    </font>
    <font>
      <sz val="10"/>
      <name val="MS Sans Serif"/>
      <family val="2"/>
    </font>
    <font>
      <sz val="8"/>
      <name val="Helv"/>
      <family val="0"/>
    </font>
    <font>
      <sz val="9"/>
      <name val="Tahoma"/>
      <family val="2"/>
    </font>
    <font>
      <sz val="12"/>
      <name val="Arial"/>
      <family val="2"/>
    </font>
    <font>
      <b/>
      <sz val="9"/>
      <name val="Tahoma"/>
      <family val="2"/>
    </font>
    <font>
      <sz val="8"/>
      <name val="Tahoma"/>
      <family val="2"/>
    </font>
    <font>
      <sz val="8"/>
      <name val="Arial Cyr"/>
      <family val="0"/>
    </font>
    <font>
      <sz val="9"/>
      <color indexed="9"/>
      <name val="Tahoma"/>
      <family val="2"/>
    </font>
    <font>
      <b/>
      <u val="single"/>
      <sz val="9"/>
      <color indexed="12"/>
      <name val="Tahoma"/>
      <family val="2"/>
    </font>
    <font>
      <sz val="11"/>
      <color indexed="62"/>
      <name val="Calibri"/>
      <family val="2"/>
    </font>
    <font>
      <sz val="10"/>
      <color indexed="8"/>
      <name val="Tahoma"/>
      <family val="2"/>
    </font>
    <font>
      <sz val="8"/>
      <name val="Palatino"/>
      <family val="1"/>
    </font>
    <font>
      <u val="single"/>
      <sz val="10"/>
      <color indexed="36"/>
      <name val="Arial Cyr"/>
      <family val="0"/>
    </font>
    <font>
      <u val="single"/>
      <sz val="10"/>
      <color indexed="12"/>
      <name val="Arial Cyr"/>
      <family val="0"/>
    </font>
    <font>
      <sz val="10"/>
      <name val="Tahoma"/>
      <family val="2"/>
    </font>
    <font>
      <b/>
      <sz val="10"/>
      <name val="Tahoma"/>
      <family val="2"/>
    </font>
    <font>
      <b/>
      <sz val="10"/>
      <color indexed="8"/>
      <name val="Tahoma"/>
      <family val="2"/>
    </font>
    <font>
      <sz val="11"/>
      <color indexed="8"/>
      <name val="Calibri"/>
      <family val="2"/>
    </font>
    <font>
      <sz val="9"/>
      <color indexed="10"/>
      <name val="Tahoma"/>
      <family val="2"/>
    </font>
    <font>
      <sz val="11"/>
      <color indexed="8"/>
      <name val="Marlett"/>
      <family val="0"/>
    </font>
    <font>
      <sz val="9"/>
      <name val="Courier New"/>
      <family val="3"/>
    </font>
    <font>
      <sz val="16"/>
      <name val="Tahoma"/>
      <family val="2"/>
    </font>
    <font>
      <sz val="16"/>
      <color indexed="9"/>
      <name val="Tahoma"/>
      <family val="2"/>
    </font>
    <font>
      <b/>
      <sz val="14"/>
      <name val="Franklin Gothic Medium"/>
      <family val="2"/>
    </font>
    <font>
      <b/>
      <sz val="9"/>
      <color indexed="62"/>
      <name val="Tahoma"/>
      <family val="2"/>
    </font>
    <font>
      <sz val="9"/>
      <color indexed="55"/>
      <name val="Tahoma"/>
      <family val="2"/>
    </font>
    <font>
      <sz val="8"/>
      <name val="Arial"/>
      <family val="2"/>
    </font>
    <font>
      <b/>
      <u val="single"/>
      <sz val="9"/>
      <name val="Tahoma"/>
      <family val="2"/>
    </font>
    <font>
      <sz val="11"/>
      <name val="Webdings2"/>
      <family val="0"/>
    </font>
    <font>
      <sz val="11"/>
      <color indexed="55"/>
      <name val="Wingdings 2"/>
      <family val="1"/>
    </font>
    <font>
      <sz val="9"/>
      <color indexed="8"/>
      <name val="Tahoma"/>
      <family val="2"/>
    </font>
    <font>
      <b/>
      <sz val="9"/>
      <color indexed="8"/>
      <name val="Tahoma"/>
      <family val="2"/>
    </font>
    <font>
      <u val="single"/>
      <sz val="9"/>
      <color indexed="12"/>
      <name val="Tahoma"/>
      <family val="2"/>
    </font>
    <font>
      <sz val="11"/>
      <name val="Tahoma"/>
      <family val="2"/>
    </font>
    <font>
      <sz val="9"/>
      <color indexed="62"/>
      <name val="Tahoma"/>
      <family val="2"/>
    </font>
    <font>
      <sz val="11"/>
      <name val="Wingdings 2"/>
      <family val="1"/>
    </font>
    <font>
      <b/>
      <sz val="9"/>
      <color indexed="9"/>
      <name val="Tahoma"/>
      <family val="2"/>
    </font>
    <font>
      <b/>
      <u val="single"/>
      <sz val="9"/>
      <color indexed="62"/>
      <name val="Tahoma"/>
      <family val="2"/>
    </font>
    <font>
      <b/>
      <sz val="11"/>
      <color indexed="8"/>
      <name val="Calibri"/>
      <family val="2"/>
    </font>
    <font>
      <sz val="9"/>
      <color indexed="23"/>
      <name val="Wingdings 2"/>
      <family val="1"/>
    </font>
    <font>
      <sz val="10"/>
      <color indexed="11"/>
      <name val="Arial"/>
      <family val="2"/>
    </font>
    <font>
      <sz val="12"/>
      <name val="Marlett"/>
      <family val="0"/>
    </font>
    <font>
      <sz val="8"/>
      <color indexed="9"/>
      <name val="Tahoma"/>
      <family val="2"/>
    </font>
    <font>
      <sz val="8"/>
      <color indexed="55"/>
      <name val="Tahoma"/>
      <family val="2"/>
    </font>
    <font>
      <sz val="12"/>
      <color indexed="8"/>
      <name val="Tahoma"/>
      <family val="2"/>
    </font>
    <font>
      <vertAlign val="superscript"/>
      <sz val="10"/>
      <name val="Tahoma"/>
      <family val="2"/>
    </font>
    <font>
      <vertAlign val="superscript"/>
      <sz val="9"/>
      <name val="Tahoma"/>
      <family val="2"/>
    </font>
    <font>
      <sz val="1"/>
      <color indexed="9"/>
      <name val="Tahoma"/>
      <family val="2"/>
    </font>
    <font>
      <sz val="1"/>
      <name val="Tahoma"/>
      <family val="2"/>
    </font>
    <font>
      <sz val="3"/>
      <name val="Tahoma"/>
      <family val="2"/>
    </font>
    <font>
      <sz val="3"/>
      <color indexed="9"/>
      <name val="Tahoma"/>
      <family val="2"/>
    </font>
    <font>
      <sz val="3"/>
      <color indexed="10"/>
      <name val="Tahoma"/>
      <family val="2"/>
    </font>
    <font>
      <sz val="3"/>
      <color indexed="11"/>
      <name val="Tahoma"/>
      <family val="2"/>
    </font>
    <font>
      <sz val="3"/>
      <color indexed="60"/>
      <name val="Tahoma"/>
      <family val="2"/>
    </font>
    <font>
      <b/>
      <sz val="3"/>
      <name val="Tahoma"/>
      <family val="2"/>
    </font>
    <font>
      <sz val="22"/>
      <name val="Tahoma"/>
      <family val="2"/>
    </font>
    <font>
      <b/>
      <sz val="22"/>
      <name val="Tahoma"/>
      <family val="2"/>
    </font>
    <font>
      <b/>
      <sz val="18"/>
      <name val="Tahoma"/>
      <family val="2"/>
    </font>
    <font>
      <sz val="18"/>
      <name val="Tahoma"/>
      <family val="2"/>
    </font>
    <font>
      <sz val="18"/>
      <color indexed="11"/>
      <name val="Tahoma"/>
      <family val="2"/>
    </font>
    <font>
      <sz val="11"/>
      <color indexed="11"/>
      <name val="Tahoma"/>
      <family val="2"/>
    </font>
    <font>
      <u val="single"/>
      <sz val="9"/>
      <color rgb="FF333399"/>
      <name val="Tahoma"/>
      <family val="2"/>
    </font>
    <font>
      <sz val="9"/>
      <color theme="0"/>
      <name val="Tahoma"/>
      <family val="2"/>
    </font>
    <font>
      <sz val="11"/>
      <color theme="0"/>
      <name val="Webdings2"/>
      <family val="0"/>
    </font>
    <font>
      <sz val="1"/>
      <color theme="0"/>
      <name val="Tahoma"/>
      <family val="2"/>
    </font>
    <font>
      <sz val="1"/>
      <color theme="0" tint="-0.0499799996614456"/>
      <name val="Tahoma"/>
      <family val="2"/>
    </font>
    <font>
      <b/>
      <sz val="1"/>
      <color theme="0"/>
      <name val="Calibri"/>
      <family val="2"/>
    </font>
    <font>
      <sz val="12"/>
      <color theme="0"/>
      <name val="Tahoma"/>
      <family val="2"/>
    </font>
    <font>
      <sz val="8"/>
      <color theme="1"/>
      <name val="Tahoma"/>
      <family val="2"/>
    </font>
    <font>
      <b/>
      <sz val="9"/>
      <color rgb="FFC00000"/>
      <name val="Tahoma"/>
      <family val="2"/>
    </font>
    <font>
      <sz val="9"/>
      <color rgb="FFBCBCBC"/>
      <name val="Tahoma"/>
      <family val="2"/>
    </font>
    <font>
      <sz val="15"/>
      <color theme="0"/>
      <name val="Tahoma"/>
      <family val="2"/>
    </font>
    <font>
      <sz val="9"/>
      <color rgb="FFFF0000"/>
      <name val="Tahoma"/>
      <family val="2"/>
    </font>
    <font>
      <sz val="5"/>
      <color rgb="FFFF0000"/>
      <name val="Tahoma"/>
      <family val="2"/>
    </font>
    <font>
      <sz val="11"/>
      <color theme="0"/>
      <name val="Wingdings 2"/>
      <family val="1"/>
    </font>
    <font>
      <sz val="5"/>
      <color theme="0"/>
      <name val="Tahoma"/>
      <family val="2"/>
    </font>
    <font>
      <b/>
      <sz val="9"/>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indexed="11"/>
      <name val="Tahoma"/>
      <family val="2"/>
    </font>
    <font>
      <sz val="15"/>
      <name val="Tahoma"/>
      <family val="2"/>
    </font>
    <font>
      <sz val="15"/>
      <color indexed="11"/>
      <name val="Tahoma"/>
      <family val="2"/>
    </font>
    <font>
      <sz val="1"/>
      <name val="Webdings2"/>
      <family val="0"/>
    </font>
    <font>
      <b/>
      <sz val="1"/>
      <name val="Tahoma"/>
      <family val="2"/>
    </font>
    <font>
      <sz val="1"/>
      <color indexed="10"/>
      <name val="Tahoma"/>
      <family val="2"/>
    </font>
  </fonts>
  <fills count="4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s>
  <borders count="48">
    <border>
      <left/>
      <right/>
      <top/>
      <bottom/>
      <diagonal/>
    </border>
    <border>
      <left style="thin">
        <color indexed="23"/>
      </left>
      <right style="thin">
        <color indexed="23"/>
      </right>
      <top style="thin">
        <color indexed="23"/>
      </top>
      <bottom style="thin">
        <color indexed="23"/>
      </bottom>
    </border>
    <border>
      <left style="thick">
        <color indexed="23"/>
      </left>
      <right style="thick">
        <color indexed="23"/>
      </right>
      <top style="thick">
        <color indexed="23"/>
      </top>
      <bottom style="thick">
        <color indexed="23"/>
      </bottom>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auto="1"/>
      </left>
      <right style="thin">
        <color auto="1"/>
      </right>
      <top style="thin">
        <color auto="1"/>
      </top>
      <bottom style="thin">
        <color auto="1"/>
      </bottom>
    </border>
    <border>
      <left style="thin">
        <color indexed="22"/>
      </left>
      <right style="thin">
        <color indexed="22"/>
      </right>
      <top style="thin">
        <color indexed="22"/>
      </top>
      <bottom style="thin">
        <color indexed="22"/>
      </bottom>
    </border>
    <border>
      <left style="thin">
        <color indexed="55"/>
      </left>
      <right style="thin">
        <color indexed="55"/>
      </right>
      <top style="thin">
        <color indexed="55"/>
      </top>
      <bottom style="thin">
        <color indexed="55"/>
      </bottom>
    </border>
    <border>
      <left/>
      <right style="thin">
        <color indexed="23"/>
      </right>
      <top/>
      <bottom style="thin">
        <color indexed="23"/>
      </bottom>
    </border>
    <border>
      <left/>
      <right/>
      <top/>
      <bottom style="thin">
        <color indexed="23"/>
      </bottom>
    </border>
    <border>
      <left style="thin">
        <color indexed="23"/>
      </left>
      <right/>
      <top/>
      <bottom style="thin">
        <color indexed="23"/>
      </bottom>
    </border>
    <border>
      <left/>
      <right style="thin">
        <color indexed="23"/>
      </right>
      <top/>
      <bottom/>
    </border>
    <border>
      <left style="thin">
        <color indexed="23"/>
      </left>
      <right/>
      <top/>
      <bottom/>
    </border>
    <border>
      <left style="thin">
        <color indexed="63"/>
      </left>
      <right style="thin">
        <color indexed="63"/>
      </right>
      <top style="thin">
        <color indexed="63"/>
      </top>
      <bottom/>
    </border>
    <border>
      <left/>
      <right style="thin">
        <color indexed="22"/>
      </right>
      <top style="thin">
        <color indexed="22"/>
      </top>
      <bottom style="thin">
        <color indexed="22"/>
      </bottom>
    </border>
    <border>
      <left style="thin">
        <color indexed="22"/>
      </left>
      <right/>
      <top style="thin">
        <color indexed="22"/>
      </top>
      <bottom style="thin">
        <color indexed="22"/>
      </bottom>
    </border>
    <border>
      <left/>
      <right/>
      <top style="thin">
        <color indexed="22"/>
      </top>
      <bottom style="thin">
        <color indexed="22"/>
      </bottom>
    </border>
    <border>
      <left/>
      <right/>
      <top/>
      <bottom style="thin">
        <color indexed="22"/>
      </bottom>
    </border>
    <border>
      <left style="thin">
        <color rgb="FFD3DBDB"/>
      </left>
      <right style="thin">
        <color rgb="FFD3DBDB"/>
      </right>
      <top style="thin">
        <color rgb="FFD3DBDB"/>
      </top>
      <bottom style="thin">
        <color rgb="FFD3DBDB"/>
      </bottom>
    </border>
    <border>
      <left style="thin">
        <color rgb="FFD3DBDB"/>
      </left>
      <right/>
      <top style="thin">
        <color rgb="FFD3DBDB"/>
      </top>
      <bottom style="thin">
        <color rgb="FFD3DBDB"/>
      </bottom>
    </border>
    <border>
      <left style="thin">
        <color indexed="22"/>
      </left>
      <right style="thin">
        <color indexed="22"/>
      </right>
      <top style="thin">
        <color indexed="22"/>
      </top>
      <bottom/>
    </border>
    <border>
      <left/>
      <right/>
      <top style="dotted">
        <color auto="1"/>
      </top>
      <bottom style="dotted">
        <color auto="1"/>
      </bottom>
    </border>
    <border>
      <left style="thin">
        <color indexed="22"/>
      </left>
      <right/>
      <top style="thin">
        <color indexed="22"/>
      </top>
      <bottom/>
    </border>
    <border>
      <left/>
      <right/>
      <top style="thin">
        <color indexed="22"/>
      </top>
      <bottom/>
    </border>
    <border>
      <left/>
      <right style="thin">
        <color indexed="22"/>
      </right>
      <top style="thin">
        <color indexed="22"/>
      </top>
      <bottom/>
    </border>
    <border>
      <left/>
      <right/>
      <top style="thin">
        <color rgb="FFD3DBDB"/>
      </top>
      <bottom/>
    </border>
    <border>
      <left style="thin">
        <color theme="0" tint="-0.249970003962517"/>
      </left>
      <right style="thin">
        <color theme="0" tint="-0.249970003962517"/>
      </right>
      <top style="thin">
        <color theme="0" tint="-0.249970003962517"/>
      </top>
      <bottom style="thin">
        <color theme="0" tint="-0.249970003962517"/>
      </bottom>
    </border>
    <border>
      <left style="thin">
        <color theme="0" tint="-0.349979996681213"/>
      </left>
      <right style="thin">
        <color theme="0" tint="-0.349979996681213"/>
      </right>
      <top style="thin">
        <color theme="0" tint="-0.349979996681213"/>
      </top>
      <bottom style="thin">
        <color theme="0" tint="-0.349979996681213"/>
      </bottom>
    </border>
    <border>
      <left style="thin">
        <color indexed="22"/>
      </left>
      <right/>
      <top/>
      <bottom/>
    </border>
    <border>
      <left style="thin">
        <color indexed="22"/>
      </left>
      <right/>
      <top/>
      <bottom style="thin">
        <color indexed="22"/>
      </bottom>
    </border>
    <border>
      <left/>
      <right style="thin">
        <color indexed="22"/>
      </right>
      <top/>
      <bottom style="thin">
        <color indexed="22"/>
      </bottom>
    </border>
    <border>
      <left style="thin">
        <color indexed="22"/>
      </left>
      <right style="thin">
        <color indexed="22"/>
      </right>
      <top/>
      <bottom style="thin">
        <color indexed="22"/>
      </bottom>
    </border>
    <border>
      <left style="thin">
        <color indexed="22"/>
      </left>
      <right style="thin">
        <color indexed="22"/>
      </right>
      <top/>
      <bottom/>
    </border>
    <border>
      <left/>
      <right/>
      <top style="thin">
        <color rgb="FFD3DBDB"/>
      </top>
      <bottom style="thin">
        <color rgb="FFD3DBDB"/>
      </bottom>
    </border>
    <border>
      <left/>
      <right/>
      <top/>
      <bottom style="thin">
        <color rgb="FFD3DBDB"/>
      </bottom>
    </border>
    <border>
      <left/>
      <right style="thin">
        <color indexed="22"/>
      </right>
      <top/>
      <bottom/>
    </border>
    <border>
      <left style="thin">
        <color rgb="FFBCBCBC"/>
      </left>
      <right style="thin">
        <color rgb="FFBCBCBC"/>
      </right>
      <top style="thin">
        <color rgb="FFBCBCBC"/>
      </top>
      <bottom style="thin">
        <color rgb="FFBCBCBC"/>
      </bottom>
    </border>
    <border>
      <left style="thin">
        <color rgb="FFBCBCBC"/>
      </left>
      <right/>
      <top style="thin">
        <color rgb="FFBCBCBC"/>
      </top>
      <bottom style="thin">
        <color rgb="FFBCBCBC"/>
      </bottom>
    </border>
    <border>
      <left/>
      <right/>
      <top style="thin">
        <color rgb="FFBCBCBC"/>
      </top>
      <bottom style="thin">
        <color rgb="FFBCBCBC"/>
      </bottom>
    </border>
    <border>
      <left style="thin">
        <color indexed="55"/>
      </left>
      <right/>
      <top/>
      <bottom/>
    </border>
    <border>
      <left style="thin">
        <color indexed="22"/>
      </left>
      <right style="thin">
        <color indexed="22"/>
      </right>
      <top style="thin">
        <color indexed="22"/>
      </top>
      <bottom style="double">
        <color indexed="55"/>
      </bottom>
    </border>
  </borders>
  <cellStyleXfs count="121">
    <xf numFmtId="49" fontId="0" fillId="0" borderId="0">
      <alignment vertical="top"/>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lignment/>
      <protection/>
    </xf>
    <xf numFmtId="170" fontId="4" fillId="0" borderId="0">
      <alignment/>
      <protection/>
    </xf>
    <xf numFmtId="0" fontId="4" fillId="0" borderId="0">
      <alignment/>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168" fontId="0" fillId="0" borderId="0" applyFont="0" applyFill="0" applyBorder="0" applyAlignment="0" applyProtection="0"/>
    <xf numFmtId="172" fontId="7" fillId="2" borderId="0">
      <alignment/>
      <protection locked="0"/>
    </xf>
    <xf numFmtId="0" fontId="16" fillId="0" borderId="0" applyFill="0" applyBorder="0" applyProtection="0">
      <alignment vertical="center"/>
    </xf>
    <xf numFmtId="169" fontId="7" fillId="2" borderId="0">
      <alignment/>
      <protection locked="0"/>
    </xf>
    <xf numFmtId="173" fontId="7" fillId="2" borderId="0">
      <alignment/>
      <protection locked="0"/>
    </xf>
    <xf numFmtId="0" fontId="17" fillId="0" borderId="0" applyNumberFormat="0" applyFill="0" applyBorder="0" applyAlignment="0" applyProtection="0"/>
    <xf numFmtId="0" fontId="19" fillId="3" borderId="1" applyNumberFormat="0" applyAlignment="0">
      <protection/>
    </xf>
    <xf numFmtId="0" fontId="18" fillId="0" borderId="0" applyNumberFormat="0" applyFill="0" applyBorder="0" applyAlignment="0" applyProtection="0"/>
    <xf numFmtId="0" fontId="8" fillId="0" borderId="0" applyNumberFormat="0" applyFill="0" applyBorder="0" applyAlignment="0" applyProtection="0"/>
    <xf numFmtId="0" fontId="6" fillId="0" borderId="0">
      <alignment/>
      <protection/>
    </xf>
    <xf numFmtId="0" fontId="16" fillId="0" borderId="0" applyFill="0" applyBorder="0" applyProtection="0">
      <alignment vertical="center"/>
    </xf>
    <xf numFmtId="0" fontId="16" fillId="0" borderId="0" applyFill="0" applyBorder="0" applyProtection="0">
      <alignment vertical="center"/>
    </xf>
    <xf numFmtId="0" fontId="38" fillId="4" borderId="2" applyNumberFormat="0">
      <alignment horizontal="center" vertical="center"/>
      <protection/>
    </xf>
    <xf numFmtId="0" fontId="14" fillId="5" borderId="1" applyNumberFormat="0" applyAlignment="0" applyProtection="0"/>
    <xf numFmtId="0" fontId="66" fillId="0" borderId="0" applyNumberFormat="0" applyFill="0" applyBorder="0" applyAlignment="0" applyProtection="0"/>
    <xf numFmtId="0" fontId="37" fillId="0" borderId="0" applyNumberFormat="0" applyFill="0" applyBorder="0" applyAlignment="0" applyProtection="0"/>
    <xf numFmtId="0" fontId="28" fillId="0" borderId="0" applyBorder="0">
      <alignment horizontal="center" vertical="center" wrapText="1"/>
      <protection/>
    </xf>
    <xf numFmtId="0" fontId="9" fillId="0" borderId="0" applyBorder="0">
      <alignment horizontal="center" vertical="center" wrapText="1"/>
      <protection/>
    </xf>
    <xf numFmtId="4" fontId="7" fillId="2" borderId="0" applyBorder="0">
      <alignment horizontal="right"/>
      <protection/>
    </xf>
    <xf numFmtId="49" fontId="7" fillId="0" borderId="0" applyBorder="0">
      <alignment vertical="top"/>
      <protection/>
    </xf>
    <xf numFmtId="0" fontId="22" fillId="0" borderId="0">
      <alignment/>
      <protection/>
    </xf>
    <xf numFmtId="0" fontId="2" fillId="0" borderId="0">
      <alignment/>
      <protection/>
    </xf>
    <xf numFmtId="0" fontId="2" fillId="0" borderId="0">
      <alignment/>
      <protection/>
    </xf>
    <xf numFmtId="0" fontId="3" fillId="0" borderId="0">
      <alignment/>
      <protection/>
    </xf>
    <xf numFmtId="0" fontId="0" fillId="6" borderId="0" applyNumberFormat="0" applyBorder="0" applyAlignment="0">
      <protection/>
    </xf>
    <xf numFmtId="49" fontId="7" fillId="0" borderId="0" applyBorder="0">
      <alignment vertical="top"/>
      <protection/>
    </xf>
    <xf numFmtId="49" fontId="0" fillId="0" borderId="0" applyBorder="0">
      <alignment vertical="top"/>
      <protection/>
    </xf>
    <xf numFmtId="49" fontId="7" fillId="6" borderId="0" applyBorder="0">
      <alignment vertical="top"/>
      <protection/>
    </xf>
    <xf numFmtId="49" fontId="35" fillId="7" borderId="0" applyBorder="0">
      <alignment vertical="top"/>
      <protection/>
    </xf>
    <xf numFmtId="0" fontId="3" fillId="0" borderId="0">
      <alignment/>
      <protection/>
    </xf>
    <xf numFmtId="49" fontId="7" fillId="0" borderId="0" applyBorder="0">
      <alignment vertical="top"/>
      <protection/>
    </xf>
    <xf numFmtId="0" fontId="22" fillId="0" borderId="0">
      <alignment/>
      <protection/>
    </xf>
    <xf numFmtId="49" fontId="7" fillId="0" borderId="0" applyBorder="0">
      <alignment vertical="top"/>
      <protection/>
    </xf>
    <xf numFmtId="0" fontId="3" fillId="0" borderId="0">
      <alignment/>
      <protection/>
    </xf>
    <xf numFmtId="49" fontId="7" fillId="0" borderId="0" applyBorder="0">
      <alignment vertical="top"/>
      <protection/>
    </xf>
    <xf numFmtId="0" fontId="3" fillId="0" borderId="0">
      <alignment/>
      <protection/>
    </xf>
    <xf numFmtId="0" fontId="7" fillId="0" borderId="0">
      <alignment horizontal="left" vertical="center"/>
      <protection/>
    </xf>
    <xf numFmtId="0" fontId="3" fillId="0" borderId="0">
      <alignment/>
      <protection/>
    </xf>
    <xf numFmtId="0" fontId="3" fillId="0" borderId="0">
      <alignment/>
      <protection/>
    </xf>
    <xf numFmtId="0" fontId="22" fillId="0" borderId="0">
      <alignment/>
      <protection/>
    </xf>
    <xf numFmtId="0" fontId="82" fillId="0" borderId="0" applyNumberFormat="0" applyFill="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86" fillId="8" borderId="0" applyNumberFormat="0" applyBorder="0" applyAlignment="0" applyProtection="0"/>
    <xf numFmtId="0" fontId="87" fillId="9" borderId="0" applyNumberFormat="0" applyBorder="0" applyAlignment="0" applyProtection="0"/>
    <xf numFmtId="0" fontId="88" fillId="10" borderId="0" applyNumberFormat="0" applyBorder="0" applyAlignment="0" applyProtection="0"/>
    <xf numFmtId="0" fontId="89" fillId="11" borderId="6" applyNumberFormat="0" applyAlignment="0" applyProtection="0"/>
    <xf numFmtId="0" fontId="90" fillId="11" borderId="7" applyNumberFormat="0" applyAlignment="0" applyProtection="0"/>
    <xf numFmtId="0" fontId="91" fillId="0" borderId="8" applyNumberFormat="0" applyFill="0" applyAlignment="0" applyProtection="0"/>
    <xf numFmtId="0" fontId="92" fillId="12" borderId="9" applyNumberFormat="0" applyAlignment="0" applyProtection="0"/>
    <xf numFmtId="0" fontId="93" fillId="0" borderId="0" applyNumberFormat="0" applyFill="0" applyBorder="0" applyAlignment="0" applyProtection="0"/>
    <xf numFmtId="0" fontId="0" fillId="13" borderId="10" applyNumberFormat="0" applyFont="0" applyAlignment="0" applyProtection="0"/>
    <xf numFmtId="0" fontId="94" fillId="0" borderId="0" applyNumberFormat="0" applyFill="0" applyBorder="0" applyAlignment="0" applyProtection="0"/>
    <xf numFmtId="0" fontId="95" fillId="0" borderId="11" applyNumberFormat="0" applyFill="0" applyAlignment="0" applyProtection="0"/>
    <xf numFmtId="0" fontId="96"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96" fillId="37" borderId="0" applyNumberFormat="0" applyBorder="0" applyAlignment="0" applyProtection="0"/>
    <xf numFmtId="167" fontId="0" fillId="0" borderId="0" applyFont="0" applyFill="0" applyBorder="0" applyAlignment="0" applyProtection="0"/>
    <xf numFmtId="165" fontId="0" fillId="0" borderId="0" applyFont="0" applyFill="0" applyBorder="0" applyAlignment="0" applyProtection="0"/>
    <xf numFmtId="166"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0" fontId="2" fillId="0" borderId="0">
      <alignment/>
      <protection/>
    </xf>
  </cellStyleXfs>
  <cellXfs count="1410">
    <xf numFmtId="49" fontId="0" fillId="0" borderId="0" xfId="0"/>
    <xf numFmtId="0" fontId="51" fillId="0" borderId="0" xfId="73" applyFont="1" applyFill="1" applyAlignment="1" applyProtection="1">
      <alignment vertical="top" wrapText="1"/>
      <protection/>
    </xf>
    <xf numFmtId="49" fontId="7" fillId="0" borderId="0" xfId="0" applyFont="1" applyProtection="1">
      <protection/>
    </xf>
    <xf numFmtId="49" fontId="0" fillId="0" borderId="0" xfId="0" applyProtection="1">
      <protection/>
    </xf>
    <xf numFmtId="49" fontId="7" fillId="38" borderId="12" xfId="0" applyFont="1" applyFill="1" applyBorder="1" applyAlignment="1" applyProtection="1">
      <alignment horizontal="center" vertical="top"/>
      <protection/>
    </xf>
    <xf numFmtId="49" fontId="0" fillId="0" borderId="0" xfId="0" applyNumberFormat="1" applyProtection="1">
      <protection/>
    </xf>
    <xf numFmtId="49" fontId="7" fillId="0" borderId="0" xfId="0" applyNumberFormat="1" applyFont="1" applyAlignment="1" applyProtection="1">
      <alignment vertical="top" wrapText="1"/>
      <protection/>
    </xf>
    <xf numFmtId="49" fontId="7" fillId="0" borderId="0" xfId="0" applyNumberFormat="1" applyFont="1" applyAlignment="1" applyProtection="1">
      <alignment vertical="center" wrapText="1"/>
      <protection/>
    </xf>
    <xf numFmtId="49" fontId="7" fillId="0" borderId="0" xfId="69" applyFont="1" applyAlignment="1" applyProtection="1">
      <alignment vertical="center" wrapText="1"/>
      <protection/>
    </xf>
    <xf numFmtId="49" fontId="12" fillId="0" borderId="0" xfId="69" applyFont="1" applyAlignment="1" applyProtection="1">
      <alignment vertical="center"/>
      <protection/>
    </xf>
    <xf numFmtId="0" fontId="12" fillId="0" borderId="0" xfId="68" applyFont="1" applyAlignment="1" applyProtection="1">
      <alignment horizontal="center" vertical="center" wrapText="1"/>
      <protection/>
    </xf>
    <xf numFmtId="0" fontId="7" fillId="0" borderId="0" xfId="68" applyFont="1" applyAlignment="1" applyProtection="1">
      <alignment vertical="center" wrapText="1"/>
      <protection/>
    </xf>
    <xf numFmtId="0" fontId="7" fillId="0" borderId="0" xfId="68" applyFont="1" applyAlignment="1" applyProtection="1">
      <alignment horizontal="left" vertical="center" wrapText="1"/>
      <protection/>
    </xf>
    <xf numFmtId="0" fontId="7" fillId="0" borderId="0" xfId="68" applyFont="1" applyProtection="1">
      <alignment/>
      <protection/>
    </xf>
    <xf numFmtId="0" fontId="7" fillId="7" borderId="0" xfId="68" applyFont="1" applyFill="1" applyBorder="1" applyProtection="1">
      <alignment/>
      <protection/>
    </xf>
    <xf numFmtId="0" fontId="25" fillId="0" borderId="0" xfId="68" applyFont="1">
      <alignment/>
      <protection/>
    </xf>
    <xf numFmtId="49" fontId="7" fillId="0" borderId="0" xfId="65" applyFont="1" applyProtection="1">
      <alignment vertical="top"/>
      <protection/>
    </xf>
    <xf numFmtId="49" fontId="7" fillId="0" borderId="0" xfId="65" applyProtection="1">
      <alignment vertical="top"/>
      <protection/>
    </xf>
    <xf numFmtId="0" fontId="12" fillId="0" borderId="0" xfId="71" applyFont="1" applyAlignment="1" applyProtection="1">
      <alignment vertical="center" wrapText="1"/>
      <protection/>
    </xf>
    <xf numFmtId="0" fontId="23" fillId="0" borderId="0" xfId="71" applyFont="1" applyAlignment="1" applyProtection="1">
      <alignment vertical="center" wrapText="1"/>
      <protection/>
    </xf>
    <xf numFmtId="0" fontId="7" fillId="7" borderId="0" xfId="71" applyFont="1" applyFill="1" applyBorder="1" applyAlignment="1" applyProtection="1">
      <alignment vertical="center" wrapText="1"/>
      <protection/>
    </xf>
    <xf numFmtId="0" fontId="7" fillId="0" borderId="0" xfId="71" applyFont="1" applyAlignment="1" applyProtection="1">
      <alignment horizontal="center" vertical="center" wrapText="1"/>
      <protection/>
    </xf>
    <xf numFmtId="0" fontId="7" fillId="0" borderId="0" xfId="71" applyFont="1" applyAlignment="1" applyProtection="1">
      <alignment vertical="center" wrapText="1"/>
      <protection/>
    </xf>
    <xf numFmtId="0" fontId="26" fillId="7" borderId="0" xfId="71"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12" fillId="7" borderId="0" xfId="71" applyNumberFormat="1" applyFont="1" applyFill="1" applyBorder="1" applyAlignment="1" applyProtection="1">
      <alignment horizontal="center" vertical="center" wrapText="1"/>
      <protection/>
    </xf>
    <xf numFmtId="0" fontId="7" fillId="7" borderId="0" xfId="71" applyFont="1" applyFill="1" applyBorder="1" applyAlignment="1" applyProtection="1">
      <alignment horizontal="center" vertical="center" wrapText="1"/>
      <protection/>
    </xf>
    <xf numFmtId="0" fontId="23" fillId="0" borderId="0" xfId="71" applyFont="1" applyAlignment="1" applyProtection="1">
      <alignment horizontal="center" vertical="center" wrapText="1"/>
      <protection/>
    </xf>
    <xf numFmtId="0" fontId="27" fillId="7" borderId="0" xfId="71" applyNumberFormat="1" applyFont="1" applyFill="1" applyBorder="1" applyAlignment="1" applyProtection="1">
      <alignment horizontal="center" vertical="center" wrapText="1"/>
      <protection/>
    </xf>
    <xf numFmtId="0" fontId="7" fillId="7" borderId="0" xfId="71" applyNumberFormat="1" applyFont="1" applyFill="1" applyBorder="1" applyAlignment="1" applyProtection="1">
      <alignment horizontal="right" vertical="center" wrapText="1" indent="1"/>
      <protection/>
    </xf>
    <xf numFmtId="0" fontId="7" fillId="0" borderId="0" xfId="71" applyFont="1" applyFill="1" applyAlignment="1" applyProtection="1">
      <alignment vertical="center"/>
      <protection/>
    </xf>
    <xf numFmtId="49" fontId="7" fillId="7" borderId="0" xfId="71" applyNumberFormat="1" applyFont="1" applyFill="1" applyBorder="1" applyAlignment="1" applyProtection="1">
      <alignment horizontal="right" vertical="center" wrapText="1" indent="1"/>
      <protection/>
    </xf>
    <xf numFmtId="49" fontId="26" fillId="7" borderId="0" xfId="71" applyNumberFormat="1" applyFont="1" applyFill="1" applyBorder="1" applyAlignment="1" applyProtection="1">
      <alignment horizontal="center" vertical="center" wrapText="1"/>
      <protection/>
    </xf>
    <xf numFmtId="49" fontId="7" fillId="39" borderId="13" xfId="71" applyNumberFormat="1" applyFont="1" applyFill="1" applyBorder="1" applyAlignment="1" applyProtection="1">
      <alignment horizontal="center" vertical="center" wrapText="1"/>
      <protection locked="0"/>
    </xf>
    <xf numFmtId="49" fontId="0" fillId="40" borderId="0" xfId="0" applyFill="1" applyProtection="1">
      <protection/>
    </xf>
    <xf numFmtId="0" fontId="7" fillId="0" borderId="0" xfId="73" applyFont="1" applyFill="1" applyAlignment="1" applyProtection="1">
      <alignment vertical="center" wrapText="1"/>
      <protection/>
    </xf>
    <xf numFmtId="0" fontId="23" fillId="0" borderId="0" xfId="71" applyNumberFormat="1" applyFont="1" applyFill="1" applyBorder="1" applyAlignment="1" applyProtection="1">
      <alignment horizontal="center" vertical="top" wrapText="1"/>
      <protection/>
    </xf>
    <xf numFmtId="0" fontId="0" fillId="7" borderId="0" xfId="71" applyFont="1" applyFill="1" applyBorder="1" applyAlignment="1" applyProtection="1">
      <alignment horizontal="center" vertical="center" wrapText="1"/>
      <protection/>
    </xf>
    <xf numFmtId="49" fontId="0" fillId="7" borderId="0" xfId="71" applyNumberFormat="1" applyFont="1" applyFill="1" applyBorder="1" applyAlignment="1" applyProtection="1">
      <alignment horizontal="right" vertical="center" wrapText="1" indent="1"/>
      <protection/>
    </xf>
    <xf numFmtId="49" fontId="30" fillId="7" borderId="0" xfId="52" applyNumberFormat="1" applyFont="1" applyFill="1" applyBorder="1" applyAlignment="1" applyProtection="1">
      <alignment horizontal="center" vertical="center" wrapText="1"/>
      <protection/>
    </xf>
    <xf numFmtId="49" fontId="0" fillId="0" borderId="0" xfId="0" applyBorder="1"/>
    <xf numFmtId="0" fontId="7" fillId="0" borderId="13" xfId="70" applyFont="1" applyFill="1" applyBorder="1" applyAlignment="1" applyProtection="1">
      <alignment vertical="center" wrapText="1"/>
      <protection/>
    </xf>
    <xf numFmtId="0" fontId="0" fillId="0" borderId="13" xfId="70" applyFont="1" applyFill="1" applyBorder="1" applyAlignment="1" applyProtection="1">
      <alignment vertical="center" wrapText="1"/>
      <protection/>
    </xf>
    <xf numFmtId="49" fontId="0" fillId="0" borderId="0" xfId="0" applyFont="1"/>
    <xf numFmtId="0" fontId="34" fillId="7" borderId="0" xfId="73" applyFont="1" applyFill="1" applyBorder="1" applyAlignment="1" applyProtection="1">
      <alignment horizontal="center" vertical="center" wrapText="1"/>
      <protection/>
    </xf>
    <xf numFmtId="0" fontId="34" fillId="7" borderId="0" xfId="68" applyFont="1" applyFill="1" applyBorder="1" applyAlignment="1" applyProtection="1">
      <alignment horizontal="center"/>
      <protection/>
    </xf>
    <xf numFmtId="0" fontId="34" fillId="0" borderId="0" xfId="68" applyFont="1" applyAlignment="1" applyProtection="1">
      <alignment horizontal="center" vertical="center"/>
      <protection/>
    </xf>
    <xf numFmtId="0" fontId="34" fillId="7" borderId="0" xfId="68" applyFont="1" applyFill="1" applyBorder="1" applyAlignment="1" applyProtection="1">
      <alignment horizontal="center" vertical="center"/>
      <protection/>
    </xf>
    <xf numFmtId="49" fontId="32" fillId="0" borderId="14" xfId="0" applyFont="1" applyBorder="1" applyAlignment="1">
      <alignment vertical="top" wrapText="1"/>
    </xf>
    <xf numFmtId="0" fontId="0" fillId="7" borderId="0" xfId="71" applyNumberFormat="1" applyFont="1" applyFill="1" applyBorder="1" applyAlignment="1" applyProtection="1">
      <alignment horizontal="right" vertical="center" wrapText="1" indent="1"/>
      <protection/>
    </xf>
    <xf numFmtId="0" fontId="0" fillId="0" borderId="14" xfId="55" applyFont="1" applyBorder="1" applyAlignment="1" applyProtection="1">
      <alignment horizontal="justify" vertical="top" wrapText="1"/>
      <protection/>
    </xf>
    <xf numFmtId="0" fontId="3" fillId="0" borderId="0" xfId="58" applyProtection="1">
      <alignment/>
      <protection/>
    </xf>
    <xf numFmtId="0" fontId="12" fillId="0" borderId="0" xfId="71" applyFont="1" applyAlignment="1" applyProtection="1">
      <alignment horizontal="center" vertical="center" wrapText="1"/>
      <protection/>
    </xf>
    <xf numFmtId="49" fontId="24" fillId="7" borderId="15" xfId="62" applyFont="1" applyFill="1" applyBorder="1" applyAlignment="1" applyProtection="1">
      <alignment vertical="center" wrapText="1"/>
      <protection/>
    </xf>
    <xf numFmtId="49" fontId="21" fillId="7" borderId="16" xfId="62" applyFont="1" applyFill="1" applyBorder="1" applyAlignment="1">
      <alignment horizontal="left" vertical="center" wrapText="1"/>
      <protection/>
    </xf>
    <xf numFmtId="49" fontId="21" fillId="7" borderId="17" xfId="62" applyFont="1" applyFill="1" applyBorder="1" applyAlignment="1">
      <alignment horizontal="left" vertical="center" wrapText="1"/>
      <protection/>
    </xf>
    <xf numFmtId="49" fontId="24" fillId="7" borderId="18" xfId="62" applyFont="1" applyFill="1" applyBorder="1" applyAlignment="1" applyProtection="1">
      <alignment vertical="center" wrapText="1"/>
      <protection/>
    </xf>
    <xf numFmtId="49" fontId="15" fillId="7" borderId="0" xfId="62" applyFont="1" applyFill="1" applyBorder="1" applyAlignment="1">
      <alignment wrapText="1"/>
      <protection/>
    </xf>
    <xf numFmtId="49" fontId="15" fillId="7" borderId="19" xfId="62" applyFont="1" applyFill="1" applyBorder="1" applyAlignment="1">
      <alignment wrapText="1"/>
      <protection/>
    </xf>
    <xf numFmtId="49" fontId="13" fillId="7" borderId="0" xfId="50" applyNumberFormat="1" applyFont="1" applyFill="1" applyBorder="1" applyAlignment="1" applyProtection="1">
      <alignment horizontal="left" wrapText="1"/>
      <protection/>
    </xf>
    <xf numFmtId="49" fontId="13" fillId="7" borderId="0" xfId="50" applyNumberFormat="1" applyFont="1" applyFill="1" applyBorder="1" applyAlignment="1" applyProtection="1">
      <alignment wrapText="1"/>
      <protection/>
    </xf>
    <xf numFmtId="49" fontId="15" fillId="7" borderId="0" xfId="62" applyFont="1" applyFill="1" applyBorder="1" applyAlignment="1">
      <alignment horizontal="right" wrapText="1"/>
      <protection/>
    </xf>
    <xf numFmtId="49" fontId="21" fillId="7" borderId="0" xfId="62" applyFont="1" applyFill="1" applyBorder="1" applyAlignment="1">
      <alignment horizontal="left" vertical="center" wrapText="1"/>
      <protection/>
    </xf>
    <xf numFmtId="49" fontId="21" fillId="7" borderId="19" xfId="62" applyFont="1" applyFill="1" applyBorder="1" applyAlignment="1">
      <alignment horizontal="left" vertical="center" wrapText="1"/>
      <protection/>
    </xf>
    <xf numFmtId="49" fontId="15" fillId="0" borderId="0" xfId="62" applyFont="1" applyFill="1" applyBorder="1" applyAlignment="1" applyProtection="1">
      <alignment wrapText="1"/>
      <protection/>
    </xf>
    <xf numFmtId="0" fontId="19" fillId="0" borderId="0" xfId="41" applyFont="1" applyFill="1" applyBorder="1" applyAlignment="1" applyProtection="1">
      <alignment horizontal="left" vertical="top" wrapText="1"/>
      <protection/>
    </xf>
    <xf numFmtId="49" fontId="15" fillId="0" borderId="0" xfId="62" applyFont="1" applyFill="1" applyBorder="1" applyAlignment="1" applyProtection="1">
      <alignment vertical="top" wrapText="1"/>
      <protection/>
    </xf>
    <xf numFmtId="0" fontId="19" fillId="0" borderId="0" xfId="41" applyFont="1" applyFill="1" applyBorder="1" applyAlignment="1" applyProtection="1">
      <alignment horizontal="right" vertical="top" wrapText="1"/>
      <protection/>
    </xf>
    <xf numFmtId="49" fontId="35" fillId="38" borderId="14" xfId="59" applyNumberFormat="1" applyFont="1" applyFill="1" applyBorder="1" applyAlignment="1" applyProtection="1">
      <alignment horizontal="center" vertical="center" wrapText="1"/>
      <protection/>
    </xf>
    <xf numFmtId="49" fontId="35" fillId="2" borderId="14" xfId="59" applyNumberFormat="1" applyFont="1" applyFill="1" applyBorder="1" applyAlignment="1" applyProtection="1">
      <alignment horizontal="center" vertical="center" wrapText="1"/>
      <protection/>
    </xf>
    <xf numFmtId="49" fontId="24" fillId="7" borderId="18" xfId="62" applyFont="1" applyFill="1" applyBorder="1" applyAlignment="1" applyProtection="1">
      <alignment horizontal="center" vertical="center" wrapText="1"/>
      <protection/>
    </xf>
    <xf numFmtId="49" fontId="35" fillId="41" borderId="14" xfId="59" applyNumberFormat="1" applyFont="1" applyFill="1" applyBorder="1" applyAlignment="1" applyProtection="1">
      <alignment horizontal="center" vertical="center" wrapText="1"/>
      <protection/>
    </xf>
    <xf numFmtId="49" fontId="0" fillId="0" borderId="15" xfId="0" applyBorder="1"/>
    <xf numFmtId="49" fontId="0" fillId="0" borderId="17" xfId="0" applyBorder="1"/>
    <xf numFmtId="49" fontId="0" fillId="0" borderId="18" xfId="0" applyBorder="1"/>
    <xf numFmtId="49" fontId="0" fillId="0" borderId="19" xfId="0" applyBorder="1"/>
    <xf numFmtId="49" fontId="12" fillId="0" borderId="0" xfId="0" applyFont="1"/>
    <xf numFmtId="0" fontId="35" fillId="7" borderId="0" xfId="62" applyNumberFormat="1" applyFont="1" applyFill="1" applyBorder="1" applyAlignment="1">
      <alignment horizontal="justify" vertical="center" wrapText="1"/>
      <protection/>
    </xf>
    <xf numFmtId="0" fontId="0" fillId="7" borderId="0" xfId="71" applyFont="1" applyFill="1" applyBorder="1" applyAlignment="1" applyProtection="1">
      <alignment horizontal="right" vertical="center" wrapText="1" indent="1"/>
      <protection/>
    </xf>
    <xf numFmtId="49" fontId="7" fillId="0" borderId="0" xfId="0" applyNumberFormat="1" applyFont="1" applyProtection="1">
      <protection/>
    </xf>
    <xf numFmtId="49" fontId="33" fillId="0" borderId="0" xfId="0" applyFont="1" applyBorder="1"/>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0" fontId="12" fillId="0" borderId="0" xfId="73" applyFont="1" applyFill="1" applyAlignment="1" applyProtection="1">
      <alignment vertical="center" wrapText="1"/>
      <protection/>
    </xf>
    <xf numFmtId="0" fontId="0" fillId="0" borderId="0" xfId="73" applyFont="1" applyFill="1" applyAlignment="1" applyProtection="1">
      <alignment vertical="center" wrapText="1"/>
      <protection/>
    </xf>
    <xf numFmtId="0" fontId="12" fillId="0" borderId="0" xfId="71" applyFont="1" applyFill="1" applyAlignment="1" applyProtection="1">
      <alignment horizontal="left" vertical="center" wrapText="1"/>
      <protection/>
    </xf>
    <xf numFmtId="0" fontId="12" fillId="0" borderId="0" xfId="71" applyFont="1" applyFill="1" applyBorder="1" applyAlignment="1" applyProtection="1">
      <alignment horizontal="left" vertical="center" wrapText="1"/>
      <protection/>
    </xf>
    <xf numFmtId="49" fontId="12" fillId="0" borderId="0" xfId="71" applyNumberFormat="1" applyFont="1" applyFill="1" applyBorder="1" applyAlignment="1" applyProtection="1">
      <alignment horizontal="left" vertical="center" wrapText="1"/>
      <protection/>
    </xf>
    <xf numFmtId="0" fontId="0" fillId="0" borderId="0" xfId="0" applyNumberFormat="1" applyBorder="1"/>
    <xf numFmtId="49" fontId="35" fillId="39" borderId="14" xfId="59" applyNumberFormat="1" applyFont="1" applyFill="1" applyBorder="1" applyAlignment="1" applyProtection="1">
      <alignment horizontal="center" vertical="center" wrapText="1"/>
      <protection/>
    </xf>
    <xf numFmtId="49" fontId="0" fillId="0" borderId="0" xfId="0" applyAlignment="1">
      <alignment horizontal="left" vertical="top"/>
    </xf>
    <xf numFmtId="49" fontId="7" fillId="0" borderId="0" xfId="0" applyNumberFormat="1" applyFont="1"/>
    <xf numFmtId="0" fontId="12" fillId="0" borderId="0" xfId="73" applyFont="1" applyFill="1" applyAlignment="1" applyProtection="1">
      <alignment horizontal="center" vertical="center" wrapText="1"/>
      <protection/>
    </xf>
    <xf numFmtId="0" fontId="9" fillId="40" borderId="20" xfId="72" applyFont="1" applyFill="1" applyBorder="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0" fillId="7" borderId="0"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7" fillId="41" borderId="13" xfId="72" applyNumberFormat="1" applyFont="1" applyFill="1" applyBorder="1" applyAlignment="1" applyProtection="1">
      <alignment horizontal="center" vertical="center" wrapText="1"/>
      <protection locked="0"/>
    </xf>
    <xf numFmtId="49" fontId="7" fillId="39" borderId="13" xfId="49" applyNumberFormat="1" applyFont="1" applyFill="1" applyBorder="1" applyAlignment="1" applyProtection="1">
      <alignment horizontal="left" vertical="center" wrapText="1"/>
      <protection locked="0"/>
    </xf>
    <xf numFmtId="49" fontId="7" fillId="2" borderId="13" xfId="73" applyNumberFormat="1" applyFont="1" applyFill="1" applyBorder="1" applyAlignment="1" applyProtection="1">
      <alignment horizontal="left" vertical="center" wrapText="1"/>
      <protection locked="0"/>
    </xf>
    <xf numFmtId="49" fontId="7" fillId="7" borderId="13" xfId="73" applyNumberFormat="1" applyFont="1" applyFill="1" applyBorder="1" applyAlignment="1" applyProtection="1">
      <alignment horizontal="center" vertical="center" wrapText="1"/>
      <protection/>
    </xf>
    <xf numFmtId="49" fontId="39" fillId="43" borderId="21" xfId="0" applyFont="1" applyFill="1" applyBorder="1" applyAlignment="1" applyProtection="1">
      <alignment horizontal="left" vertical="center"/>
      <protection/>
    </xf>
    <xf numFmtId="0" fontId="0" fillId="0" borderId="13"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0" fontId="7" fillId="0" borderId="13" xfId="66" applyFont="1" applyFill="1" applyBorder="1" applyAlignment="1" applyProtection="1">
      <alignment horizontal="center" vertical="center" wrapText="1"/>
      <protection/>
    </xf>
    <xf numFmtId="0" fontId="7" fillId="0" borderId="13" xfId="68" applyFont="1" applyFill="1" applyBorder="1" applyAlignment="1" applyProtection="1">
      <alignment horizontal="center" vertical="center" wrapText="1"/>
      <protection/>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43" fillId="0" borderId="0" xfId="0" applyNumberFormat="1" applyFont="1" applyAlignment="1">
      <alignment vertical="center"/>
    </xf>
    <xf numFmtId="49" fontId="7" fillId="0" borderId="13" xfId="72" applyNumberFormat="1" applyFont="1" applyFill="1" applyBorder="1" applyAlignment="1" applyProtection="1">
      <alignment horizontal="center" vertical="center" wrapText="1"/>
      <protection/>
    </xf>
    <xf numFmtId="49" fontId="0" fillId="0" borderId="24" xfId="0" applyBorder="1"/>
    <xf numFmtId="0" fontId="7" fillId="7" borderId="13" xfId="68" applyFont="1" applyFill="1" applyBorder="1" applyAlignment="1" applyProtection="1">
      <alignment horizontal="center" vertical="center"/>
      <protection/>
    </xf>
    <xf numFmtId="49" fontId="7" fillId="2" borderId="13" xfId="68" applyNumberFormat="1" applyFont="1" applyFill="1" applyBorder="1" applyAlignment="1" applyProtection="1">
      <alignment horizontal="left" vertical="center" wrapText="1"/>
      <protection locked="0"/>
    </xf>
    <xf numFmtId="0" fontId="12" fillId="0" borderId="0" xfId="73" applyFont="1" applyFill="1" applyAlignment="1" applyProtection="1">
      <alignment vertical="center" wrapText="1"/>
      <protection/>
    </xf>
    <xf numFmtId="0" fontId="40" fillId="0" borderId="0" xfId="73" applyFont="1" applyFill="1" applyAlignment="1" applyProtection="1">
      <alignment vertical="center" wrapText="1"/>
      <protection/>
    </xf>
    <xf numFmtId="49" fontId="7" fillId="0" borderId="0" xfId="60">
      <alignment vertical="top"/>
      <protection/>
    </xf>
    <xf numFmtId="49" fontId="12" fillId="0" borderId="0" xfId="60" applyFont="1" applyBorder="1" applyProtection="1">
      <alignment vertical="top"/>
      <protection/>
    </xf>
    <xf numFmtId="49" fontId="7" fillId="0" borderId="0" xfId="60" applyFont="1" applyBorder="1" applyProtection="1">
      <alignment vertical="top"/>
      <protection/>
    </xf>
    <xf numFmtId="49" fontId="34" fillId="0" borderId="0" xfId="60" applyFont="1" applyBorder="1" applyAlignment="1" applyProtection="1">
      <alignment horizontal="center" vertical="center"/>
      <protection/>
    </xf>
    <xf numFmtId="49" fontId="7" fillId="0" borderId="0" xfId="60" applyBorder="1" applyProtection="1">
      <alignment vertical="top"/>
      <protection/>
    </xf>
    <xf numFmtId="0" fontId="7" fillId="7" borderId="0" xfId="60" applyNumberFormat="1" applyFont="1" applyFill="1" applyBorder="1" applyAlignment="1" applyProtection="1">
      <alignment/>
      <protection/>
    </xf>
    <xf numFmtId="0" fontId="41" fillId="7" borderId="0" xfId="60" applyNumberFormat="1" applyFont="1" applyFill="1" applyBorder="1" applyAlignment="1" applyProtection="1">
      <alignment horizontal="center" vertical="center" wrapText="1"/>
      <protection/>
    </xf>
    <xf numFmtId="0" fontId="12" fillId="7" borderId="0" xfId="60" applyNumberFormat="1" applyFont="1" applyFill="1" applyBorder="1" applyAlignment="1" applyProtection="1">
      <alignment/>
      <protection/>
    </xf>
    <xf numFmtId="49" fontId="7" fillId="0" borderId="0" xfId="60" applyFont="1">
      <alignment vertical="top"/>
      <protection/>
    </xf>
    <xf numFmtId="49" fontId="34" fillId="0" borderId="0" xfId="60" applyFont="1" applyAlignment="1">
      <alignment horizontal="center" vertical="center" wrapText="1"/>
      <protection/>
    </xf>
    <xf numFmtId="0" fontId="7" fillId="7" borderId="13" xfId="67" applyNumberFormat="1" applyFont="1" applyFill="1" applyBorder="1" applyAlignment="1" applyProtection="1">
      <alignment horizontal="center" vertical="center" wrapText="1"/>
      <protection/>
    </xf>
    <xf numFmtId="49" fontId="7" fillId="0" borderId="13" xfId="67" applyNumberFormat="1" applyFont="1" applyFill="1" applyBorder="1" applyAlignment="1" applyProtection="1">
      <alignment horizontal="center" vertical="center" wrapText="1"/>
      <protection/>
    </xf>
    <xf numFmtId="49" fontId="42" fillId="43" borderId="23" xfId="60" applyFont="1" applyFill="1" applyBorder="1" applyAlignment="1" applyProtection="1">
      <alignment horizontal="center" vertical="top"/>
      <protection/>
    </xf>
    <xf numFmtId="49" fontId="39" fillId="43" borderId="23" xfId="60" applyFont="1" applyFill="1" applyBorder="1" applyAlignment="1" applyProtection="1">
      <alignment horizontal="left" vertical="center"/>
      <protection/>
    </xf>
    <xf numFmtId="49" fontId="7" fillId="0" borderId="0" xfId="0" applyNumberFormat="1" applyFont="1" applyAlignment="1" applyProtection="1">
      <alignment horizontal="center" vertical="top"/>
      <protection/>
    </xf>
    <xf numFmtId="49" fontId="0" fillId="0" borderId="0" xfId="0" applyFont="1"/>
    <xf numFmtId="0" fontId="0" fillId="0" borderId="13" xfId="70" applyFont="1" applyFill="1" applyBorder="1" applyAlignment="1" applyProtection="1">
      <alignment vertical="center" wrapText="1"/>
      <protection/>
    </xf>
    <xf numFmtId="0" fontId="0" fillId="0" borderId="22" xfId="70" applyFont="1" applyFill="1" applyBorder="1" applyAlignment="1" applyProtection="1">
      <alignment vertical="center" wrapText="1"/>
      <protection/>
    </xf>
    <xf numFmtId="49" fontId="0" fillId="0" borderId="0" xfId="0" applyFont="1" applyAlignment="1">
      <alignment vertical="top" wrapText="1"/>
    </xf>
    <xf numFmtId="0" fontId="0" fillId="0" borderId="0" xfId="70" applyFont="1" applyFill="1" applyBorder="1" applyAlignment="1" applyProtection="1">
      <alignment vertical="center" wrapText="1"/>
      <protection/>
    </xf>
    <xf numFmtId="0" fontId="9" fillId="40" borderId="0" xfId="73" applyFont="1" applyFill="1" applyAlignment="1" applyProtection="1">
      <alignment horizontal="center"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0" fontId="44" fillId="0" borderId="0" xfId="66" applyFont="1" applyFill="1" applyBorder="1" applyAlignment="1" applyProtection="1">
      <alignment horizontal="center" vertical="center" wrapText="1"/>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43" fillId="0" borderId="0" xfId="0" applyNumberFormat="1" applyFont="1" applyBorder="1" applyAlignment="1">
      <alignment vertical="center"/>
    </xf>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0" fillId="40" borderId="0" xfId="0" applyFill="1" applyBorder="1" applyProtection="1">
      <protection/>
    </xf>
    <xf numFmtId="0" fontId="0" fillId="0" borderId="0" xfId="0" applyNumberFormat="1" applyBorder="1" applyAlignment="1">
      <alignment vertical="center"/>
    </xf>
    <xf numFmtId="0" fontId="7" fillId="0" borderId="21" xfId="70" applyFont="1" applyFill="1" applyBorder="1" applyAlignment="1" applyProtection="1">
      <alignment vertical="center" wrapText="1"/>
      <protection/>
    </xf>
    <xf numFmtId="0" fontId="20" fillId="40" borderId="0" xfId="73" applyFont="1" applyFill="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71" applyFont="1" applyFill="1" applyBorder="1" applyAlignment="1" applyProtection="1">
      <alignment horizontal="center" vertical="center" wrapText="1"/>
      <protection/>
    </xf>
    <xf numFmtId="49" fontId="7" fillId="0" borderId="0" xfId="71"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0" borderId="0" xfId="72" applyNumberFormat="1" applyFont="1" applyFill="1" applyBorder="1" applyAlignment="1" applyProtection="1">
      <alignment vertical="center" wrapText="1"/>
      <protection/>
    </xf>
    <xf numFmtId="0" fontId="34" fillId="7" borderId="0" xfId="68" applyFont="1" applyFill="1" applyBorder="1" applyAlignment="1" applyProtection="1">
      <alignment horizontal="center" vertical="center" wrapText="1"/>
      <protection/>
    </xf>
    <xf numFmtId="49" fontId="10" fillId="0" borderId="0" xfId="60" applyFont="1" applyBorder="1" applyAlignment="1" applyProtection="1">
      <alignment horizontal="right" vertical="top"/>
      <protection/>
    </xf>
    <xf numFmtId="49" fontId="10" fillId="0" borderId="0" xfId="60" applyFont="1" applyAlignment="1">
      <alignment vertical="top"/>
      <protection/>
    </xf>
    <xf numFmtId="0" fontId="7" fillId="7" borderId="0" xfId="73" applyNumberFormat="1" applyFont="1" applyFill="1" applyBorder="1" applyAlignment="1" applyProtection="1">
      <alignment horizontal="center" vertical="center" wrapText="1"/>
      <protection/>
    </xf>
    <xf numFmtId="4" fontId="7" fillId="0" borderId="0" xfId="49" applyNumberFormat="1" applyFont="1" applyFill="1" applyBorder="1" applyAlignment="1" applyProtection="1">
      <alignment horizontal="right" vertical="center" wrapText="1"/>
      <protection/>
    </xf>
    <xf numFmtId="0" fontId="7" fillId="0" borderId="0" xfId="73" applyNumberFormat="1" applyFont="1" applyFill="1" applyBorder="1" applyAlignment="1" applyProtection="1">
      <alignment horizontal="center" vertical="center" wrapText="1"/>
      <protection/>
    </xf>
    <xf numFmtId="49" fontId="7" fillId="0" borderId="0" xfId="49" applyNumberFormat="1" applyFont="1" applyFill="1" applyBorder="1" applyAlignment="1" applyProtection="1">
      <alignment horizontal="left" vertical="center" wrapText="1"/>
      <protection/>
    </xf>
    <xf numFmtId="49" fontId="7" fillId="0" borderId="0" xfId="54">
      <alignment vertical="top"/>
      <protection/>
    </xf>
    <xf numFmtId="0" fontId="0" fillId="0" borderId="0" xfId="0" applyNumberFormat="1" applyFill="1" applyAlignment="1" applyProtection="1">
      <alignment vertical="center"/>
      <protection/>
    </xf>
    <xf numFmtId="0" fontId="19" fillId="0" borderId="0" xfId="51" applyFont="1" applyFill="1" applyBorder="1" applyAlignment="1" applyProtection="1">
      <alignment vertical="center" wrapText="1"/>
      <protection/>
    </xf>
    <xf numFmtId="49" fontId="45" fillId="0" borderId="25" xfId="0" applyFont="1" applyBorder="1" applyAlignment="1">
      <alignment horizontal="justify" vertical="top"/>
    </xf>
    <xf numFmtId="0" fontId="0" fillId="0" borderId="22" xfId="70" applyFont="1" applyFill="1" applyBorder="1" applyAlignment="1" applyProtection="1">
      <alignment vertical="center" wrapText="1"/>
      <protection/>
    </xf>
    <xf numFmtId="49" fontId="7" fillId="0" borderId="25" xfId="0" applyNumberFormat="1" applyFont="1" applyBorder="1" applyAlignment="1" applyProtection="1">
      <alignment vertical="top" wrapText="1"/>
      <protection/>
    </xf>
    <xf numFmtId="49" fontId="7" fillId="0" borderId="26" xfId="0" applyNumberFormat="1" applyFont="1" applyBorder="1" applyAlignment="1" applyProtection="1">
      <alignment vertical="top" wrapText="1"/>
      <protection/>
    </xf>
    <xf numFmtId="49" fontId="7" fillId="0" borderId="25" xfId="0" applyNumberFormat="1" applyFont="1" applyBorder="1" applyProtection="1">
      <protection/>
    </xf>
    <xf numFmtId="0" fontId="0" fillId="0" borderId="21" xfId="70" applyFont="1" applyFill="1" applyBorder="1" applyAlignment="1" applyProtection="1">
      <alignment vertical="center" wrapText="1"/>
      <protection/>
    </xf>
    <xf numFmtId="49" fontId="7" fillId="0" borderId="25" xfId="0" applyNumberFormat="1" applyFont="1" applyBorder="1" applyAlignment="1" applyProtection="1">
      <alignment vertical="top"/>
      <protection/>
    </xf>
    <xf numFmtId="0" fontId="3" fillId="0" borderId="0" xfId="58">
      <alignment/>
      <protection/>
    </xf>
    <xf numFmtId="49" fontId="67" fillId="0" borderId="0" xfId="0" applyFont="1"/>
    <xf numFmtId="0" fontId="67"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0" fillId="0" borderId="0" xfId="0" applyNumberFormat="1" applyFill="1" applyBorder="1" applyAlignment="1">
      <alignment vertical="center"/>
    </xf>
    <xf numFmtId="49" fontId="7" fillId="0" borderId="0" xfId="60" applyProtection="1">
      <alignment vertical="top"/>
      <protection/>
    </xf>
    <xf numFmtId="49" fontId="7" fillId="0" borderId="0" xfId="54" applyProtection="1">
      <alignment vertical="top"/>
      <protection/>
    </xf>
    <xf numFmtId="49" fontId="7" fillId="0" borderId="13" xfId="68" applyNumberFormat="1" applyFont="1" applyFill="1" applyBorder="1" applyAlignment="1" applyProtection="1">
      <alignment horizontal="left" vertical="center" wrapText="1"/>
      <protection/>
    </xf>
    <xf numFmtId="0" fontId="7" fillId="7" borderId="27" xfId="68" applyFont="1" applyFill="1" applyBorder="1" applyAlignment="1" applyProtection="1">
      <alignment horizontal="center" vertical="center"/>
      <protection/>
    </xf>
    <xf numFmtId="49" fontId="39" fillId="43" borderId="24" xfId="0" applyFont="1" applyFill="1" applyBorder="1" applyAlignment="1" applyProtection="1">
      <alignment horizontal="left" vertical="center" indent="2"/>
      <protection/>
    </xf>
    <xf numFmtId="0" fontId="7" fillId="0" borderId="13" xfId="73" applyNumberFormat="1" applyFont="1" applyFill="1" applyBorder="1" applyAlignment="1" applyProtection="1">
      <alignment vertical="center" wrapText="1"/>
      <protection/>
    </xf>
    <xf numFmtId="0" fontId="7" fillId="0" borderId="0" xfId="71" applyNumberFormat="1" applyFont="1" applyFill="1" applyAlignment="1" applyProtection="1">
      <alignment horizontal="left" vertical="center" wrapText="1"/>
      <protection/>
    </xf>
    <xf numFmtId="0" fontId="7" fillId="0" borderId="0" xfId="71" applyFont="1" applyFill="1" applyAlignment="1" applyProtection="1">
      <alignment horizontal="left" vertical="center" wrapText="1"/>
      <protection/>
    </xf>
    <xf numFmtId="14" fontId="7" fillId="7" borderId="0" xfId="71" applyNumberFormat="1" applyFont="1" applyFill="1" applyBorder="1" applyAlignment="1" applyProtection="1">
      <alignment horizontal="left" vertical="center" wrapText="1"/>
      <protection/>
    </xf>
    <xf numFmtId="14" fontId="7" fillId="0" borderId="0" xfId="71" applyNumberFormat="1" applyFont="1" applyFill="1" applyAlignment="1" applyProtection="1">
      <alignment horizontal="left" vertical="center" wrapText="1"/>
      <protection/>
    </xf>
    <xf numFmtId="0" fontId="7" fillId="0" borderId="0" xfId="71" applyFont="1" applyFill="1" applyBorder="1" applyAlignment="1" applyProtection="1">
      <alignment horizontal="left" vertical="center" wrapText="1"/>
      <protection/>
    </xf>
    <xf numFmtId="0" fontId="69" fillId="0" borderId="0" xfId="73" applyFont="1" applyFill="1" applyAlignment="1" applyProtection="1">
      <alignment vertical="center" wrapText="1"/>
      <protection/>
    </xf>
    <xf numFmtId="49" fontId="39" fillId="43" borderId="23" xfId="60" applyFont="1" applyFill="1" applyBorder="1" applyAlignment="1" applyProtection="1">
      <alignment horizontal="left" vertical="center" indent="1"/>
      <protection/>
    </xf>
    <xf numFmtId="49" fontId="69" fillId="0" borderId="0" xfId="0" applyFont="1"/>
    <xf numFmtId="49" fontId="0" fillId="0" borderId="0" xfId="0" applyNumberFormat="1" applyAlignment="1">
      <alignment vertical="center"/>
    </xf>
    <xf numFmtId="49" fontId="0" fillId="0" borderId="0" xfId="0" applyNumberFormat="1"/>
    <xf numFmtId="0" fontId="9" fillId="40" borderId="0" xfId="73" applyFont="1" applyFill="1" applyAlignment="1" applyProtection="1">
      <alignment vertical="center" wrapText="1"/>
      <protection/>
    </xf>
    <xf numFmtId="0" fontId="7" fillId="0" borderId="0" xfId="70"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69" fillId="0" borderId="0" xfId="0" applyNumberFormat="1" applyFont="1" applyAlignment="1">
      <alignment vertical="center"/>
    </xf>
    <xf numFmtId="0" fontId="71" fillId="0" borderId="0" xfId="0" applyNumberFormat="1" applyFont="1" applyAlignment="1">
      <alignment vertical="center"/>
    </xf>
    <xf numFmtId="0" fontId="69" fillId="0" borderId="0" xfId="73" applyFont="1" applyFill="1" applyAlignment="1" applyProtection="1">
      <alignment vertical="center"/>
      <protection/>
    </xf>
    <xf numFmtId="49" fontId="69" fillId="0" borderId="0" xfId="0" applyFont="1" applyAlignment="1">
      <alignment vertical="top"/>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69" fillId="0" borderId="0" xfId="0" applyNumberFormat="1" applyFont="1" applyFill="1" applyAlignment="1" applyProtection="1">
      <alignment vertical="center"/>
      <protection/>
    </xf>
    <xf numFmtId="49" fontId="69" fillId="40" borderId="0" xfId="0" applyFont="1" applyFill="1" applyProtection="1">
      <protection/>
    </xf>
    <xf numFmtId="0" fontId="0" fillId="0" borderId="0" xfId="0" applyNumberFormat="1" applyAlignment="1">
      <alignment vertical="top" wrapText="1"/>
    </xf>
    <xf numFmtId="0" fontId="7" fillId="0" borderId="0" xfId="0" applyNumberFormat="1" applyFont="1" applyProtection="1">
      <protection/>
    </xf>
    <xf numFmtId="49" fontId="7" fillId="0" borderId="13" xfId="0" applyNumberFormat="1" applyFont="1" applyFill="1" applyBorder="1" applyProtection="1">
      <protection/>
    </xf>
    <xf numFmtId="49" fontId="7" fillId="0" borderId="13" xfId="52" applyNumberFormat="1" applyFont="1" applyFill="1" applyBorder="1" applyAlignment="1" applyProtection="1">
      <alignment horizontal="center" vertical="center" wrapText="1"/>
      <protection/>
    </xf>
    <xf numFmtId="0" fontId="19" fillId="0" borderId="28" xfId="55" applyFont="1" applyBorder="1" applyAlignment="1" applyProtection="1">
      <alignment horizontal="justify" vertical="top" wrapText="1"/>
      <protection/>
    </xf>
    <xf numFmtId="49" fontId="0" fillId="0" borderId="13" xfId="0" applyFill="1" applyBorder="1" applyAlignment="1">
      <alignment vertical="top" wrapText="1"/>
    </xf>
    <xf numFmtId="0" fontId="0" fillId="0" borderId="13" xfId="55" applyFont="1" applyFill="1" applyBorder="1" applyAlignment="1" applyProtection="1">
      <alignment horizontal="justify" vertical="top" wrapText="1"/>
      <protection/>
    </xf>
    <xf numFmtId="4" fontId="7" fillId="0" borderId="0"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vertical="center" wrapText="1"/>
      <protection/>
    </xf>
    <xf numFmtId="49" fontId="69" fillId="0" borderId="0" xfId="0" applyFont="1" applyFill="1" applyProtection="1">
      <protection/>
    </xf>
    <xf numFmtId="0" fontId="2" fillId="0" borderId="0" xfId="56">
      <alignment/>
      <protection/>
    </xf>
    <xf numFmtId="0" fontId="0" fillId="0" borderId="0" xfId="0" applyNumberFormat="1" applyAlignment="1">
      <alignment/>
    </xf>
    <xf numFmtId="0" fontId="34" fillId="0" borderId="0" xfId="73" applyFont="1" applyFill="1" applyBorder="1" applyAlignment="1" applyProtection="1">
      <alignment horizontal="center" vertical="center" wrapText="1"/>
      <protection/>
    </xf>
    <xf numFmtId="49" fontId="0" fillId="0" borderId="0" xfId="0" applyBorder="1" applyAlignment="1">
      <alignment vertical="top"/>
    </xf>
    <xf numFmtId="0" fontId="34" fillId="0" borderId="0" xfId="73" applyFont="1" applyFill="1" applyAlignment="1" applyProtection="1">
      <alignment horizontal="center" vertical="center" wrapText="1"/>
      <protection/>
    </xf>
    <xf numFmtId="0" fontId="7" fillId="0" borderId="0" xfId="73" applyFont="1" applyFill="1" applyBorder="1" applyAlignment="1" applyProtection="1">
      <alignment horizontal="right" vertical="center" wrapText="1"/>
      <protection/>
    </xf>
    <xf numFmtId="4" fontId="7" fillId="0" borderId="0" xfId="53" applyFont="1" applyFill="1" applyBorder="1" applyAlignment="1" applyProtection="1">
      <alignment horizontal="right" vertical="center" wrapText="1"/>
      <protection/>
    </xf>
    <xf numFmtId="0" fontId="7" fillId="0" borderId="0" xfId="70" applyFont="1" applyFill="1" applyBorder="1" applyAlignment="1" applyProtection="1">
      <alignment horizontal="left" vertical="center" wrapText="1" indent="1"/>
      <protection/>
    </xf>
    <xf numFmtId="49" fontId="7" fillId="0" borderId="0" xfId="60" applyFill="1" applyProtection="1">
      <alignment vertical="top"/>
      <protection/>
    </xf>
    <xf numFmtId="4" fontId="0" fillId="0" borderId="0" xfId="53" applyFont="1" applyFill="1" applyBorder="1" applyAlignment="1" applyProtection="1">
      <alignment horizontal="center" vertical="center" wrapText="1"/>
      <protection/>
    </xf>
    <xf numFmtId="4" fontId="7" fillId="0" borderId="0" xfId="53" applyFont="1" applyFill="1" applyBorder="1" applyAlignment="1" applyProtection="1">
      <alignment horizontal="center" vertical="center" wrapText="1"/>
      <protection/>
    </xf>
    <xf numFmtId="0" fontId="67" fillId="0" borderId="0" xfId="73" applyNumberFormat="1" applyFont="1" applyFill="1" applyAlignment="1" applyProtection="1">
      <alignment vertical="center"/>
      <protection/>
    </xf>
    <xf numFmtId="171" fontId="7" fillId="0" borderId="13" xfId="73" applyNumberFormat="1" applyFont="1" applyFill="1" applyBorder="1" applyAlignment="1" applyProtection="1">
      <alignment horizontal="center" vertical="center" wrapText="1"/>
      <protection/>
    </xf>
    <xf numFmtId="171" fontId="7" fillId="0" borderId="13" xfId="52" applyNumberFormat="1" applyFont="1" applyFill="1" applyBorder="1" applyAlignment="1" applyProtection="1">
      <alignment horizontal="center" vertical="center" wrapText="1"/>
      <protection/>
    </xf>
    <xf numFmtId="0" fontId="67" fillId="43" borderId="29" xfId="73" applyFont="1" applyFill="1" applyBorder="1" applyAlignment="1" applyProtection="1">
      <alignment horizontal="center" vertical="center" wrapText="1"/>
      <protection/>
    </xf>
    <xf numFmtId="0" fontId="67" fillId="43" borderId="30" xfId="73" applyFont="1" applyFill="1" applyBorder="1" applyAlignment="1" applyProtection="1">
      <alignment horizontal="center" vertical="center" wrapText="1"/>
      <protection/>
    </xf>
    <xf numFmtId="49" fontId="67" fillId="43" borderId="30" xfId="73" applyNumberFormat="1" applyFont="1" applyFill="1" applyBorder="1" applyAlignment="1" applyProtection="1">
      <alignment horizontal="left" vertical="center" wrapText="1"/>
      <protection/>
    </xf>
    <xf numFmtId="49" fontId="0" fillId="43" borderId="23" xfId="61" applyNumberFormat="1" applyFill="1" applyBorder="1" applyAlignment="1" applyProtection="1">
      <alignment horizontal="left" vertical="center"/>
      <protection/>
    </xf>
    <xf numFmtId="49" fontId="67" fillId="43" borderId="31" xfId="73" applyNumberFormat="1" applyFont="1" applyFill="1" applyBorder="1" applyAlignment="1" applyProtection="1">
      <alignment horizontal="left" vertical="center" wrapText="1"/>
      <protection/>
    </xf>
    <xf numFmtId="49" fontId="7" fillId="38" borderId="13" xfId="73" applyNumberFormat="1" applyFont="1" applyFill="1" applyBorder="1" applyAlignment="1" applyProtection="1">
      <alignment horizontal="center" vertical="center" wrapText="1"/>
      <protection/>
    </xf>
    <xf numFmtId="0" fontId="72" fillId="0" borderId="0" xfId="73" applyFont="1" applyFill="1" applyAlignment="1" applyProtection="1">
      <alignment vertical="center" wrapText="1"/>
      <protection/>
    </xf>
    <xf numFmtId="0" fontId="30" fillId="0" borderId="0" xfId="73" applyFont="1" applyFill="1" applyBorder="1" applyAlignment="1" applyProtection="1">
      <alignment horizontal="center" vertical="center" wrapText="1"/>
      <protection/>
    </xf>
    <xf numFmtId="49" fontId="9" fillId="43" borderId="22" xfId="60" applyFont="1" applyFill="1" applyBorder="1" applyAlignment="1" applyProtection="1">
      <alignment horizontal="right" vertical="center" wrapText="1"/>
      <protection/>
    </xf>
    <xf numFmtId="49" fontId="9" fillId="43" borderId="23" xfId="60" applyFont="1" applyFill="1" applyBorder="1" applyAlignment="1" applyProtection="1">
      <alignment horizontal="right" vertical="center" wrapText="1"/>
      <protection/>
    </xf>
    <xf numFmtId="49" fontId="7" fillId="43" borderId="23" xfId="60" applyFont="1" applyFill="1" applyBorder="1" applyAlignment="1" applyProtection="1">
      <alignment horizontal="right" vertical="center" wrapText="1"/>
      <protection/>
    </xf>
    <xf numFmtId="49" fontId="7" fillId="43" borderId="21" xfId="60" applyFont="1" applyFill="1" applyBorder="1" applyAlignment="1" applyProtection="1">
      <alignment horizontal="right" vertical="center" wrapText="1"/>
      <protection/>
    </xf>
    <xf numFmtId="0" fontId="7" fillId="0" borderId="32" xfId="73" applyFont="1" applyFill="1" applyBorder="1" applyAlignment="1" applyProtection="1">
      <alignment vertical="center" wrapText="1"/>
      <protection/>
    </xf>
    <xf numFmtId="0" fontId="47" fillId="0" borderId="0" xfId="73" applyFont="1" applyFill="1" applyAlignment="1" applyProtection="1">
      <alignment vertical="center" wrapText="1"/>
      <protection/>
    </xf>
    <xf numFmtId="0" fontId="10" fillId="0" borderId="0" xfId="73" applyFont="1" applyFill="1" applyAlignment="1" applyProtection="1">
      <alignment vertical="center" wrapText="1"/>
      <protection/>
    </xf>
    <xf numFmtId="0" fontId="48" fillId="0" borderId="0" xfId="73" applyFont="1" applyFill="1" applyAlignment="1" applyProtection="1">
      <alignment horizontal="center" vertical="center" wrapText="1"/>
      <protection/>
    </xf>
    <xf numFmtId="0" fontId="73" fillId="0" borderId="0" xfId="57" applyFont="1" applyFill="1" applyProtection="1">
      <alignment/>
      <protection/>
    </xf>
    <xf numFmtId="49" fontId="35" fillId="7" borderId="0" xfId="63">
      <alignment vertical="top"/>
      <protection/>
    </xf>
    <xf numFmtId="49" fontId="49" fillId="40" borderId="0" xfId="0" applyFont="1" applyFill="1" applyProtection="1">
      <protection/>
    </xf>
    <xf numFmtId="49" fontId="0" fillId="0" borderId="0" xfId="0" applyFill="1" applyProtection="1">
      <protection/>
    </xf>
    <xf numFmtId="49" fontId="49" fillId="0" borderId="0" xfId="0" applyFont="1" applyFill="1" applyProtection="1">
      <protection/>
    </xf>
    <xf numFmtId="0" fontId="67" fillId="0" borderId="0" xfId="73" applyFont="1" applyFill="1" applyAlignment="1" applyProtection="1">
      <alignment vertical="center"/>
      <protection/>
    </xf>
    <xf numFmtId="49" fontId="67" fillId="0" borderId="0" xfId="0" applyFont="1" applyFill="1" applyProtection="1">
      <protection/>
    </xf>
    <xf numFmtId="49" fontId="0" fillId="0" borderId="0" xfId="0" applyFont="1" applyFill="1" applyProtection="1">
      <protection/>
    </xf>
    <xf numFmtId="49" fontId="0" fillId="43" borderId="21" xfId="0" applyFont="1" applyFill="1" applyBorder="1" applyAlignment="1" applyProtection="1">
      <alignment horizontal="right" vertical="center" wrapText="1"/>
      <protection/>
    </xf>
    <xf numFmtId="49" fontId="0" fillId="43" borderId="23" xfId="0" applyFont="1" applyFill="1" applyBorder="1" applyAlignment="1" applyProtection="1">
      <alignment horizontal="right" vertical="center" wrapText="1"/>
      <protection/>
    </xf>
    <xf numFmtId="49" fontId="67" fillId="0" borderId="0" xfId="0" applyFont="1" applyFill="1" applyAlignment="1" applyProtection="1">
      <alignment vertical="top"/>
      <protection/>
    </xf>
    <xf numFmtId="49" fontId="67" fillId="40" borderId="0" xfId="0" applyFont="1" applyFill="1" applyAlignment="1" applyProtection="1">
      <alignment vertical="top"/>
      <protection/>
    </xf>
    <xf numFmtId="49" fontId="7" fillId="0" borderId="0" xfId="0" applyNumberFormat="1" applyFont="1" applyFill="1" applyProtection="1">
      <protection/>
    </xf>
    <xf numFmtId="49" fontId="0" fillId="2" borderId="33" xfId="0" applyFill="1" applyBorder="1" applyAlignment="1" applyProtection="1">
      <alignment horizontal="left" vertical="center" wrapText="1"/>
      <protection locked="0"/>
    </xf>
    <xf numFmtId="49" fontId="0" fillId="0" borderId="13" xfId="0" applyFill="1" applyBorder="1" applyAlignment="1" applyProtection="1">
      <alignment horizontal="center" vertical="center" wrapText="1"/>
      <protection/>
    </xf>
    <xf numFmtId="49" fontId="0" fillId="0" borderId="33" xfId="0" applyFill="1" applyBorder="1" applyAlignment="1" applyProtection="1">
      <alignment horizontal="right" vertical="center" wrapText="1"/>
      <protection/>
    </xf>
    <xf numFmtId="0" fontId="0" fillId="0" borderId="33" xfId="0" applyNumberFormat="1" applyFill="1" applyBorder="1" applyAlignment="1" applyProtection="1">
      <alignment horizontal="center" vertical="center" wrapText="1"/>
      <protection/>
    </xf>
    <xf numFmtId="49" fontId="0" fillId="0" borderId="33" xfId="0" applyNumberFormat="1" applyFill="1" applyBorder="1" applyAlignment="1" applyProtection="1">
      <alignment horizontal="center" vertical="center" wrapText="1"/>
      <protection/>
    </xf>
    <xf numFmtId="49" fontId="0" fillId="0" borderId="0" xfId="0" applyFill="1" applyBorder="1" applyAlignment="1" applyProtection="1">
      <alignment horizontal="left" vertical="center" wrapText="1"/>
      <protection/>
    </xf>
    <xf numFmtId="0" fontId="0" fillId="0" borderId="0" xfId="0" applyNumberFormat="1" applyFill="1" applyBorder="1" applyAlignment="1" applyProtection="1">
      <alignment horizontal="center" vertical="center" wrapText="1"/>
      <protection/>
    </xf>
    <xf numFmtId="0" fontId="20" fillId="0" borderId="34" xfId="73" applyFont="1" applyFill="1" applyBorder="1" applyAlignment="1" applyProtection="1">
      <alignment horizontal="center" vertical="center" wrapText="1"/>
      <protection/>
    </xf>
    <xf numFmtId="0" fontId="0" fillId="0" borderId="13" xfId="0" applyNumberFormat="1" applyFill="1" applyBorder="1" applyAlignment="1" applyProtection="1">
      <alignment horizontal="right" vertical="center" wrapText="1"/>
      <protection/>
    </xf>
    <xf numFmtId="0" fontId="0" fillId="0" borderId="34" xfId="0" applyNumberFormat="1" applyFill="1" applyBorder="1" applyAlignment="1" applyProtection="1">
      <alignment horizontal="center" vertical="center" wrapText="1"/>
      <protection/>
    </xf>
    <xf numFmtId="49" fontId="0" fillId="0" borderId="0" xfId="0" applyFill="1" applyBorder="1" applyProtection="1">
      <protection/>
    </xf>
    <xf numFmtId="0" fontId="9" fillId="0" borderId="14" xfId="55" applyFont="1" applyBorder="1" applyAlignment="1" applyProtection="1">
      <alignment horizontal="justify" vertical="center" wrapText="1"/>
      <protection/>
    </xf>
    <xf numFmtId="0" fontId="50" fillId="0" borderId="0" xfId="71" applyFont="1" applyFill="1" applyAlignment="1" applyProtection="1">
      <alignment vertical="top" wrapText="1"/>
      <protection/>
    </xf>
    <xf numFmtId="0" fontId="7" fillId="0" borderId="14" xfId="55" applyFont="1" applyBorder="1" applyAlignment="1" applyProtection="1">
      <alignment horizontal="justify" vertical="center" wrapText="1"/>
      <protection/>
    </xf>
    <xf numFmtId="49" fontId="7" fillId="0" borderId="0" xfId="54" applyNumberFormat="1" applyFont="1">
      <alignment vertical="top"/>
      <protection/>
    </xf>
    <xf numFmtId="49" fontId="13" fillId="39" borderId="13" xfId="49" applyNumberFormat="1" applyFont="1" applyFill="1" applyBorder="1" applyAlignment="1" applyProtection="1">
      <alignment horizontal="left" vertical="center" wrapText="1"/>
      <protection locked="0"/>
    </xf>
    <xf numFmtId="49" fontId="7" fillId="0" borderId="0" xfId="54" applyFont="1" applyProtection="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0" fontId="0" fillId="39" borderId="13" xfId="49" applyNumberFormat="1" applyFont="1" applyFill="1" applyBorder="1" applyAlignment="1" applyProtection="1">
      <alignment horizontal="left" vertical="center" wrapText="1" indent="1"/>
      <protection locked="0"/>
    </xf>
    <xf numFmtId="0" fontId="0" fillId="0" borderId="13" xfId="49" applyNumberFormat="1" applyFont="1" applyFill="1" applyBorder="1" applyAlignment="1" applyProtection="1">
      <alignment horizontal="left" vertical="center" wrapText="1" indent="2"/>
      <protection/>
    </xf>
    <xf numFmtId="0" fontId="0" fillId="0" borderId="0" xfId="49" applyNumberFormat="1" applyFont="1" applyFill="1" applyBorder="1" applyAlignment="1" applyProtection="1">
      <alignment horizontal="left" vertical="center" wrapText="1" indent="2"/>
      <protection/>
    </xf>
    <xf numFmtId="0" fontId="0" fillId="0" borderId="0" xfId="73" applyFont="1" applyFill="1" applyBorder="1" applyAlignment="1" applyProtection="1">
      <alignment horizontal="center" vertical="center" wrapText="1"/>
      <protection/>
    </xf>
    <xf numFmtId="49" fontId="7" fillId="41" borderId="13" xfId="72" applyNumberFormat="1" applyFont="1" applyFill="1" applyBorder="1" applyAlignment="1" applyProtection="1">
      <alignment horizontal="left" vertical="center" wrapText="1"/>
      <protection/>
    </xf>
    <xf numFmtId="49" fontId="7" fillId="2" borderId="13" xfId="72" applyNumberFormat="1" applyFont="1" applyFill="1" applyBorder="1" applyAlignment="1" applyProtection="1">
      <alignment horizontal="left" vertical="center" wrapText="1"/>
      <protection locked="0"/>
    </xf>
    <xf numFmtId="0" fontId="74" fillId="0" borderId="0" xfId="71" applyFont="1" applyAlignment="1" applyProtection="1">
      <alignment vertical="center" wrapText="1"/>
      <protection/>
    </xf>
    <xf numFmtId="0" fontId="34" fillId="0" borderId="0" xfId="0" applyNumberFormat="1" applyFont="1" applyBorder="1" applyAlignment="1">
      <alignment horizontal="center" vertical="center" wrapText="1"/>
    </xf>
    <xf numFmtId="49" fontId="0" fillId="0" borderId="27" xfId="0" applyFill="1" applyBorder="1"/>
    <xf numFmtId="0" fontId="69" fillId="0" borderId="0" xfId="0" applyNumberFormat="1" applyFont="1" applyBorder="1" applyAlignment="1">
      <alignment vertical="center"/>
    </xf>
    <xf numFmtId="0" fontId="22" fillId="0" borderId="0" xfId="0" applyNumberFormat="1" applyFont="1" applyBorder="1" applyAlignment="1">
      <alignment vertical="center"/>
    </xf>
    <xf numFmtId="49" fontId="66" fillId="39" borderId="13" xfId="49" applyNumberFormat="1" applyFill="1" applyBorder="1" applyAlignment="1" applyProtection="1">
      <alignment horizontal="left" vertical="center" wrapText="1"/>
      <protection locked="0"/>
    </xf>
    <xf numFmtId="49" fontId="7" fillId="0" borderId="13" xfId="60" applyBorder="1">
      <alignment vertical="top"/>
      <protection/>
    </xf>
    <xf numFmtId="49" fontId="42" fillId="43" borderId="21" xfId="60" applyFont="1" applyFill="1" applyBorder="1" applyAlignment="1" applyProtection="1">
      <alignment horizontal="center" vertical="top"/>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0" fillId="38" borderId="13" xfId="71" applyNumberFormat="1" applyFont="1" applyFill="1" applyBorder="1" applyAlignment="1" applyProtection="1">
      <alignment horizontal="left" vertical="center" wrapText="1" indent="1"/>
      <protection/>
    </xf>
    <xf numFmtId="49" fontId="0" fillId="0" borderId="13" xfId="72" applyNumberFormat="1" applyFont="1" applyFill="1" applyBorder="1" applyAlignment="1" applyProtection="1">
      <alignment horizontal="left" vertical="center" wrapText="1" indent="1"/>
      <protection/>
    </xf>
    <xf numFmtId="49" fontId="7" fillId="38" borderId="13" xfId="71" applyNumberFormat="1" applyFont="1" applyFill="1" applyBorder="1" applyAlignment="1" applyProtection="1">
      <alignment horizontal="left" vertical="center" wrapText="1" indent="1"/>
      <protection/>
    </xf>
    <xf numFmtId="49" fontId="7" fillId="0" borderId="13" xfId="71" applyNumberFormat="1" applyFont="1" applyFill="1" applyBorder="1" applyAlignment="1" applyProtection="1">
      <alignment horizontal="left" vertical="center" wrapText="1" indent="1"/>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7" fillId="0" borderId="13"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0" fontId="69" fillId="0" borderId="0" xfId="0" applyNumberFormat="1" applyFont="1" applyFill="1" applyBorder="1" applyAlignment="1">
      <alignment horizontal="center" vertical="center"/>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7" fillId="41" borderId="13" xfId="72" applyNumberFormat="1" applyFont="1" applyFill="1" applyBorder="1" applyAlignment="1" applyProtection="1">
      <alignment horizontal="left" vertical="center" wrapText="1" indent="1"/>
      <protection/>
    </xf>
    <xf numFmtId="0" fontId="0" fillId="0" borderId="13" xfId="0" applyNumberFormat="1" applyBorder="1" applyAlignment="1">
      <alignment horizontal="center" vertical="center"/>
    </xf>
    <xf numFmtId="0" fontId="69" fillId="0" borderId="0" xfId="73" applyFont="1" applyFill="1" applyAlignment="1" applyProtection="1">
      <alignment horizontal="center" vertical="center" wrapText="1"/>
      <protection/>
    </xf>
    <xf numFmtId="14" fontId="46" fillId="0" borderId="13" xfId="72" applyNumberFormat="1" applyFont="1" applyFill="1" applyBorder="1" applyAlignment="1" applyProtection="1">
      <alignment horizontal="center" vertical="center" wrapText="1"/>
      <protection/>
    </xf>
    <xf numFmtId="49" fontId="35" fillId="7" borderId="0" xfId="63" applyAlignment="1">
      <alignment vertical="top" wrapText="1"/>
      <protection/>
    </xf>
    <xf numFmtId="49" fontId="30" fillId="0" borderId="23" xfId="52" applyNumberFormat="1" applyFont="1" applyFill="1" applyBorder="1" applyAlignment="1" applyProtection="1">
      <alignment horizontal="center" vertical="center" wrapText="1"/>
      <protection/>
    </xf>
    <xf numFmtId="0" fontId="77" fillId="0" borderId="0" xfId="73" applyFont="1" applyFill="1" applyAlignment="1" applyProtection="1">
      <alignment vertical="center"/>
      <protection/>
    </xf>
    <xf numFmtId="0" fontId="78" fillId="0" borderId="0" xfId="73" applyFont="1" applyFill="1" applyAlignment="1" applyProtection="1">
      <alignment vertical="center"/>
      <protection/>
    </xf>
    <xf numFmtId="14" fontId="7" fillId="0" borderId="13" xfId="72" applyNumberFormat="1" applyFont="1" applyFill="1" applyBorder="1" applyAlignment="1" applyProtection="1">
      <alignment horizontal="left" vertical="center" wrapText="1" indent="1"/>
      <protection/>
    </xf>
    <xf numFmtId="49" fontId="0" fillId="0" borderId="24" xfId="0" applyFill="1" applyBorder="1" applyProtection="1">
      <protection/>
    </xf>
    <xf numFmtId="0" fontId="69" fillId="0" borderId="0" xfId="73" applyNumberFormat="1" applyFont="1" applyFill="1" applyAlignment="1" applyProtection="1">
      <alignment vertical="center"/>
      <protection/>
    </xf>
    <xf numFmtId="0" fontId="69" fillId="0" borderId="0" xfId="73" applyFont="1" applyFill="1" applyAlignment="1" applyProtection="1">
      <alignment horizontal="left" vertical="center" wrapText="1" indent="1"/>
      <protection/>
    </xf>
    <xf numFmtId="0" fontId="67" fillId="0" borderId="0" xfId="73" applyFont="1" applyFill="1" applyAlignment="1" applyProtection="1">
      <alignment horizontal="left" vertical="center" wrapText="1" indent="1"/>
      <protection/>
    </xf>
    <xf numFmtId="0" fontId="79" fillId="0" borderId="0" xfId="73" applyFont="1" applyFill="1" applyAlignment="1" applyProtection="1">
      <alignment horizontal="left" vertical="center" wrapText="1" indent="1"/>
      <protection/>
    </xf>
    <xf numFmtId="0" fontId="80" fillId="0" borderId="0" xfId="73" applyFont="1" applyFill="1" applyAlignment="1" applyProtection="1">
      <alignment horizontal="left" vertical="center" indent="1"/>
      <protection/>
    </xf>
    <xf numFmtId="0" fontId="79" fillId="0" borderId="0" xfId="73" applyFont="1" applyFill="1" applyAlignment="1" applyProtection="1">
      <alignment vertical="center" wrapText="1"/>
      <protection/>
    </xf>
    <xf numFmtId="0" fontId="54" fillId="0" borderId="0" xfId="71" applyFont="1" applyFill="1" applyAlignment="1" applyProtection="1">
      <alignment horizontal="left" vertical="center" wrapText="1"/>
      <protection/>
    </xf>
    <xf numFmtId="0" fontId="55" fillId="0" borderId="0" xfId="71" applyFont="1" applyFill="1" applyAlignment="1" applyProtection="1">
      <alignment horizontal="left" vertical="center" wrapText="1"/>
      <protection/>
    </xf>
    <xf numFmtId="0" fontId="56" fillId="0" borderId="0" xfId="71" applyFont="1" applyAlignment="1" applyProtection="1">
      <alignment vertical="center" wrapText="1"/>
      <protection/>
    </xf>
    <xf numFmtId="0" fontId="54" fillId="7" borderId="0" xfId="71" applyFont="1" applyFill="1" applyBorder="1" applyAlignment="1" applyProtection="1">
      <alignment vertical="center" wrapText="1"/>
      <protection/>
    </xf>
    <xf numFmtId="0" fontId="57" fillId="7" borderId="0" xfId="71" applyFont="1" applyFill="1" applyBorder="1" applyAlignment="1" applyProtection="1">
      <alignment horizontal="right" vertical="center" wrapText="1" indent="1"/>
      <protection/>
    </xf>
    <xf numFmtId="0" fontId="57" fillId="7" borderId="0" xfId="71" applyFont="1" applyFill="1" applyBorder="1" applyAlignment="1" applyProtection="1">
      <alignment horizontal="left" vertical="center" wrapText="1" indent="2"/>
      <protection/>
    </xf>
    <xf numFmtId="0" fontId="54" fillId="0" borderId="0" xfId="71" applyFont="1" applyAlignment="1" applyProtection="1">
      <alignment vertical="center" wrapText="1"/>
      <protection/>
    </xf>
    <xf numFmtId="0" fontId="55" fillId="0" borderId="0" xfId="71" applyFont="1" applyAlignment="1" applyProtection="1">
      <alignment horizontal="center" vertical="center" wrapText="1"/>
      <protection/>
    </xf>
    <xf numFmtId="0" fontId="54" fillId="7" borderId="0" xfId="71" applyFont="1" applyFill="1" applyBorder="1" applyAlignment="1" applyProtection="1">
      <alignment horizontal="right" vertical="center" wrapText="1" indent="1"/>
      <protection/>
    </xf>
    <xf numFmtId="0" fontId="58" fillId="7" borderId="0" xfId="71" applyFont="1" applyFill="1" applyBorder="1" applyAlignment="1" applyProtection="1">
      <alignment horizontal="center" vertical="center" wrapText="1"/>
      <protection/>
    </xf>
    <xf numFmtId="0" fontId="59" fillId="7" borderId="0" xfId="71" applyFont="1" applyFill="1" applyBorder="1" applyAlignment="1" applyProtection="1">
      <alignment vertical="center" wrapText="1"/>
      <protection/>
    </xf>
    <xf numFmtId="14" fontId="54" fillId="7" borderId="0" xfId="71" applyNumberFormat="1" applyFont="1" applyFill="1" applyBorder="1" applyAlignment="1" applyProtection="1">
      <alignment horizontal="left" vertical="center" wrapText="1"/>
      <protection/>
    </xf>
    <xf numFmtId="0" fontId="55" fillId="7" borderId="0" xfId="71" applyNumberFormat="1" applyFont="1" applyFill="1" applyBorder="1" applyAlignment="1" applyProtection="1">
      <alignment horizontal="center" vertical="center" wrapText="1"/>
      <protection/>
    </xf>
    <xf numFmtId="0" fontId="54" fillId="7" borderId="0" xfId="71" applyNumberFormat="1" applyFont="1" applyFill="1" applyBorder="1" applyAlignment="1" applyProtection="1">
      <alignment horizontal="left" vertical="center" wrapText="1" indent="1"/>
      <protection/>
    </xf>
    <xf numFmtId="0" fontId="54" fillId="7" borderId="0" xfId="71" applyFont="1" applyFill="1" applyBorder="1" applyAlignment="1" applyProtection="1">
      <alignment horizontal="center" vertical="center" wrapText="1"/>
      <protection/>
    </xf>
    <xf numFmtId="0" fontId="60" fillId="7" borderId="0" xfId="71" applyFont="1" applyFill="1" applyBorder="1" applyAlignment="1" applyProtection="1">
      <alignment horizontal="center" vertical="center" wrapText="1"/>
      <protection/>
    </xf>
    <xf numFmtId="14" fontId="60" fillId="7" borderId="0" xfId="71" applyNumberFormat="1" applyFont="1" applyFill="1" applyBorder="1" applyAlignment="1" applyProtection="1">
      <alignment horizontal="center" vertical="center" wrapText="1"/>
      <protection/>
    </xf>
    <xf numFmtId="0" fontId="60" fillId="7" borderId="0" xfId="71" applyFont="1" applyFill="1" applyBorder="1" applyAlignment="1" applyProtection="1">
      <alignment vertical="center" wrapText="1"/>
      <protection/>
    </xf>
    <xf numFmtId="0" fontId="61" fillId="7" borderId="0" xfId="71" applyFont="1" applyFill="1" applyBorder="1" applyAlignment="1" applyProtection="1">
      <alignment vertical="center" wrapText="1"/>
      <protection/>
    </xf>
    <xf numFmtId="0" fontId="53" fillId="0" borderId="0" xfId="71" applyNumberFormat="1" applyFont="1" applyFill="1" applyAlignment="1" applyProtection="1">
      <alignment horizontal="left" vertical="center" wrapTex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vertical="center" wrapText="1"/>
      <protection/>
    </xf>
    <xf numFmtId="0" fontId="52" fillId="0" borderId="0" xfId="71" applyFont="1" applyAlignment="1" applyProtection="1">
      <alignment horizontal="center" vertical="center" wrapText="1"/>
      <protection/>
    </xf>
    <xf numFmtId="0" fontId="54" fillId="0" borderId="0" xfId="71" applyFont="1" applyBorder="1" applyAlignment="1" applyProtection="1">
      <alignment vertical="center" wrapText="1"/>
      <protection/>
    </xf>
    <xf numFmtId="0" fontId="54" fillId="0" borderId="0" xfId="71" applyFont="1" applyAlignment="1" applyProtection="1">
      <alignment horizontal="right" vertical="center"/>
      <protection/>
    </xf>
    <xf numFmtId="0" fontId="54" fillId="0" borderId="0" xfId="71" applyFont="1" applyAlignment="1" applyProtection="1">
      <alignment horizontal="center" vertical="center" wrapText="1"/>
      <protection/>
    </xf>
    <xf numFmtId="49" fontId="7" fillId="0" borderId="0" xfId="49" applyNumberFormat="1" applyFont="1" applyFill="1" applyBorder="1" applyAlignment="1" applyProtection="1">
      <alignment vertical="center" wrapText="1"/>
      <protection/>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1" fillId="43" borderId="23" xfId="60" applyFont="1" applyFill="1" applyBorder="1" applyAlignment="1" applyProtection="1">
      <alignment horizontal="center" vertical="center" wrapText="1"/>
      <protection/>
    </xf>
    <xf numFmtId="0" fontId="69" fillId="0" borderId="0" xfId="73" applyFont="1" applyFill="1" applyAlignment="1" applyProtection="1">
      <alignment horizontal="left" vertical="center" indent="1"/>
      <protection/>
    </xf>
    <xf numFmtId="0" fontId="69" fillId="0" borderId="0" xfId="73" applyNumberFormat="1" applyFont="1" applyFill="1" applyAlignment="1" applyProtection="1">
      <alignment horizontal="left" vertical="center" indent="1"/>
      <protection/>
    </xf>
    <xf numFmtId="14" fontId="7" fillId="38" borderId="13" xfId="72" applyNumberFormat="1" applyFont="1" applyFill="1" applyBorder="1" applyAlignment="1" applyProtection="1">
      <alignment horizontal="left" vertical="center" wrapText="1" indent="1"/>
      <protection/>
    </xf>
    <xf numFmtId="0" fontId="30" fillId="0" borderId="0" xfId="73" applyFont="1" applyFill="1" applyBorder="1" applyAlignment="1" applyProtection="1">
      <alignment horizontal="center" vertical="top" wrapText="1"/>
      <protection/>
    </xf>
    <xf numFmtId="0" fontId="69" fillId="0" borderId="35" xfId="73" applyFont="1" applyFill="1" applyBorder="1" applyAlignment="1" applyProtection="1">
      <alignment vertical="center"/>
      <protection/>
    </xf>
    <xf numFmtId="0" fontId="7" fillId="0" borderId="13" xfId="52" applyNumberFormat="1" applyFont="1" applyFill="1" applyBorder="1" applyAlignment="1" applyProtection="1">
      <alignment horizontal="center" vertical="center" wrapText="1"/>
      <protection/>
    </xf>
    <xf numFmtId="0"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left" vertical="center"/>
      <protection/>
    </xf>
    <xf numFmtId="0" fontId="67" fillId="0" borderId="0" xfId="0" applyNumberFormat="1" applyFont="1" applyAlignment="1">
      <alignment vertical="center"/>
    </xf>
    <xf numFmtId="0" fontId="0" fillId="0" borderId="0" xfId="0" applyNumberFormat="1" applyFont="1" applyAlignment="1">
      <alignment vertical="center"/>
    </xf>
    <xf numFmtId="0" fontId="9" fillId="40" borderId="13" xfId="73" applyFont="1" applyFill="1" applyBorder="1" applyAlignment="1" applyProtection="1">
      <alignment horizontal="center" vertical="center" wrapText="1"/>
      <protection/>
    </xf>
    <xf numFmtId="49" fontId="7" fillId="0" borderId="0" xfId="0" applyFont="1" applyFill="1" applyProtection="1">
      <protection/>
    </xf>
    <xf numFmtId="0" fontId="9" fillId="40" borderId="13" xfId="0" applyNumberFormat="1" applyFont="1" applyFill="1" applyBorder="1" applyAlignment="1" applyProtection="1">
      <alignment horizontal="center" vertical="center"/>
      <protection/>
    </xf>
    <xf numFmtId="49" fontId="0" fillId="0" borderId="13" xfId="0" applyNumberFormat="1" applyFill="1" applyBorder="1" applyProtection="1">
      <protection/>
    </xf>
    <xf numFmtId="49" fontId="0" fillId="0" borderId="13" xfId="0" applyNumberFormat="1" applyFont="1" applyFill="1" applyBorder="1" applyProtection="1">
      <protection/>
    </xf>
    <xf numFmtId="0" fontId="0" fillId="39" borderId="13" xfId="49" applyNumberFormat="1" applyFont="1" applyFill="1" applyBorder="1" applyAlignment="1" applyProtection="1">
      <alignment horizontal="left" vertical="center" wrapText="1"/>
      <protection locked="0"/>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7" fillId="43" borderId="29" xfId="73" applyNumberFormat="1" applyFont="1" applyFill="1" applyBorder="1" applyAlignment="1" applyProtection="1">
      <alignment horizontal="center" vertical="center" wrapText="1"/>
      <protection/>
    </xf>
    <xf numFmtId="49" fontId="39" fillId="43" borderId="30" xfId="0" applyFont="1" applyFill="1" applyBorder="1" applyAlignment="1" applyProtection="1">
      <alignment horizontal="left" vertical="center" indent="3"/>
      <protection/>
    </xf>
    <xf numFmtId="0" fontId="7" fillId="43" borderId="31" xfId="72" applyNumberFormat="1" applyFont="1" applyFill="1" applyBorder="1" applyAlignment="1" applyProtection="1">
      <alignment horizontal="left" vertical="center" wrapText="1"/>
      <protection/>
    </xf>
    <xf numFmtId="0" fontId="7" fillId="0" borderId="13" xfId="52" applyFont="1" applyFill="1" applyBorder="1" applyAlignment="1" applyProtection="1">
      <alignment horizontal="center" vertical="center" wrapText="1"/>
      <protection/>
    </xf>
    <xf numFmtId="49" fontId="7" fillId="0" borderId="27" xfId="68" applyNumberFormat="1" applyFont="1" applyFill="1" applyBorder="1" applyAlignment="1" applyProtection="1">
      <alignment horizontal="left" vertical="center" wrapText="1"/>
      <protection/>
    </xf>
    <xf numFmtId="49" fontId="9" fillId="43" borderId="22" xfId="60" applyFont="1" applyFill="1" applyBorder="1" applyAlignment="1" applyProtection="1">
      <alignment horizontal="center" vertical="center"/>
      <protection/>
    </xf>
    <xf numFmtId="49" fontId="39" fillId="43" borderId="21" xfId="60" applyFont="1" applyFill="1" applyBorder="1" applyAlignment="1" applyProtection="1">
      <alignment horizontal="left" vertical="center"/>
      <protection/>
    </xf>
    <xf numFmtId="0" fontId="7" fillId="0" borderId="0" xfId="68" applyFont="1" applyAlignment="1" applyProtection="1">
      <alignment/>
      <protection/>
    </xf>
    <xf numFmtId="49" fontId="0" fillId="0" borderId="24" xfId="0" applyBorder="1" applyAlignment="1">
      <alignment horizontal="center" vertical="center"/>
    </xf>
    <xf numFmtId="49" fontId="0" fillId="0" borderId="24" xfId="0" applyFill="1" applyBorder="1" applyAlignment="1" applyProtection="1">
      <alignment horizontal="center" vertical="center"/>
      <protection/>
    </xf>
    <xf numFmtId="0" fontId="62" fillId="7" borderId="0" xfId="71" applyFont="1" applyFill="1" applyBorder="1" applyAlignment="1" applyProtection="1">
      <alignment vertical="center" wrapText="1"/>
      <protection/>
    </xf>
    <xf numFmtId="0" fontId="63" fillId="0" borderId="0" xfId="73" applyFont="1" applyFill="1" applyAlignment="1" applyProtection="1">
      <alignment vertical="center" wrapText="1"/>
      <protection/>
    </xf>
    <xf numFmtId="0" fontId="63" fillId="0" borderId="0" xfId="51" applyFont="1" applyFill="1" applyBorder="1" applyAlignment="1" applyProtection="1">
      <alignment vertical="center" wrapText="1"/>
      <protection/>
    </xf>
    <xf numFmtId="0" fontId="63" fillId="0" borderId="0" xfId="68" applyFont="1" applyProtection="1">
      <alignment/>
      <protection/>
    </xf>
    <xf numFmtId="49" fontId="64" fillId="0" borderId="0" xfId="0" applyFont="1"/>
    <xf numFmtId="49" fontId="65" fillId="0" borderId="0" xfId="0" applyFont="1" applyBorder="1"/>
    <xf numFmtId="49" fontId="0" fillId="0" borderId="0" xfId="0" applyNumberFormat="1" applyFont="1" applyFill="1" applyBorder="1" applyAlignment="1" applyProtection="1">
      <alignment horizontal="right" vertical="center" wrapText="1" indent="1"/>
      <protection/>
    </xf>
    <xf numFmtId="49" fontId="0" fillId="0" borderId="0" xfId="0" applyNumberFormat="1" applyFill="1" applyBorder="1" applyAlignment="1" applyProtection="1">
      <alignment horizontal="right" vertical="center" wrapText="1" indent="1"/>
      <protection/>
    </xf>
    <xf numFmtId="0" fontId="7" fillId="0" borderId="0" xfId="71" applyNumberFormat="1" applyFont="1" applyFill="1" applyBorder="1" applyAlignment="1" applyProtection="1">
      <alignment horizontal="center" vertical="center" wrapText="1"/>
      <protection/>
    </xf>
    <xf numFmtId="49" fontId="7" fillId="0" borderId="38" xfId="0" applyNumberFormat="1" applyFont="1" applyBorder="1" applyProtection="1">
      <protection/>
    </xf>
    <xf numFmtId="49" fontId="7" fillId="0" borderId="38" xfId="0" applyNumberFormat="1" applyFont="1" applyBorder="1" applyAlignment="1" applyProtection="1">
      <alignment vertical="top" wrapText="1"/>
      <protection/>
    </xf>
    <xf numFmtId="0" fontId="7" fillId="39" borderId="13" xfId="72" applyNumberFormat="1" applyFont="1" applyFill="1" applyBorder="1" applyAlignment="1" applyProtection="1">
      <alignment horizontal="left" vertical="center" wrapText="1"/>
      <protection locked="0"/>
    </xf>
    <xf numFmtId="0" fontId="36" fillId="7" borderId="0" xfId="62" applyNumberFormat="1" applyFont="1" applyFill="1" applyBorder="1" applyAlignment="1">
      <alignment horizontal="left" vertical="center" wrapText="1"/>
      <protection/>
    </xf>
    <xf numFmtId="0" fontId="35" fillId="7" borderId="0" xfId="62" applyNumberFormat="1" applyFont="1" applyFill="1" applyBorder="1" applyAlignment="1">
      <alignment vertical="top" wrapText="1"/>
      <protection/>
    </xf>
    <xf numFmtId="0" fontId="36" fillId="7" borderId="0" xfId="62" applyNumberFormat="1" applyFont="1" applyFill="1" applyBorder="1" applyAlignment="1">
      <alignment vertical="center" wrapText="1"/>
      <protection/>
    </xf>
    <xf numFmtId="0" fontId="35" fillId="7" borderId="0" xfId="62" applyNumberFormat="1" applyFont="1" applyFill="1" applyBorder="1" applyAlignment="1">
      <alignment vertical="center" wrapText="1"/>
      <protection/>
    </xf>
    <xf numFmtId="0" fontId="69" fillId="0" borderId="0" xfId="60" applyNumberFormat="1" applyFont="1">
      <alignment vertical="top"/>
      <protection/>
    </xf>
    <xf numFmtId="49" fontId="69" fillId="0" borderId="0" xfId="60" applyNumberFormat="1" applyFont="1">
      <alignment vertical="top"/>
      <protection/>
    </xf>
    <xf numFmtId="0" fontId="30" fillId="0" borderId="0" xfId="73" applyNumberFormat="1" applyFont="1" applyFill="1" applyBorder="1" applyAlignment="1" applyProtection="1">
      <alignment horizontal="center" vertical="center" wrapText="1"/>
      <protection/>
    </xf>
    <xf numFmtId="0" fontId="0" fillId="0" borderId="0" xfId="0" applyNumberFormat="1" applyFill="1" applyProtection="1">
      <protection/>
    </xf>
    <xf numFmtId="0" fontId="20" fillId="40" borderId="13" xfId="73" applyFont="1" applyFill="1" applyBorder="1" applyAlignment="1" applyProtection="1">
      <alignment horizontal="center" vertical="center" wrapText="1"/>
      <protection/>
    </xf>
    <xf numFmtId="49" fontId="7" fillId="0" borderId="13" xfId="0" applyNumberFormat="1" applyFont="1" applyBorder="1" applyAlignment="1" applyProtection="1">
      <alignment horizontal="center" vertical="top" wrapText="1"/>
      <protection/>
    </xf>
    <xf numFmtId="0" fontId="0" fillId="0" borderId="13" xfId="0" applyNumberFormat="1" applyBorder="1"/>
    <xf numFmtId="0" fontId="0" fillId="0" borderId="13" xfId="0" applyNumberFormat="1" applyBorder="1" applyAlignment="1">
      <alignment vertical="top" wrapText="1"/>
    </xf>
    <xf numFmtId="49" fontId="7" fillId="0" borderId="13" xfId="0" applyNumberFormat="1" applyFont="1" applyBorder="1" applyAlignment="1" applyProtection="1">
      <alignment horizontal="right" vertical="center"/>
      <protection/>
    </xf>
    <xf numFmtId="0" fontId="97" fillId="0" borderId="0" xfId="0" applyNumberFormat="1" applyFont="1" applyAlignment="1">
      <alignment vertical="center"/>
    </xf>
    <xf numFmtId="49" fontId="53" fillId="0" borderId="0" xfId="72" applyNumberFormat="1" applyFont="1" applyFill="1" applyBorder="1" applyAlignment="1" applyProtection="1">
      <alignment horizontal="center" vertical="center" wrapText="1"/>
      <protection/>
    </xf>
    <xf numFmtId="0" fontId="53" fillId="0" borderId="0" xfId="66" applyFont="1" applyFill="1" applyBorder="1" applyAlignment="1" applyProtection="1">
      <alignment vertical="center" wrapText="1"/>
      <protection/>
    </xf>
    <xf numFmtId="49" fontId="53" fillId="0" borderId="0" xfId="72" applyNumberFormat="1" applyFont="1" applyFill="1" applyBorder="1" applyAlignment="1" applyProtection="1">
      <alignment vertical="center" wrapText="1"/>
      <protection/>
    </xf>
    <xf numFmtId="0" fontId="53" fillId="0" borderId="0" xfId="66" applyNumberFormat="1" applyFont="1" applyFill="1" applyBorder="1" applyAlignment="1" applyProtection="1">
      <alignment vertical="center" wrapText="1"/>
      <protection/>
    </xf>
    <xf numFmtId="49" fontId="98" fillId="0" borderId="0" xfId="72" applyNumberFormat="1" applyFont="1" applyFill="1" applyBorder="1" applyAlignment="1" applyProtection="1">
      <alignment vertical="center" wrapText="1"/>
      <protection/>
    </xf>
    <xf numFmtId="0" fontId="53" fillId="0" borderId="0" xfId="66" applyFont="1" applyFill="1" applyBorder="1" applyAlignment="1" applyProtection="1">
      <alignment horizontal="right" vertical="center" wrapText="1"/>
      <protection/>
    </xf>
    <xf numFmtId="0" fontId="97" fillId="0" borderId="0" xfId="0" applyNumberFormat="1" applyFont="1" applyBorder="1" applyAlignment="1">
      <alignment vertical="center"/>
    </xf>
    <xf numFmtId="49" fontId="0" fillId="0" borderId="0" xfId="0" applyBorder="1"/>
    <xf numFmtId="0" fontId="69" fillId="0" borderId="0" xfId="0" applyNumberFormat="1" applyFont="1" applyAlignment="1">
      <alignment vertical="center"/>
    </xf>
    <xf numFmtId="49" fontId="7" fillId="41" borderId="13" xfId="72" applyNumberFormat="1"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19" fillId="0" borderId="0" xfId="73" applyFont="1" applyFill="1" applyBorder="1" applyAlignment="1" applyProtection="1">
      <alignment vertical="center" wrapText="1"/>
      <protection/>
    </xf>
    <xf numFmtId="0" fontId="7" fillId="0" borderId="0" xfId="66" applyFont="1" applyFill="1" applyBorder="1" applyAlignment="1" applyProtection="1">
      <alignment horizontal="left" vertical="center" wrapText="1"/>
      <protection/>
    </xf>
    <xf numFmtId="0" fontId="30" fillId="7" borderId="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68" fillId="7" borderId="0" xfId="73" applyFont="1" applyFill="1" applyBorder="1" applyAlignment="1" applyProtection="1">
      <alignment vertical="center" wrapText="1"/>
      <protection/>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43" borderId="22" xfId="0" applyFill="1" applyBorder="1" applyProtection="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69" fillId="7" borderId="0" xfId="52" applyNumberFormat="1" applyFont="1" applyFill="1" applyBorder="1" applyAlignment="1" applyProtection="1">
      <alignment horizontal="center" vertical="center" wrapText="1"/>
      <protection/>
    </xf>
    <xf numFmtId="49" fontId="69" fillId="7" borderId="0" xfId="52" applyNumberFormat="1" applyFont="1" applyFill="1" applyBorder="1" applyAlignment="1" applyProtection="1">
      <alignment horizontal="center" vertical="center" wrapText="1"/>
      <protection/>
    </xf>
    <xf numFmtId="0" fontId="19" fillId="0" borderId="0" xfId="74" applyFont="1" applyBorder="1" applyAlignment="1">
      <alignment horizontal="center" vertical="center" wrapText="1"/>
      <protection/>
    </xf>
    <xf numFmtId="0" fontId="7" fillId="0" borderId="0" xfId="72" applyNumberFormat="1" applyFont="1" applyFill="1" applyBorder="1" applyAlignment="1" applyProtection="1">
      <alignment vertical="center" wrapText="1"/>
      <protection/>
    </xf>
    <xf numFmtId="0" fontId="0" fillId="0" borderId="0" xfId="0" applyNumberFormat="1" applyFill="1" applyBorder="1" applyAlignment="1">
      <alignment horizontal="center" vertical="center"/>
    </xf>
    <xf numFmtId="0" fontId="69" fillId="0" borderId="0" xfId="73" applyFont="1" applyFill="1" applyAlignment="1" applyProtection="1">
      <alignment vertical="center" wrapText="1"/>
      <protection/>
    </xf>
    <xf numFmtId="49" fontId="69" fillId="0" borderId="0" xfId="0" applyFont="1"/>
    <xf numFmtId="0" fontId="7" fillId="7" borderId="24" xfId="73" applyFont="1" applyFill="1" applyBorder="1" applyAlignment="1" applyProtection="1">
      <alignment vertical="center" wrapText="1"/>
      <protection/>
    </xf>
    <xf numFmtId="0" fontId="69"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7" fillId="0" borderId="13" xfId="73" applyFont="1" applyFill="1" applyBorder="1" applyAlignment="1" applyProtection="1">
      <alignment horizontal="left" vertical="center" wrapText="1"/>
      <protection/>
    </xf>
    <xf numFmtId="0" fontId="7" fillId="7" borderId="13" xfId="73" applyFont="1" applyFill="1" applyBorder="1" applyAlignment="1" applyProtection="1">
      <alignment horizontal="left" vertical="center" wrapText="1"/>
      <protection/>
    </xf>
    <xf numFmtId="49" fontId="69" fillId="7" borderId="23" xfId="52" applyNumberFormat="1" applyFont="1" applyFill="1" applyBorder="1" applyAlignment="1" applyProtection="1">
      <alignment horizontal="center" vertical="center" wrapText="1"/>
      <protection/>
    </xf>
    <xf numFmtId="49" fontId="67" fillId="0" borderId="0" xfId="73" applyNumberFormat="1" applyFont="1" applyFill="1" applyAlignment="1" applyProtection="1">
      <alignment vertical="center" wrapText="1"/>
      <protection/>
    </xf>
    <xf numFmtId="0" fontId="67" fillId="0" borderId="0" xfId="0" applyNumberFormat="1" applyFont="1" applyFill="1" applyBorder="1" applyAlignment="1">
      <alignment vertical="center"/>
    </xf>
    <xf numFmtId="49" fontId="0" fillId="0" borderId="13" xfId="72" applyNumberFormat="1" applyFont="1" applyFill="1" applyBorder="1" applyAlignment="1" applyProtection="1">
      <alignment vertical="center" wrapText="1"/>
      <protection/>
    </xf>
    <xf numFmtId="0" fontId="7" fillId="0" borderId="0" xfId="73" applyFont="1" applyFill="1" applyAlignment="1" applyProtection="1">
      <alignment horizontal="right" vertical="top" wrapText="1"/>
      <protection/>
    </xf>
    <xf numFmtId="49" fontId="0" fillId="0" borderId="0" xfId="73" applyNumberFormat="1" applyFont="1" applyFill="1" applyAlignment="1" applyProtection="1">
      <alignment horizontal="left" vertical="top"/>
      <protection/>
    </xf>
    <xf numFmtId="49" fontId="0" fillId="0" borderId="0" xfId="73" applyNumberFormat="1" applyFont="1" applyFill="1" applyAlignment="1" applyProtection="1">
      <alignment vertical="center" wrapText="1"/>
      <protection/>
    </xf>
    <xf numFmtId="0" fontId="7" fillId="0" borderId="0" xfId="73" applyFont="1" applyFill="1" applyAlignment="1" applyProtection="1">
      <alignment vertical="top" wrapText="1"/>
      <protection/>
    </xf>
    <xf numFmtId="49" fontId="0" fillId="0" borderId="0" xfId="73" applyNumberFormat="1" applyFont="1" applyFill="1" applyAlignment="1" applyProtection="1">
      <alignment vertical="center"/>
      <protection/>
    </xf>
    <xf numFmtId="49" fontId="69" fillId="0" borderId="0" xfId="73" applyNumberFormat="1" applyFont="1" applyFill="1" applyAlignment="1" applyProtection="1">
      <alignment vertical="center"/>
      <protection/>
    </xf>
    <xf numFmtId="0" fontId="99" fillId="0" borderId="0" xfId="0" applyNumberFormat="1" applyFont="1" applyFill="1" applyBorder="1" applyAlignment="1">
      <alignment vertical="center"/>
    </xf>
    <xf numFmtId="0" fontId="7" fillId="7" borderId="38" xfId="73" applyFont="1" applyFill="1" applyBorder="1" applyAlignment="1" applyProtection="1">
      <alignment vertical="center" wrapText="1"/>
      <protection/>
    </xf>
    <xf numFmtId="0" fontId="7" fillId="7" borderId="39"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29" fillId="43" borderId="22"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39" fillId="43" borderId="23" xfId="0" applyNumberFormat="1" applyFont="1" applyFill="1" applyBorder="1" applyAlignment="1" applyProtection="1">
      <alignment horizontal="left" vertical="center"/>
      <protection/>
    </xf>
    <xf numFmtId="49" fontId="7" fillId="0" borderId="13" xfId="7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13" xfId="0" applyNumberFormat="1" applyFont="1" applyBorder="1" applyProtection="1">
      <protection/>
    </xf>
    <xf numFmtId="49" fontId="29" fillId="43" borderId="23"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indent="4"/>
      <protection/>
    </xf>
    <xf numFmtId="0" fontId="7" fillId="7" borderId="13" xfId="73" applyNumberFormat="1" applyFont="1" applyFill="1" applyBorder="1" applyAlignment="1" applyProtection="1">
      <alignment horizontal="left" vertical="center" wrapText="1" indent="5"/>
      <protection/>
    </xf>
    <xf numFmtId="49" fontId="39" fillId="43" borderId="23" xfId="0" applyFont="1" applyFill="1" applyBorder="1" applyAlignment="1" applyProtection="1">
      <alignment horizontal="left" vertical="center" indent="5"/>
      <protection/>
    </xf>
    <xf numFmtId="49" fontId="39" fillId="43" borderId="23" xfId="0" applyFont="1" applyFill="1" applyBorder="1" applyAlignment="1" applyProtection="1">
      <alignment horizontal="left" vertical="center" indent="6"/>
      <protection/>
    </xf>
    <xf numFmtId="49" fontId="39" fillId="43" borderId="23"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0" fontId="7" fillId="0" borderId="0" xfId="66" applyFont="1" applyFill="1" applyBorder="1" applyAlignment="1" applyProtection="1">
      <alignment horizontal="right" vertical="center" wrapText="1"/>
      <protection/>
    </xf>
    <xf numFmtId="0" fontId="19" fillId="0" borderId="0" xfId="51" applyFont="1" applyFill="1" applyBorder="1" applyAlignment="1" applyProtection="1">
      <alignment vertical="center" wrapText="1"/>
      <protection/>
    </xf>
    <xf numFmtId="0" fontId="68" fillId="7" borderId="0" xfId="73" applyFont="1" applyFill="1" applyBorder="1" applyAlignment="1" applyProtection="1">
      <alignment vertical="center" wrapText="1"/>
      <protection/>
    </xf>
    <xf numFmtId="0" fontId="0" fillId="0" borderId="0" xfId="0" applyNumberFormat="1" applyFill="1" applyBorder="1" applyAlignment="1">
      <alignment vertical="center"/>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9" fontId="39" fillId="43" borderId="24" xfId="0" applyFont="1" applyFill="1" applyBorder="1" applyAlignment="1" applyProtection="1">
      <alignment horizontal="left" vertical="center" indent="2"/>
      <protection/>
    </xf>
    <xf numFmtId="0" fontId="7" fillId="7" borderId="13" xfId="73" applyFont="1" applyFill="1" applyBorder="1" applyAlignment="1" applyProtection="1">
      <alignment vertical="center" wrapText="1"/>
      <protection/>
    </xf>
    <xf numFmtId="0" fontId="19" fillId="0" borderId="0" xfId="74" applyFont="1" applyBorder="1" applyAlignment="1">
      <alignment horizontal="center" vertical="center" wrapText="1"/>
      <protection/>
    </xf>
    <xf numFmtId="0" fontId="7" fillId="0" borderId="13" xfId="72" applyNumberFormat="1" applyFont="1" applyFill="1" applyBorder="1" applyAlignment="1" applyProtection="1">
      <alignment vertical="center" wrapText="1"/>
      <protection/>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9" fillId="0" borderId="0" xfId="0" applyFont="1"/>
    <xf numFmtId="0" fontId="69"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49" fontId="7" fillId="0" borderId="13" xfId="5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7" fillId="0" borderId="0" xfId="73" applyNumberFormat="1" applyFont="1" applyFill="1" applyBorder="1" applyAlignment="1" applyProtection="1">
      <alignment vertical="center" wrapText="1"/>
      <protection/>
    </xf>
    <xf numFmtId="49" fontId="69" fillId="0" borderId="0" xfId="0" applyNumberFormat="1" applyFont="1" applyFill="1" applyAlignment="1" applyProtection="1">
      <alignment vertical="center"/>
      <protection/>
    </xf>
    <xf numFmtId="49" fontId="69" fillId="0" borderId="0" xfId="0" applyFont="1" applyFill="1" applyProtection="1">
      <protection/>
    </xf>
    <xf numFmtId="49" fontId="0" fillId="0" borderId="0" xfId="0" applyFill="1" applyProtection="1">
      <protection/>
    </xf>
    <xf numFmtId="49" fontId="0" fillId="0" borderId="0" xfId="0" applyFill="1" applyBorder="1" applyProtection="1">
      <protection/>
    </xf>
    <xf numFmtId="0" fontId="44" fillId="0" borderId="0" xfId="66"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9" fontId="39" fillId="43" borderId="22" xfId="0" applyFont="1" applyFill="1" applyBorder="1" applyAlignment="1" applyProtection="1">
      <alignment horizontal="left" vertical="center" indent="1"/>
      <protection/>
    </xf>
    <xf numFmtId="4" fontId="70" fillId="43" borderId="21" xfId="0" applyNumberFormat="1" applyFont="1" applyFill="1" applyBorder="1" applyAlignment="1" applyProtection="1">
      <alignment horizontal="right"/>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0" fillId="7" borderId="13" xfId="71" applyFont="1" applyFill="1" applyBorder="1" applyAlignment="1" applyProtection="1">
      <alignment horizontal="right" vertical="center" wrapText="1" indent="1"/>
      <protection/>
    </xf>
    <xf numFmtId="0" fontId="7" fillId="0" borderId="13"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0" fillId="0" borderId="13" xfId="0" applyNumberFormat="1" applyFill="1" applyBorder="1" applyAlignment="1" applyProtection="1">
      <alignment horizontal="left" vertical="center"/>
      <protection/>
    </xf>
    <xf numFmtId="0" fontId="7" fillId="0" borderId="13" xfId="73" applyNumberFormat="1" applyFont="1" applyFill="1" applyBorder="1" applyAlignment="1" applyProtection="1">
      <alignment vertical="top" wrapText="1"/>
      <protection/>
    </xf>
    <xf numFmtId="0" fontId="7" fillId="0" borderId="13" xfId="73"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1"/>
      <protection/>
    </xf>
    <xf numFmtId="0" fontId="7" fillId="0" borderId="13"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30" fillId="7" borderId="23" xfId="52" applyNumberFormat="1" applyFont="1" applyFill="1" applyBorder="1" applyAlignment="1" applyProtection="1">
      <alignment horizontal="center" vertical="center" wrapText="1"/>
      <protection/>
    </xf>
    <xf numFmtId="0" fontId="30" fillId="7" borderId="23" xfId="52" applyNumberFormat="1" applyFont="1" applyFill="1" applyBorder="1" applyAlignment="1" applyProtection="1">
      <alignment horizontal="center" vertical="center" wrapText="1"/>
      <protection/>
    </xf>
    <xf numFmtId="0" fontId="69" fillId="7" borderId="23" xfId="52" applyNumberFormat="1" applyFont="1" applyFill="1" applyBorder="1" applyAlignment="1" applyProtection="1">
      <alignment horizontal="center" vertical="center" wrapText="1"/>
      <protection/>
    </xf>
    <xf numFmtId="0" fontId="63" fillId="0" borderId="0" xfId="73" applyFont="1" applyFill="1" applyAlignment="1" applyProtection="1">
      <alignment vertical="center" wrapText="1"/>
      <protection/>
    </xf>
    <xf numFmtId="0" fontId="7" fillId="0" borderId="13" xfId="66" applyFont="1" applyFill="1" applyBorder="1" applyAlignment="1" applyProtection="1">
      <alignment vertical="center" wrapText="1"/>
      <protection/>
    </xf>
    <xf numFmtId="0" fontId="97" fillId="0" borderId="0" xfId="0" applyNumberFormat="1" applyFont="1" applyAlignment="1">
      <alignment vertical="center"/>
    </xf>
    <xf numFmtId="49" fontId="53" fillId="0" borderId="0" xfId="72" applyNumberFormat="1" applyFont="1" applyFill="1" applyBorder="1" applyAlignment="1" applyProtection="1">
      <alignment horizontal="center" vertical="center" wrapText="1"/>
      <protection/>
    </xf>
    <xf numFmtId="0" fontId="53" fillId="0" borderId="0" xfId="66" applyFont="1" applyFill="1" applyBorder="1" applyAlignment="1" applyProtection="1">
      <alignment vertical="center" wrapText="1"/>
      <protection/>
    </xf>
    <xf numFmtId="0" fontId="97" fillId="0" borderId="0" xfId="0" applyNumberFormat="1" applyFont="1" applyBorder="1" applyAlignment="1">
      <alignment vertical="center"/>
    </xf>
    <xf numFmtId="0" fontId="7" fillId="0" borderId="13" xfId="73" applyNumberFormat="1" applyFont="1" applyFill="1" applyBorder="1" applyAlignment="1" applyProtection="1">
      <alignment horizontal="left" vertical="center" wrapText="1" indent="6"/>
      <protection/>
    </xf>
    <xf numFmtId="49" fontId="30" fillId="7" borderId="30" xfId="52" applyNumberFormat="1" applyFont="1" applyFill="1" applyBorder="1" applyAlignment="1" applyProtection="1">
      <alignment horizontal="center" vertical="center" wrapText="1"/>
      <protection/>
    </xf>
    <xf numFmtId="0" fontId="30" fillId="7" borderId="30" xfId="52" applyNumberFormat="1" applyFont="1" applyFill="1" applyBorder="1" applyAlignment="1" applyProtection="1">
      <alignment horizontal="center" vertical="center" wrapText="1"/>
      <protection/>
    </xf>
    <xf numFmtId="0" fontId="69" fillId="7" borderId="30" xfId="52" applyNumberFormat="1" applyFont="1" applyFill="1" applyBorder="1" applyAlignment="1" applyProtection="1">
      <alignment horizontal="center" vertical="center" wrapText="1"/>
      <protection/>
    </xf>
    <xf numFmtId="49" fontId="7" fillId="41" borderId="13" xfId="72" applyNumberFormat="1" applyFont="1" applyFill="1" applyBorder="1" applyAlignment="1" applyProtection="1">
      <alignment horizontal="center" vertical="center" wrapText="1"/>
      <protection/>
    </xf>
    <xf numFmtId="0" fontId="69" fillId="7" borderId="0" xfId="52" applyNumberFormat="1" applyFont="1" applyFill="1" applyBorder="1" applyAlignment="1" applyProtection="1">
      <alignment horizontal="center" vertical="center" wrapText="1"/>
      <protection/>
    </xf>
    <xf numFmtId="0" fontId="7" fillId="42" borderId="13" xfId="64" applyFont="1" applyFill="1" applyBorder="1" applyAlignment="1" applyProtection="1">
      <alignment horizontal="center" vertical="center" wrapText="1"/>
      <protection/>
    </xf>
    <xf numFmtId="0" fontId="0" fillId="42" borderId="22" xfId="64" applyFont="1" applyFill="1" applyBorder="1" applyAlignment="1" applyProtection="1">
      <alignment horizontal="center" vertical="center" wrapText="1"/>
      <protection/>
    </xf>
    <xf numFmtId="0" fontId="0" fillId="42" borderId="21" xfId="64" applyFont="1" applyFill="1" applyBorder="1" applyAlignment="1" applyProtection="1">
      <alignment horizontal="center" vertical="center" wrapText="1"/>
      <protection/>
    </xf>
    <xf numFmtId="0" fontId="7" fillId="42" borderId="30" xfId="64" applyFont="1" applyFill="1" applyBorder="1" applyAlignment="1" applyProtection="1">
      <alignment horizontal="center" vertical="center" wrapText="1"/>
      <protection/>
    </xf>
    <xf numFmtId="0" fontId="7" fillId="0" borderId="22" xfId="72" applyFont="1" applyBorder="1" applyAlignment="1" applyProtection="1">
      <alignment horizontal="left" vertical="center"/>
      <protection/>
    </xf>
    <xf numFmtId="49" fontId="7" fillId="0" borderId="22" xfId="0" applyNumberFormat="1" applyFont="1" applyBorder="1" applyProtection="1">
      <protection/>
    </xf>
    <xf numFmtId="49" fontId="0" fillId="0" borderId="22" xfId="0" applyNumberFormat="1" applyFont="1" applyBorder="1" applyProtection="1">
      <protection/>
    </xf>
    <xf numFmtId="0" fontId="0" fillId="0" borderId="22" xfId="72" applyFont="1" applyBorder="1" applyAlignment="1" applyProtection="1">
      <alignment horizontal="left" vertical="center"/>
      <protection/>
    </xf>
    <xf numFmtId="49" fontId="7" fillId="0" borderId="40" xfId="0" applyNumberFormat="1" applyFont="1" applyBorder="1" applyAlignment="1" applyProtection="1">
      <alignment vertical="center" wrapText="1"/>
      <protection/>
    </xf>
    <xf numFmtId="0" fontId="7" fillId="0" borderId="27" xfId="73" applyFont="1" applyFill="1" applyBorder="1" applyAlignment="1" applyProtection="1">
      <alignment vertical="center" wrapText="1"/>
      <protection/>
    </xf>
    <xf numFmtId="0" fontId="7" fillId="0" borderId="39" xfId="73" applyFont="1" applyFill="1" applyBorder="1" applyAlignment="1" applyProtection="1">
      <alignment vertical="center" wrapText="1"/>
      <protection/>
    </xf>
    <xf numFmtId="0" fontId="7" fillId="0" borderId="38" xfId="73" applyFont="1" applyFill="1" applyBorder="1" applyAlignment="1" applyProtection="1">
      <alignment vertical="center" wrapText="1"/>
      <protection/>
    </xf>
    <xf numFmtId="0" fontId="19" fillId="0" borderId="0" xfId="74" applyFont="1" applyFill="1" applyBorder="1" applyAlignment="1">
      <alignment vertical="center" wrapText="1"/>
      <protection/>
    </xf>
    <xf numFmtId="49" fontId="0" fillId="43" borderId="21" xfId="72" applyNumberFormat="1" applyFont="1" applyFill="1" applyBorder="1" applyAlignment="1" applyProtection="1">
      <alignment horizontal="center" vertical="center" wrapText="1"/>
      <protection/>
    </xf>
    <xf numFmtId="0" fontId="98" fillId="0" borderId="0" xfId="66" applyFont="1" applyFill="1" applyBorder="1" applyAlignment="1" applyProtection="1">
      <alignment horizontal="left" vertical="center" wrapText="1"/>
      <protection/>
    </xf>
    <xf numFmtId="49" fontId="69" fillId="7" borderId="30" xfId="52" applyNumberFormat="1" applyFont="1" applyFill="1" applyBorder="1" applyAlignment="1" applyProtection="1">
      <alignment horizontal="center" vertical="center" wrapText="1"/>
      <protection/>
    </xf>
    <xf numFmtId="49" fontId="7" fillId="7" borderId="13" xfId="72" applyNumberFormat="1" applyFont="1" applyFill="1" applyBorder="1" applyAlignment="1" applyProtection="1">
      <alignment horizontal="center" vertical="center" wrapText="1"/>
      <protection/>
    </xf>
    <xf numFmtId="169" fontId="0" fillId="39" borderId="13" xfId="0" applyNumberFormat="1" applyFill="1" applyBorder="1" applyAlignment="1" applyProtection="1">
      <alignment horizontal="right" vertical="center"/>
      <protection locked="0"/>
    </xf>
    <xf numFmtId="4" fontId="0" fillId="43" borderId="22" xfId="0" applyNumberFormat="1" applyFill="1" applyBorder="1" applyAlignment="1" applyProtection="1">
      <alignment horizontal="right" vertical="center"/>
      <protection/>
    </xf>
    <xf numFmtId="0" fontId="30" fillId="7" borderId="0" xfId="52" applyNumberFormat="1" applyFont="1" applyFill="1" applyBorder="1" applyAlignment="1" applyProtection="1">
      <alignment vertical="center" wrapText="1"/>
      <protection/>
    </xf>
    <xf numFmtId="0" fontId="30" fillId="7" borderId="0" xfId="52" applyNumberFormat="1" applyFont="1" applyFill="1" applyBorder="1" applyAlignment="1" applyProtection="1">
      <alignment horizontal="left" vertical="center" wrapText="1" indent="2"/>
      <protection/>
    </xf>
    <xf numFmtId="49" fontId="39" fillId="0" borderId="0" xfId="0" applyFont="1" applyFill="1" applyBorder="1" applyAlignment="1" applyProtection="1">
      <alignment horizontal="left" vertical="center"/>
      <protection/>
    </xf>
    <xf numFmtId="49" fontId="39" fillId="0" borderId="0" xfId="0" applyFont="1" applyFill="1" applyBorder="1" applyAlignment="1" applyProtection="1">
      <alignment horizontal="left" vertical="center" indent="2"/>
      <protection/>
    </xf>
    <xf numFmtId="49" fontId="29" fillId="0" borderId="0" xfId="0" applyFont="1" applyFill="1" applyBorder="1" applyAlignment="1" applyProtection="1">
      <alignment horizontal="left" vertical="center"/>
      <protection/>
    </xf>
    <xf numFmtId="49" fontId="0" fillId="0" borderId="0" xfId="72" applyNumberFormat="1" applyFont="1" applyFill="1" applyBorder="1" applyAlignment="1" applyProtection="1">
      <alignment horizontal="center" vertical="center" wrapText="1"/>
      <protection/>
    </xf>
    <xf numFmtId="49" fontId="0" fillId="0" borderId="0" xfId="72" applyNumberFormat="1" applyFont="1" applyFill="1" applyBorder="1" applyAlignment="1" applyProtection="1">
      <alignment horizontal="center" vertical="center" wrapText="1"/>
      <protection/>
    </xf>
    <xf numFmtId="49" fontId="12" fillId="0" borderId="0" xfId="0" applyFont="1" applyFill="1" applyProtection="1">
      <protection/>
    </xf>
    <xf numFmtId="49" fontId="33" fillId="0" borderId="0" xfId="0" applyFont="1" applyFill="1" applyBorder="1" applyProtection="1">
      <protection/>
    </xf>
    <xf numFmtId="4" fontId="7" fillId="39" borderId="13" xfId="49" applyNumberFormat="1" applyFont="1" applyFill="1" applyBorder="1" applyAlignment="1" applyProtection="1">
      <alignment horizontal="right" vertical="center" wrapText="1"/>
      <protection locked="0"/>
    </xf>
    <xf numFmtId="49" fontId="0" fillId="0" borderId="0" xfId="0"/>
    <xf numFmtId="0" fontId="7" fillId="0" borderId="0" xfId="73" applyFont="1" applyFill="1" applyAlignment="1" applyProtection="1">
      <alignment vertical="center" wrapText="1"/>
      <protection/>
    </xf>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49" fontId="29" fillId="43" borderId="22"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49" fontId="7" fillId="0" borderId="13" xfId="72" applyNumberFormat="1"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39" fillId="43" borderId="23" xfId="0" applyFont="1" applyFill="1" applyBorder="1" applyAlignment="1" applyProtection="1">
      <alignment horizontal="left" vertical="center" indent="1"/>
      <protection/>
    </xf>
    <xf numFmtId="49" fontId="7" fillId="43" borderId="21"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7" fillId="0" borderId="13" xfId="73" applyNumberFormat="1" applyFont="1" applyFill="1" applyBorder="1" applyAlignment="1" applyProtection="1">
      <alignment horizontal="left" vertical="center" wrapText="1"/>
      <protection/>
    </xf>
    <xf numFmtId="0" fontId="7" fillId="7" borderId="13" xfId="73" applyFont="1" applyFill="1" applyBorder="1" applyAlignment="1" applyProtection="1">
      <alignment vertical="center" wrapText="1"/>
      <protection/>
    </xf>
    <xf numFmtId="0" fontId="7" fillId="0" borderId="13" xfId="72" applyNumberFormat="1" applyFont="1" applyFill="1" applyBorder="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9" fillId="0" borderId="0" xfId="0" applyFont="1"/>
    <xf numFmtId="0" fontId="69" fillId="0" borderId="0" xfId="73" applyFont="1" applyFill="1" applyAlignment="1" applyProtection="1">
      <alignment vertical="center"/>
      <protection/>
    </xf>
    <xf numFmtId="49" fontId="69" fillId="0" borderId="0" xfId="0" applyFont="1" applyAlignment="1">
      <alignment vertical="top"/>
    </xf>
    <xf numFmtId="0" fontId="7" fillId="7" borderId="13"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 fontId="0" fillId="7" borderId="13" xfId="0" applyNumberFormat="1" applyFill="1" applyBorder="1" applyAlignment="1" applyProtection="1">
      <alignment horizontal="right" vertical="center"/>
      <protection/>
    </xf>
    <xf numFmtId="49" fontId="0" fillId="0" borderId="13" xfId="72" applyNumberFormat="1" applyFont="1" applyFill="1" applyBorder="1" applyAlignment="1" applyProtection="1">
      <alignment vertical="center" wrapText="1"/>
      <protection/>
    </xf>
    <xf numFmtId="49" fontId="0" fillId="0" borderId="0" xfId="0"/>
    <xf numFmtId="49" fontId="7" fillId="0" borderId="0" xfId="0" applyFont="1"/>
    <xf numFmtId="49" fontId="0" fillId="0" borderId="0" xfId="0"/>
    <xf numFmtId="49" fontId="33" fillId="0" borderId="0" xfId="0" applyFont="1" applyBorder="1"/>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9" fontId="7" fillId="7" borderId="27"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49" fontId="7" fillId="0" borderId="13" xfId="0" applyNumberFormat="1" applyFont="1" applyBorder="1" applyAlignment="1" applyProtection="1">
      <alignment vertical="top" wrapText="1"/>
      <protection/>
    </xf>
    <xf numFmtId="0" fontId="0" fillId="43" borderId="23" xfId="0" applyNumberFormat="1" applyFill="1" applyBorder="1" applyAlignment="1" applyProtection="1">
      <alignment vertical="center"/>
      <protection/>
    </xf>
    <xf numFmtId="49" fontId="0" fillId="0" borderId="0" xfId="0"/>
    <xf numFmtId="0" fontId="0" fillId="0" borderId="0" xfId="0" applyNumberFormat="1" applyAlignment="1">
      <alignment vertical="center"/>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0" fillId="0" borderId="0" xfId="0" applyNumberFormat="1" applyBorder="1" applyAlignment="1">
      <alignment vertical="center"/>
    </xf>
    <xf numFmtId="49" fontId="0" fillId="0" borderId="0" xfId="0" applyNumberFormat="1" applyAlignment="1">
      <alignment vertical="center"/>
    </xf>
    <xf numFmtId="0" fontId="7" fillId="0" borderId="0" xfId="72" applyNumberFormat="1" applyFont="1" applyFill="1" applyBorder="1" applyAlignment="1" applyProtection="1">
      <alignment horizontal="left" vertical="center" wrapText="1" indent="1"/>
      <protection/>
    </xf>
    <xf numFmtId="0" fontId="0" fillId="0" borderId="0" xfId="71" applyFont="1" applyFill="1" applyBorder="1" applyAlignment="1" applyProtection="1">
      <alignment horizontal="right" vertical="center" wrapText="1" indent="1"/>
      <protection/>
    </xf>
    <xf numFmtId="0" fontId="7" fillId="0" borderId="13" xfId="70" applyFont="1" applyFill="1" applyBorder="1" applyAlignment="1" applyProtection="1">
      <alignment vertical="center" wrapText="1"/>
      <protection/>
    </xf>
    <xf numFmtId="0" fontId="7" fillId="0" borderId="0" xfId="66"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7" fillId="7" borderId="0" xfId="73"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2" applyNumberFormat="1" applyFont="1" applyFill="1" applyBorder="1" applyAlignment="1" applyProtection="1">
      <alignment vertical="center" wrapText="1"/>
      <protection/>
    </xf>
    <xf numFmtId="0" fontId="69" fillId="0" borderId="0" xfId="0" applyNumberFormat="1" applyFont="1" applyFill="1" applyBorder="1" applyAlignment="1">
      <alignment vertical="center"/>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49" fontId="7" fillId="41" borderId="13" xfId="72" applyNumberFormat="1"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30" fillId="7" borderId="3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97" fillId="0" borderId="0" xfId="0" applyNumberFormat="1" applyFont="1" applyFill="1" applyBorder="1" applyAlignment="1" applyProtection="1">
      <alignment vertical="center"/>
      <protection/>
    </xf>
    <xf numFmtId="49" fontId="53" fillId="0" borderId="0" xfId="73" applyNumberFormat="1" applyFont="1" applyFill="1" applyAlignment="1" applyProtection="1">
      <alignment vertical="center" wrapText="1"/>
      <protection/>
    </xf>
    <xf numFmtId="0" fontId="100" fillId="7" borderId="0" xfId="73" applyFont="1" applyFill="1" applyBorder="1" applyAlignment="1" applyProtection="1">
      <alignment vertical="center" wrapText="1"/>
      <protection/>
    </xf>
    <xf numFmtId="0" fontId="53" fillId="7" borderId="0" xfId="73"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7" fillId="0" borderId="0" xfId="73" applyFont="1" applyFill="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2" applyFont="1" applyBorder="1" applyAlignment="1" applyProtection="1">
      <alignment horizontal="left" vertical="center"/>
      <protection/>
    </xf>
    <xf numFmtId="0" fontId="7" fillId="0" borderId="0" xfId="73" applyFont="1" applyFill="1" applyBorder="1" applyAlignment="1" applyProtection="1">
      <alignment vertical="center" wrapText="1"/>
      <protection/>
    </xf>
    <xf numFmtId="0" fontId="7" fillId="38" borderId="13" xfId="72" applyNumberFormat="1" applyFont="1" applyFill="1" applyBorder="1" applyAlignment="1" applyProtection="1">
      <alignment horizontal="left" vertical="center" wrapText="1"/>
      <protection/>
    </xf>
    <xf numFmtId="0" fontId="63" fillId="0" borderId="0" xfId="73" applyFont="1" applyFill="1" applyAlignment="1" applyProtection="1">
      <alignment vertical="center" wrapText="1"/>
      <protection/>
    </xf>
    <xf numFmtId="49" fontId="69" fillId="0" borderId="0" xfId="73" applyNumberFormat="1" applyFont="1" applyFill="1" applyAlignment="1" applyProtection="1">
      <alignment vertical="center" wrapText="1"/>
      <protection/>
    </xf>
    <xf numFmtId="0" fontId="69" fillId="0" borderId="0" xfId="73" applyFont="1" applyFill="1" applyAlignment="1" applyProtection="1">
      <alignment vertical="center" wrapText="1"/>
      <protection/>
    </xf>
    <xf numFmtId="0" fontId="33" fillId="0" borderId="0" xfId="73" applyFont="1" applyFill="1" applyAlignment="1" applyProtection="1">
      <alignment vertical="center" wrapText="1"/>
      <protection/>
    </xf>
    <xf numFmtId="0" fontId="7" fillId="0" borderId="13" xfId="66" applyNumberFormat="1" applyFont="1" applyFill="1" applyBorder="1" applyAlignment="1" applyProtection="1">
      <alignment horizontal="center" vertical="center" wrapText="1"/>
      <protection/>
    </xf>
    <xf numFmtId="49" fontId="75" fillId="7" borderId="0" xfId="52" applyNumberFormat="1" applyFont="1" applyFill="1" applyBorder="1" applyAlignment="1" applyProtection="1">
      <alignment horizontal="center" vertical="center" wrapText="1"/>
      <protection/>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1"/>
      <protection/>
    </xf>
    <xf numFmtId="0" fontId="7" fillId="0" borderId="13"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7" fillId="0" borderId="13" xfId="66" applyFont="1" applyFill="1" applyBorder="1" applyAlignment="1" applyProtection="1">
      <alignment horizontal="left" vertical="center" wrapText="1" indent="4"/>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7" fillId="40" borderId="13" xfId="54" applyNumberFormat="1" applyFont="1" applyFill="1" applyBorder="1" applyAlignment="1" applyProtection="1">
      <alignment horizontal="center" vertical="top" wrapText="1"/>
      <protection/>
    </xf>
    <xf numFmtId="0" fontId="53" fillId="0" borderId="0" xfId="73" applyFont="1" applyFill="1" applyAlignment="1" applyProtection="1">
      <alignment vertical="center" wrapText="1"/>
      <protection/>
    </xf>
    <xf numFmtId="0" fontId="69" fillId="0" borderId="0" xfId="73" applyFont="1" applyFill="1" applyAlignment="1" applyProtection="1">
      <alignment vertical="center"/>
      <protection/>
    </xf>
    <xf numFmtId="0" fontId="7" fillId="0" borderId="13" xfId="66" applyFont="1" applyFill="1" applyBorder="1" applyAlignment="1" applyProtection="1">
      <alignment horizontal="left" vertical="center" wrapText="1" indent="2"/>
      <protection/>
    </xf>
    <xf numFmtId="0" fontId="101" fillId="7" borderId="0" xfId="73" applyFont="1" applyFill="1" applyBorder="1" applyAlignment="1" applyProtection="1">
      <alignment horizontal="center" vertical="center" wrapText="1"/>
      <protection/>
    </xf>
    <xf numFmtId="0" fontId="53" fillId="0" borderId="0" xfId="72" applyNumberFormat="1" applyFont="1" applyFill="1" applyBorder="1" applyAlignment="1" applyProtection="1">
      <alignment vertical="center" wrapText="1"/>
      <protection/>
    </xf>
    <xf numFmtId="0" fontId="53" fillId="0" borderId="0" xfId="73" applyFont="1" applyFill="1" applyBorder="1" applyAlignment="1" applyProtection="1">
      <alignment vertical="center" wrapText="1"/>
      <protection/>
    </xf>
    <xf numFmtId="49" fontId="39" fillId="43" borderId="24" xfId="0" applyFont="1" applyFill="1" applyBorder="1" applyAlignment="1" applyProtection="1">
      <alignment vertical="center" wrapText="1"/>
      <protection/>
    </xf>
    <xf numFmtId="49" fontId="39" fillId="43" borderId="24" xfId="0" applyFont="1" applyFill="1" applyBorder="1" applyAlignment="1" applyProtection="1">
      <alignment vertical="center"/>
      <protection/>
    </xf>
    <xf numFmtId="49" fontId="7" fillId="43" borderId="24" xfId="73" applyNumberFormat="1" applyFont="1" applyFill="1" applyBorder="1" applyAlignment="1" applyProtection="1">
      <alignment horizontal="left" vertical="center" wrapText="1" indent="4"/>
      <protection/>
    </xf>
    <xf numFmtId="0" fontId="7" fillId="0" borderId="21" xfId="73" applyNumberFormat="1" applyFont="1" applyFill="1" applyBorder="1" applyAlignment="1" applyProtection="1">
      <alignment horizontal="left" vertical="center" wrapText="1" indent="4"/>
      <protection/>
    </xf>
    <xf numFmtId="0" fontId="7" fillId="0" borderId="22" xfId="73" applyNumberFormat="1" applyFont="1" applyFill="1" applyBorder="1" applyAlignment="1" applyProtection="1">
      <alignment horizontal="left" vertical="center" wrapText="1" indent="6"/>
      <protection/>
    </xf>
    <xf numFmtId="4" fontId="0" fillId="7" borderId="22" xfId="0" applyNumberFormat="1" applyFill="1" applyBorder="1" applyAlignment="1" applyProtection="1">
      <alignment horizontal="right" vertical="center"/>
      <protection/>
    </xf>
    <xf numFmtId="49" fontId="53" fillId="0" borderId="41" xfId="72" applyNumberFormat="1" applyFont="1" applyFill="1" applyBorder="1" applyAlignment="1" applyProtection="1">
      <alignment horizontal="center"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34" fillId="0" borderId="42" xfId="73" applyFont="1" applyFill="1" applyBorder="1" applyAlignment="1" applyProtection="1">
      <alignment horizontal="center"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0" fontId="7" fillId="0" borderId="0" xfId="73" applyFont="1" applyFill="1" applyAlignment="1" applyProtection="1">
      <alignment vertical="center" wrapText="1"/>
      <protection/>
    </xf>
    <xf numFmtId="49" fontId="33" fillId="0" borderId="0" xfId="0" applyFont="1" applyBorder="1"/>
    <xf numFmtId="0" fontId="34" fillId="0" borderId="0" xfId="73" applyFont="1" applyFill="1" applyAlignment="1" applyProtection="1">
      <alignment horizontal="center" vertical="center" wrapText="1"/>
      <protection/>
    </xf>
    <xf numFmtId="49" fontId="7" fillId="0" borderId="0" xfId="0" applyFont="1" applyBorder="1"/>
    <xf numFmtId="49" fontId="7" fillId="0" borderId="0" xfId="0" applyFont="1" applyBorder="1" applyAlignment="1">
      <alignment vertical="top"/>
    </xf>
    <xf numFmtId="0" fontId="69" fillId="0" borderId="0" xfId="73" applyFont="1" applyFill="1" applyBorder="1" applyAlignment="1" applyProtection="1">
      <alignment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34" fillId="0" borderId="0" xfId="73" applyFont="1" applyFill="1" applyAlignment="1" applyProtection="1">
      <alignment horizontal="center" vertical="center" wrapText="1"/>
      <protection/>
    </xf>
    <xf numFmtId="49" fontId="7" fillId="0" borderId="0" xfId="0" applyNumberFormat="1" applyFont="1" applyAlignment="1">
      <alignment vertical="center"/>
    </xf>
    <xf numFmtId="49" fontId="7" fillId="0" borderId="0" xfId="0" applyFont="1"/>
    <xf numFmtId="49" fontId="7" fillId="0" borderId="0" xfId="0" applyFont="1" applyBorder="1"/>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69" fillId="0" borderId="0" xfId="0" applyFont="1" applyBorder="1"/>
    <xf numFmtId="49" fontId="69" fillId="0" borderId="0" xfId="0" applyNumberFormat="1" applyFont="1" applyBorder="1" applyAlignment="1">
      <alignment vertical="center"/>
    </xf>
    <xf numFmtId="0" fontId="34" fillId="7" borderId="0" xfId="73" applyFont="1" applyFill="1" applyBorder="1" applyAlignment="1" applyProtection="1">
      <alignment vertical="center" wrapText="1"/>
      <protection/>
    </xf>
    <xf numFmtId="0" fontId="12" fillId="0" borderId="0" xfId="73" applyFont="1" applyFill="1" applyBorder="1" applyAlignment="1" applyProtection="1">
      <alignment horizontal="center" vertical="center" wrapText="1"/>
      <protection/>
    </xf>
    <xf numFmtId="0" fontId="12" fillId="0" borderId="0"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7" fillId="0" borderId="0" xfId="0" applyNumberFormat="1" applyFont="1" applyAlignment="1">
      <alignment vertical="center"/>
    </xf>
    <xf numFmtId="49" fontId="7" fillId="0" borderId="0" xfId="0" applyFont="1"/>
    <xf numFmtId="49" fontId="7" fillId="43" borderId="37"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69" fillId="0" borderId="0" xfId="73" applyFont="1" applyFill="1" applyAlignment="1" applyProtection="1">
      <alignment vertical="center" wrapText="1"/>
      <protection/>
    </xf>
    <xf numFmtId="0" fontId="40" fillId="7" borderId="0" xfId="73" applyFont="1" applyFill="1" applyBorder="1" applyAlignment="1" applyProtection="1">
      <alignment vertical="top" wrapText="1"/>
      <protection/>
    </xf>
    <xf numFmtId="49" fontId="69" fillId="0" borderId="0" xfId="0" applyFont="1"/>
    <xf numFmtId="0" fontId="69" fillId="0" borderId="0" xfId="72" applyNumberFormat="1" applyFont="1" applyFill="1" applyBorder="1" applyAlignment="1" applyProtection="1">
      <alignment vertical="center" wrapText="1"/>
      <protection/>
    </xf>
    <xf numFmtId="49" fontId="69" fillId="0" borderId="0" xfId="0" applyFont="1" applyAlignment="1">
      <alignment vertical="top"/>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0" applyFont="1" applyBorder="1"/>
    <xf numFmtId="49" fontId="69" fillId="0" borderId="0" xfId="0" applyNumberFormat="1" applyFont="1" applyAlignment="1">
      <alignment vertical="center"/>
    </xf>
    <xf numFmtId="0" fontId="69" fillId="0" borderId="0" xfId="73" applyFont="1" applyFill="1" applyAlignment="1" applyProtection="1">
      <alignment horizontal="center" vertical="center" wrapText="1"/>
      <protection/>
    </xf>
    <xf numFmtId="0" fontId="7" fillId="0" borderId="0" xfId="73" applyFont="1" applyFill="1" applyAlignment="1" applyProtection="1">
      <alignment vertical="top" wrapText="1"/>
      <protection/>
    </xf>
    <xf numFmtId="0" fontId="7" fillId="0" borderId="27" xfId="73" applyNumberFormat="1" applyFont="1" applyFill="1" applyBorder="1" applyAlignment="1" applyProtection="1">
      <alignment vertical="center" wrapText="1"/>
      <protection/>
    </xf>
    <xf numFmtId="0" fontId="7" fillId="0" borderId="0"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69" fillId="0" borderId="0" xfId="73"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0" fillId="42" borderId="13" xfId="66"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top" wrapText="1"/>
      <protection/>
    </xf>
    <xf numFmtId="0" fontId="0" fillId="0" borderId="27" xfId="0" applyNumberFormat="1" applyBorder="1" applyAlignment="1">
      <alignment vertical="top" wrapText="1"/>
    </xf>
    <xf numFmtId="0" fontId="7" fillId="0" borderId="27" xfId="70" applyFont="1" applyFill="1" applyBorder="1" applyAlignment="1" applyProtection="1">
      <alignment vertical="center" wrapText="1"/>
      <protection/>
    </xf>
    <xf numFmtId="0" fontId="0" fillId="0" borderId="27" xfId="0" applyNumberFormat="1" applyBorder="1"/>
    <xf numFmtId="0" fontId="0" fillId="0" borderId="13" xfId="70" applyFont="1" applyFill="1" applyBorder="1" applyAlignment="1" applyProtection="1">
      <alignment horizontal="right" vertical="top" wrapText="1"/>
      <protection/>
    </xf>
    <xf numFmtId="49" fontId="7" fillId="0" borderId="13" xfId="0" applyNumberFormat="1" applyFont="1" applyBorder="1" applyAlignment="1" applyProtection="1">
      <alignment horizontal="right" vertical="top"/>
      <protection/>
    </xf>
    <xf numFmtId="49" fontId="7" fillId="0" borderId="27" xfId="0" applyNumberFormat="1" applyFont="1" applyBorder="1" applyAlignment="1" applyProtection="1">
      <alignment horizontal="right" vertical="top"/>
      <protection/>
    </xf>
    <xf numFmtId="49" fontId="39" fillId="43" borderId="23" xfId="0" applyFont="1" applyFill="1" applyBorder="1" applyAlignment="1" applyProtection="1">
      <alignment horizontal="left" vertical="center" indent="3"/>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49" fontId="7" fillId="0" borderId="0" xfId="0" applyFont="1"/>
    <xf numFmtId="0" fontId="40" fillId="7" borderId="0" xfId="73" applyFont="1" applyFill="1" applyBorder="1" applyAlignment="1" applyProtection="1">
      <alignment vertical="top" wrapText="1"/>
      <protection/>
    </xf>
    <xf numFmtId="49" fontId="69" fillId="0" borderId="0" xfId="0" applyFont="1"/>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69" fillId="0" borderId="0" xfId="0" applyFont="1" applyFill="1" applyBorder="1" applyProtection="1">
      <protection/>
    </xf>
    <xf numFmtId="49" fontId="69" fillId="0" borderId="0" xfId="0" applyFont="1" applyBorder="1"/>
    <xf numFmtId="49" fontId="69" fillId="0" borderId="0" xfId="0" applyNumberFormat="1" applyFont="1" applyBorder="1" applyAlignment="1">
      <alignment vertical="center"/>
    </xf>
    <xf numFmtId="49" fontId="69" fillId="0" borderId="0" xfId="0" applyNumberFormat="1" applyFont="1" applyAlignment="1">
      <alignment vertical="center"/>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0" fontId="7" fillId="39" borderId="13" xfId="73" applyNumberFormat="1" applyFont="1" applyFill="1" applyBorder="1" applyAlignment="1" applyProtection="1">
      <alignment horizontal="left" vertical="center" wrapText="1" indent="6"/>
      <protection locked="0"/>
    </xf>
    <xf numFmtId="49" fontId="7" fillId="0" borderId="0" xfId="0" applyFont="1"/>
    <xf numFmtId="49" fontId="7" fillId="39" borderId="13" xfId="73" applyNumberFormat="1" applyFont="1" applyFill="1" applyBorder="1" applyAlignment="1" applyProtection="1">
      <alignment horizontal="left" vertical="center" wrapText="1" indent="7"/>
      <protection locked="0"/>
    </xf>
    <xf numFmtId="49" fontId="7" fillId="39" borderId="13" xfId="73" applyNumberFormat="1" applyFont="1" applyFill="1" applyBorder="1" applyAlignment="1" applyProtection="1">
      <alignment horizontal="left" vertical="center" wrapText="1" indent="4"/>
      <protection locked="0"/>
    </xf>
    <xf numFmtId="49" fontId="7" fillId="39" borderId="13" xfId="68" applyNumberFormat="1" applyFont="1" applyFill="1" applyBorder="1" applyAlignment="1" applyProtection="1">
      <alignment horizontal="left" vertical="center" wrapText="1"/>
      <protection locked="0"/>
    </xf>
    <xf numFmtId="49" fontId="7" fillId="2" borderId="13" xfId="49" applyNumberFormat="1" applyFont="1" applyFill="1" applyBorder="1" applyAlignment="1" applyProtection="1">
      <alignment horizontal="left" vertical="center" wrapText="1"/>
      <protection locked="0"/>
    </xf>
    <xf numFmtId="4" fontId="0" fillId="39" borderId="13" xfId="0" applyNumberFormat="1" applyFill="1" applyBorder="1" applyAlignment="1" applyProtection="1">
      <alignment horizontal="right" vertical="center" wrapText="1"/>
      <protection locked="0"/>
    </xf>
    <xf numFmtId="0" fontId="40" fillId="7" borderId="0" xfId="73" applyFont="1" applyFill="1" applyBorder="1" applyAlignment="1" applyProtection="1">
      <alignment vertical="top" wrapText="1"/>
      <protection/>
    </xf>
    <xf numFmtId="49" fontId="69" fillId="0" borderId="0" xfId="0" applyFont="1"/>
    <xf numFmtId="169" fontId="7" fillId="39" borderId="13" xfId="49" applyNumberFormat="1" applyFont="1" applyFill="1" applyBorder="1" applyAlignment="1" applyProtection="1">
      <alignment horizontal="right" vertical="center" wrapText="1"/>
      <protection locked="0"/>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69" fillId="0" borderId="0" xfId="0" applyFont="1" applyFill="1" applyBorder="1" applyProtection="1">
      <protection/>
    </xf>
    <xf numFmtId="49" fontId="69" fillId="0" borderId="0" xfId="0" applyFont="1" applyBorder="1"/>
    <xf numFmtId="49" fontId="69" fillId="0" borderId="0" xfId="0" applyNumberFormat="1" applyFont="1" applyBorder="1" applyAlignment="1">
      <alignment vertical="center"/>
    </xf>
    <xf numFmtId="49" fontId="69" fillId="0" borderId="0" xfId="0" applyNumberFormat="1" applyFont="1" applyAlignment="1">
      <alignment vertical="center"/>
    </xf>
    <xf numFmtId="49" fontId="7" fillId="39" borderId="13" xfId="72" applyNumberFormat="1" applyFont="1" applyFill="1" applyBorder="1" applyAlignment="1" applyProtection="1">
      <alignment horizontal="left" vertical="center" wrapText="1"/>
      <protection locked="0"/>
    </xf>
    <xf numFmtId="49" fontId="7" fillId="0" borderId="13"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0" fontId="39" fillId="0" borderId="13" xfId="0" applyNumberFormat="1" applyFont="1" applyFill="1" applyBorder="1" applyAlignment="1" applyProtection="1">
      <alignment horizontal="left" vertical="center"/>
      <protection/>
    </xf>
    <xf numFmtId="49" fontId="66" fillId="39" borderId="13" xfId="49"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0" fontId="7" fillId="39" borderId="13" xfId="73" applyNumberFormat="1" applyFont="1" applyFill="1" applyBorder="1" applyAlignment="1" applyProtection="1">
      <alignment horizontal="left" vertical="center" wrapText="1"/>
      <protection locked="0"/>
    </xf>
    <xf numFmtId="169" fontId="7" fillId="0" borderId="13" xfId="49" applyNumberFormat="1" applyFont="1" applyFill="1" applyBorder="1" applyAlignment="1" applyProtection="1">
      <alignment horizontal="right" vertical="center" wrapText="1"/>
      <protection/>
    </xf>
    <xf numFmtId="169" fontId="7" fillId="0" borderId="13" xfId="49" applyNumberFormat="1" applyFont="1" applyFill="1" applyBorder="1" applyAlignment="1" applyProtection="1">
      <alignment vertical="center" wrapText="1"/>
      <protection/>
    </xf>
    <xf numFmtId="4" fontId="7" fillId="0" borderId="13" xfId="73" applyNumberFormat="1" applyFont="1" applyFill="1" applyBorder="1" applyAlignment="1" applyProtection="1">
      <alignment horizontal="left" vertical="center" wrapText="1"/>
      <protection/>
    </xf>
    <xf numFmtId="0" fontId="0" fillId="0" borderId="0" xfId="0" applyNumberFormat="1"/>
    <xf numFmtId="0" fontId="69" fillId="0" borderId="0" xfId="73" applyFont="1" applyFill="1" applyAlignment="1" applyProtection="1">
      <alignment vertical="top" wrapText="1"/>
      <protection/>
    </xf>
    <xf numFmtId="49" fontId="53" fillId="0" borderId="0" xfId="71" applyNumberFormat="1" applyFont="1" applyFill="1" applyBorder="1" applyAlignment="1" applyProtection="1">
      <alignment horizontal="left" vertical="center" wrapText="1" indent="1"/>
      <protection/>
    </xf>
    <xf numFmtId="0" fontId="97" fillId="0" borderId="0" xfId="71" applyFont="1" applyFill="1" applyBorder="1" applyAlignment="1" applyProtection="1">
      <alignment horizontal="right" vertical="center" wrapText="1" indent="1"/>
      <protection/>
    </xf>
    <xf numFmtId="0" fontId="0" fillId="7" borderId="0" xfId="71" applyFont="1" applyFill="1" applyBorder="1" applyAlignment="1" applyProtection="1">
      <alignment horizontal="right" vertical="center" wrapText="1" inden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horizontal="center" vertical="center" wrapText="1"/>
      <protection/>
    </xf>
    <xf numFmtId="0" fontId="53" fillId="0" borderId="0" xfId="71" applyFont="1" applyFill="1" applyAlignment="1" applyProtection="1">
      <alignment horizontal="left" vertical="center" wrapText="1"/>
      <protection/>
    </xf>
    <xf numFmtId="0" fontId="102" fillId="0" borderId="0" xfId="71" applyFont="1" applyAlignment="1" applyProtection="1">
      <alignment vertical="center" wrapText="1"/>
      <protection/>
    </xf>
    <xf numFmtId="0" fontId="53" fillId="7" borderId="0" xfId="71" applyFont="1" applyFill="1" applyBorder="1" applyAlignment="1" applyProtection="1">
      <alignment vertical="center" wrapText="1"/>
      <protection/>
    </xf>
    <xf numFmtId="0" fontId="53" fillId="0" borderId="0" xfId="71" applyFont="1" applyAlignment="1" applyProtection="1">
      <alignment vertical="center" wrapText="1"/>
      <protection/>
    </xf>
    <xf numFmtId="0" fontId="7" fillId="7" borderId="0" xfId="71" applyNumberFormat="1" applyFont="1" applyFill="1" applyBorder="1" applyAlignment="1" applyProtection="1">
      <alignment horizontal="center" vertical="center" wrapText="1"/>
      <protection/>
    </xf>
    <xf numFmtId="0" fontId="0" fillId="7" borderId="0" xfId="71" applyFont="1" applyFill="1" applyBorder="1" applyAlignment="1" applyProtection="1">
      <alignment horizontal="right" vertical="center" wrapText="1" indent="1"/>
      <protection/>
    </xf>
    <xf numFmtId="0" fontId="55" fillId="0" borderId="0" xfId="71" applyFont="1" applyFill="1" applyAlignment="1" applyProtection="1">
      <alignment horizontal="left" vertical="center" wrapText="1"/>
      <protection/>
    </xf>
    <xf numFmtId="0" fontId="56" fillId="0" borderId="0" xfId="71" applyFont="1" applyAlignment="1" applyProtection="1">
      <alignment vertical="center" wrapText="1"/>
      <protection/>
    </xf>
    <xf numFmtId="0" fontId="54" fillId="0" borderId="0" xfId="71" applyFont="1" applyAlignment="1" applyProtection="1">
      <alignment vertical="center" wrapText="1"/>
      <protection/>
    </xf>
    <xf numFmtId="0" fontId="55" fillId="0" borderId="0" xfId="71" applyFont="1" applyAlignment="1" applyProtection="1">
      <alignment horizontal="center" vertical="center" wrapText="1"/>
      <protection/>
    </xf>
    <xf numFmtId="0" fontId="54" fillId="7" borderId="0" xfId="71" applyFont="1" applyFill="1" applyBorder="1" applyAlignment="1" applyProtection="1">
      <alignment horizontal="right" vertical="center" wrapText="1" indent="1"/>
      <protection/>
    </xf>
    <xf numFmtId="14" fontId="54" fillId="7" borderId="0" xfId="71" applyNumberFormat="1" applyFont="1" applyFill="1" applyBorder="1" applyAlignment="1" applyProtection="1">
      <alignment horizontal="left" vertical="center" wrapText="1"/>
      <protection/>
    </xf>
    <xf numFmtId="0" fontId="55" fillId="7" borderId="0" xfId="71" applyNumberFormat="1" applyFont="1" applyFill="1" applyBorder="1" applyAlignment="1" applyProtection="1">
      <alignment horizontal="center" vertical="center" wrapText="1"/>
      <protection/>
    </xf>
    <xf numFmtId="0" fontId="54" fillId="7" borderId="0" xfId="71" applyNumberFormat="1" applyFont="1" applyFill="1" applyBorder="1" applyAlignment="1" applyProtection="1">
      <alignment horizontal="left" vertical="center" wrapText="1" indent="1"/>
      <protection/>
    </xf>
    <xf numFmtId="0" fontId="54" fillId="7" borderId="0" xfId="71" applyFont="1" applyFill="1" applyBorder="1" applyAlignment="1" applyProtection="1">
      <alignment horizontal="center" vertical="center" wrapTex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horizontal="center" vertical="center" wrapText="1"/>
      <protection/>
    </xf>
    <xf numFmtId="0" fontId="53" fillId="0" borderId="0" xfId="71" applyFont="1" applyFill="1" applyAlignment="1" applyProtection="1">
      <alignment horizontal="left" vertical="center" wrapText="1"/>
      <protection/>
    </xf>
    <xf numFmtId="0" fontId="102" fillId="0" borderId="0" xfId="71" applyFont="1" applyAlignment="1" applyProtection="1">
      <alignment vertical="center" wrapText="1"/>
      <protection/>
    </xf>
    <xf numFmtId="0" fontId="53" fillId="7" borderId="0" xfId="71" applyFont="1" applyFill="1" applyBorder="1" applyAlignment="1" applyProtection="1">
      <alignment vertical="center" wrapText="1"/>
      <protection/>
    </xf>
    <xf numFmtId="0" fontId="53" fillId="0" borderId="0" xfId="71" applyFont="1" applyAlignment="1" applyProtection="1">
      <alignment vertical="center" wrapText="1"/>
      <protection/>
    </xf>
    <xf numFmtId="49" fontId="0" fillId="0" borderId="0" xfId="0"/>
    <xf numFmtId="49" fontId="0" fillId="0" borderId="0" xfId="0" applyProtection="1">
      <protection/>
    </xf>
    <xf numFmtId="49" fontId="0" fillId="40" borderId="0" xfId="0" applyFill="1" applyProtection="1">
      <protection/>
    </xf>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49" fontId="7" fillId="0" borderId="0" xfId="0" applyNumberFormat="1" applyFont="1"/>
    <xf numFmtId="0" fontId="7" fillId="7" borderId="13" xfId="73" applyFont="1" applyFill="1" applyBorder="1" applyAlignment="1" applyProtection="1">
      <alignment horizontal="center" vertical="center" wrapText="1"/>
      <protection/>
    </xf>
    <xf numFmtId="0" fontId="0" fillId="0" borderId="13"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49" fontId="7" fillId="0" borderId="13" xfId="0" applyNumberFormat="1" applyFont="1" applyBorder="1" applyProtection="1">
      <protection/>
    </xf>
    <xf numFmtId="0" fontId="7" fillId="39" borderId="13" xfId="73" applyNumberFormat="1" applyFont="1" applyFill="1" applyBorder="1" applyAlignment="1" applyProtection="1">
      <alignment horizontal="left" vertical="center" wrapText="1" indent="6"/>
      <protection locked="0"/>
    </xf>
    <xf numFmtId="49" fontId="39" fillId="43" borderId="23"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39" borderId="13" xfId="68" applyNumberFormat="1" applyFont="1" applyFill="1" applyBorder="1" applyAlignment="1" applyProtection="1">
      <alignment horizontal="left" vertical="center" wrapText="1"/>
      <protection locked="0"/>
    </xf>
    <xf numFmtId="49" fontId="7" fillId="0" borderId="0" xfId="54">
      <alignment vertical="top"/>
      <protection/>
    </xf>
    <xf numFmtId="49" fontId="7" fillId="0" borderId="25" xfId="0" applyNumberFormat="1" applyFont="1" applyBorder="1" applyAlignment="1" applyProtection="1">
      <alignment vertical="top" wrapText="1"/>
      <protection/>
    </xf>
    <xf numFmtId="0" fontId="67"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169" fontId="7" fillId="39" borderId="13" xfId="49" applyNumberFormat="1" applyFont="1" applyFill="1" applyBorder="1" applyAlignment="1" applyProtection="1">
      <alignment horizontal="right" vertical="center" wrapText="1"/>
      <protection locked="0"/>
    </xf>
    <xf numFmtId="49" fontId="7" fillId="0" borderId="0" xfId="73" applyNumberFormat="1" applyFont="1" applyFill="1" applyBorder="1" applyAlignment="1" applyProtection="1">
      <alignment vertical="center" wrapText="1"/>
      <protection/>
    </xf>
    <xf numFmtId="49" fontId="7" fillId="0" borderId="0" xfId="54" applyNumberFormat="1" applyFont="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49" fontId="7" fillId="39" borderId="13" xfId="72" applyNumberFormat="1" applyFont="1" applyFill="1" applyBorder="1" applyAlignment="1" applyProtection="1">
      <alignment horizontal="left" vertical="center" wrapText="1"/>
      <protection locked="0"/>
    </xf>
    <xf numFmtId="49" fontId="66" fillId="39" borderId="13" xfId="49" applyNumberFormat="1" applyFill="1" applyBorder="1" applyAlignment="1" applyProtection="1">
      <alignment horizontal="left" vertical="center" wrapText="1"/>
      <protection locked="0"/>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19" fillId="0" borderId="0" xfId="74" applyFont="1" applyBorder="1" applyAlignment="1">
      <alignment vertical="center" wrapText="1"/>
      <protection/>
    </xf>
    <xf numFmtId="0" fontId="0" fillId="0" borderId="13" xfId="0" applyNumberFormat="1" applyFill="1" applyBorder="1" applyAlignment="1" applyProtection="1">
      <alignment vertical="center"/>
      <protection/>
    </xf>
    <xf numFmtId="0" fontId="7" fillId="0" borderId="13" xfId="66"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vertical="top" wrapText="1"/>
      <protection/>
    </xf>
    <xf numFmtId="0" fontId="0" fillId="39" borderId="13" xfId="49" applyNumberFormat="1" applyFont="1" applyFill="1" applyBorder="1" applyAlignment="1" applyProtection="1">
      <alignment horizontal="left" vertical="center" wrapText="1"/>
      <protection locked="0"/>
    </xf>
    <xf numFmtId="0" fontId="7" fillId="0" borderId="13" xfId="73" applyNumberFormat="1" applyFont="1" applyFill="1" applyBorder="1" applyAlignment="1" applyProtection="1">
      <alignment horizontal="left" vertical="top" wrapText="1"/>
      <protection/>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0" fontId="63" fillId="0" borderId="0" xfId="73" applyFont="1" applyFill="1" applyAlignment="1" applyProtection="1">
      <alignment vertical="center" wrapText="1"/>
      <protection/>
    </xf>
    <xf numFmtId="0" fontId="63" fillId="0" borderId="0" xfId="74" applyFont="1" applyBorder="1" applyAlignment="1">
      <alignment vertical="center" wrapText="1"/>
      <protection/>
    </xf>
    <xf numFmtId="0" fontId="7" fillId="39" borderId="13" xfId="72" applyNumberFormat="1" applyFont="1" applyFill="1" applyBorder="1" applyAlignment="1" applyProtection="1">
      <alignment horizontal="left" vertical="center" wrapText="1"/>
      <protection locked="0"/>
    </xf>
    <xf numFmtId="0" fontId="53" fillId="0" borderId="0" xfId="66" applyFont="1" applyFill="1" applyBorder="1" applyAlignment="1" applyProtection="1">
      <alignment vertical="center" wrapText="1"/>
      <protection/>
    </xf>
    <xf numFmtId="0" fontId="7" fillId="7" borderId="0" xfId="73" applyFont="1" applyFill="1" applyBorder="1" applyAlignment="1" applyProtection="1">
      <alignment horizontal="right" vertical="center" wrapText="1"/>
      <protection/>
    </xf>
    <xf numFmtId="0" fontId="7" fillId="7" borderId="0" xfId="73" applyFont="1" applyFill="1" applyBorder="1" applyAlignment="1" applyProtection="1">
      <alignment horizontal="center" vertical="center" wrapText="1"/>
      <protection/>
    </xf>
    <xf numFmtId="0" fontId="7" fillId="7" borderId="0" xfId="73" applyFont="1" applyFill="1" applyBorder="1" applyAlignment="1" applyProtection="1">
      <alignment horizontal="right" vertical="center"/>
      <protection/>
    </xf>
    <xf numFmtId="49" fontId="69" fillId="0" borderId="0" xfId="54" applyFont="1" applyAlignment="1">
      <alignment vertical="top"/>
      <protection/>
    </xf>
    <xf numFmtId="49" fontId="39" fillId="43" borderId="23" xfId="54" applyFont="1" applyFill="1" applyBorder="1" applyAlignment="1" applyProtection="1">
      <alignment horizontal="left" vertical="center" indent="3"/>
      <protection/>
    </xf>
    <xf numFmtId="49" fontId="42" fillId="43" borderId="21" xfId="54" applyFont="1" applyFill="1" applyBorder="1" applyAlignment="1" applyProtection="1">
      <alignment horizontal="center" vertical="top"/>
      <protection/>
    </xf>
    <xf numFmtId="0" fontId="50" fillId="0" borderId="0" xfId="73" applyFont="1" applyFill="1" applyAlignment="1" applyProtection="1">
      <alignment horizontal="right" vertical="top" wrapText="1"/>
      <protection/>
    </xf>
    <xf numFmtId="49" fontId="39" fillId="43" borderId="23" xfId="54" applyFont="1" applyFill="1" applyBorder="1" applyAlignment="1" applyProtection="1">
      <alignment horizontal="left" vertical="center" indent="2"/>
      <protection/>
    </xf>
    <xf numFmtId="0" fontId="7" fillId="0" borderId="0" xfId="73" applyFont="1" applyFill="1" applyAlignment="1" applyProtection="1">
      <alignment horizontal="left" vertical="center" wrapText="1" indent="1"/>
      <protection/>
    </xf>
    <xf numFmtId="0" fontId="7" fillId="0" borderId="0" xfId="73" applyFont="1" applyFill="1" applyAlignment="1" applyProtection="1">
      <alignment horizontal="left" vertical="center" wrapText="1" indent="2"/>
      <protection/>
    </xf>
    <xf numFmtId="0" fontId="0" fillId="0" borderId="13" xfId="73"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49" fontId="39" fillId="43" borderId="23" xfId="54" applyFont="1" applyFill="1" applyBorder="1" applyAlignment="1" applyProtection="1">
      <alignment horizontal="left" vertical="center"/>
      <protection/>
    </xf>
    <xf numFmtId="49" fontId="0" fillId="7" borderId="22" xfId="73" applyNumberFormat="1" applyFont="1" applyFill="1" applyBorder="1" applyAlignment="1" applyProtection="1">
      <alignment horizontal="center" vertical="center" wrapText="1"/>
      <protection/>
    </xf>
    <xf numFmtId="0" fontId="7" fillId="0" borderId="30" xfId="73" applyFont="1" applyFill="1" applyBorder="1" applyAlignment="1" applyProtection="1">
      <alignment vertical="center" wrapText="1"/>
      <protection/>
    </xf>
    <xf numFmtId="0" fontId="98" fillId="0" borderId="0" xfId="73" applyFont="1" applyFill="1" applyAlignment="1" applyProtection="1">
      <alignment vertical="center" wrapText="1"/>
      <protection/>
    </xf>
    <xf numFmtId="49" fontId="0" fillId="7" borderId="27" xfId="73" applyNumberFormat="1" applyFont="1" applyFill="1" applyBorder="1" applyAlignment="1" applyProtection="1">
      <alignment horizontal="center" vertical="center" wrapText="1"/>
      <protection/>
    </xf>
    <xf numFmtId="0" fontId="7" fillId="43" borderId="36" xfId="73" applyFont="1" applyFill="1" applyBorder="1" applyAlignment="1" applyProtection="1">
      <alignment vertical="center" wrapText="1"/>
      <protection/>
    </xf>
    <xf numFmtId="0" fontId="0" fillId="7" borderId="22" xfId="71" applyFont="1" applyFill="1" applyBorder="1" applyAlignment="1" applyProtection="1">
      <alignment horizontal="right" vertical="center" wrapText="1" indent="1"/>
      <protection/>
    </xf>
    <xf numFmtId="49" fontId="7" fillId="0" borderId="30" xfId="54" applyBorder="1">
      <alignment vertical="top"/>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indent="1"/>
      <protection locked="0"/>
    </xf>
    <xf numFmtId="0"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protection locked="0"/>
    </xf>
    <xf numFmtId="49" fontId="0" fillId="39" borderId="21" xfId="72" applyNumberFormat="1" applyFont="1" applyFill="1" applyBorder="1" applyAlignment="1" applyProtection="1">
      <alignment horizontal="left" vertical="center" wrapText="1"/>
      <protection locked="0"/>
    </xf>
    <xf numFmtId="49" fontId="66" fillId="2" borderId="13" xfId="49" applyNumberFormat="1" applyFill="1" applyBorder="1" applyAlignment="1" applyProtection="1">
      <alignment horizontal="left" vertical="center" wrapText="1"/>
      <protection locked="0"/>
    </xf>
    <xf numFmtId="0" fontId="97" fillId="7" borderId="0" xfId="71" applyFont="1" applyFill="1" applyBorder="1" applyAlignment="1" applyProtection="1">
      <alignment horizontal="right" vertical="center" wrapText="1" indent="1"/>
      <protection/>
    </xf>
    <xf numFmtId="0" fontId="98" fillId="0" borderId="0" xfId="72" applyNumberFormat="1" applyFont="1" applyFill="1" applyBorder="1" applyAlignment="1" applyProtection="1">
      <alignment vertical="center" wrapText="1"/>
      <protection/>
    </xf>
    <xf numFmtId="4" fontId="0" fillId="39" borderId="13" xfId="49" applyNumberFormat="1" applyFont="1" applyFill="1" applyBorder="1" applyAlignment="1" applyProtection="1">
      <alignment horizontal="right" vertical="center" wrapText="1"/>
      <protection locked="0"/>
    </xf>
    <xf numFmtId="0" fontId="97" fillId="0" borderId="0" xfId="0" applyNumberFormat="1" applyFont="1" applyFill="1" applyBorder="1" applyAlignment="1" applyProtection="1">
      <alignment horizontal="center" vertical="center"/>
      <protection/>
    </xf>
    <xf numFmtId="0" fontId="0" fillId="0" borderId="0" xfId="0" applyNumberFormat="1"/>
    <xf numFmtId="0" fontId="0" fillId="0" borderId="0" xfId="0" applyNumberFormat="1"/>
    <xf numFmtId="0" fontId="0" fillId="0" borderId="0" xfId="0" applyNumberFormat="1"/>
    <xf numFmtId="49" fontId="0" fillId="39" borderId="13" xfId="72" applyNumberFormat="1" applyFont="1" applyFill="1" applyBorder="1" applyAlignment="1" applyProtection="1">
      <alignment horizontal="center" vertical="center" wrapText="1"/>
      <protection locked="0"/>
    </xf>
    <xf numFmtId="49" fontId="7" fillId="7" borderId="0" xfId="71" applyNumberFormat="1" applyFont="1" applyFill="1" applyBorder="1" applyAlignment="1" applyProtection="1">
      <alignment horizontal="right" vertical="top" wrapText="1"/>
      <protection/>
    </xf>
    <xf numFmtId="169" fontId="0" fillId="2" borderId="13" xfId="0" applyNumberFormat="1" applyFill="1" applyBorder="1" applyAlignment="1" applyProtection="1">
      <alignment horizontal="right" vertical="center"/>
      <protection locked="0"/>
    </xf>
    <xf numFmtId="22" fontId="7" fillId="0" borderId="0" xfId="68" applyNumberFormat="1" applyFont="1" applyAlignment="1" applyProtection="1">
      <alignment horizontal="left" vertical="center" wrapText="1"/>
      <protection/>
    </xf>
    <xf numFmtId="0" fontId="0" fillId="0" borderId="0" xfId="0" applyNumberFormat="1"/>
    <xf numFmtId="0" fontId="0" fillId="0" borderId="0" xfId="0" applyNumberFormat="1" applyAlignment="1">
      <alignment vertical="center"/>
    </xf>
    <xf numFmtId="0" fontId="7" fillId="0" borderId="13"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7" fillId="38" borderId="13" xfId="72" applyNumberFormat="1" applyFont="1" applyFill="1" applyBorder="1" applyAlignment="1" applyProtection="1">
      <alignment horizontal="left" vertical="center" wrapText="1"/>
      <protection/>
    </xf>
    <xf numFmtId="49" fontId="7" fillId="0" borderId="13" xfId="52" applyNumberFormat="1" applyFont="1" applyFill="1" applyBorder="1" applyAlignment="1" applyProtection="1">
      <alignment horizontal="center" vertical="center" wrapText="1"/>
      <protection/>
    </xf>
    <xf numFmtId="49" fontId="0" fillId="39" borderId="13" xfId="0" applyNumberFormat="1" applyFill="1" applyBorder="1" applyAlignment="1" applyProtection="1">
      <alignment horizontal="left" vertical="center" wrapText="1"/>
      <protection locked="0"/>
    </xf>
    <xf numFmtId="0" fontId="7" fillId="0" borderId="13" xfId="72" applyNumberFormat="1" applyFont="1" applyFill="1" applyBorder="1" applyAlignment="1" applyProtection="1">
      <alignment horizontal="center" vertical="center" wrapText="1"/>
      <protection/>
    </xf>
    <xf numFmtId="14" fontId="7" fillId="38" borderId="13" xfId="72" applyNumberFormat="1" applyFont="1" applyFill="1" applyBorder="1" applyAlignment="1" applyProtection="1">
      <alignment horizontal="left" vertical="center" wrapText="1" indent="1"/>
      <protection/>
    </xf>
    <xf numFmtId="14" fontId="46" fillId="0" borderId="13" xfId="72" applyNumberFormat="1" applyFont="1" applyFill="1" applyBorder="1" applyAlignment="1" applyProtection="1">
      <alignment horizontal="center" vertical="center" wrapText="1"/>
      <protection/>
    </xf>
    <xf numFmtId="49" fontId="0" fillId="38" borderId="13" xfId="72" applyNumberFormat="1" applyFont="1" applyFill="1" applyBorder="1" applyAlignment="1" applyProtection="1">
      <alignment horizontal="left" vertical="center" wrapText="1" indent="1"/>
      <protection/>
    </xf>
    <xf numFmtId="0" fontId="0" fillId="0" borderId="0" xfId="0" applyNumberFormat="1"/>
    <xf numFmtId="49" fontId="7" fillId="39" borderId="43" xfId="71" applyNumberFormat="1" applyFont="1" applyFill="1" applyBorder="1" applyAlignment="1" applyProtection="1">
      <alignment horizontal="center" vertical="center" wrapText="1"/>
      <protection locked="0"/>
    </xf>
    <xf numFmtId="49" fontId="34" fillId="0" borderId="13" xfId="52" applyNumberFormat="1" applyFont="1" applyFill="1" applyBorder="1" applyAlignment="1" applyProtection="1">
      <alignment horizontal="center" vertical="center" wrapText="1"/>
      <protection/>
    </xf>
    <xf numFmtId="49" fontId="7" fillId="38" borderId="25" xfId="7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0" fontId="0" fillId="0" borderId="0" xfId="0" applyNumberFormat="1"/>
    <xf numFmtId="0" fontId="0" fillId="0" borderId="0" xfId="0" applyNumberFormat="1" applyAlignment="1">
      <alignment vertical="center"/>
    </xf>
    <xf numFmtId="0" fontId="15" fillId="7" borderId="0" xfId="62" applyNumberFormat="1" applyFont="1" applyFill="1" applyBorder="1" applyAlignment="1" applyProtection="1">
      <alignment horizontal="justify" vertical="top" wrapText="1"/>
      <protection/>
    </xf>
    <xf numFmtId="49" fontId="15" fillId="7" borderId="0" xfId="62" applyFont="1" applyFill="1" applyBorder="1" applyAlignment="1">
      <alignment horizontal="left" vertical="top" wrapText="1" indent="1"/>
      <protection/>
    </xf>
    <xf numFmtId="49" fontId="66" fillId="0" borderId="0" xfId="49" applyNumberFormat="1" applyBorder="1" applyAlignment="1" applyProtection="1">
      <alignment vertical="center"/>
      <protection/>
    </xf>
    <xf numFmtId="0" fontId="19" fillId="3" borderId="44" xfId="47" applyNumberFormat="1" applyFont="1" applyFill="1" applyBorder="1" applyAlignment="1" applyProtection="1">
      <alignment horizontal="left" vertical="center" wrapText="1" indent="1"/>
      <protection/>
    </xf>
    <xf numFmtId="0" fontId="19" fillId="3" borderId="45" xfId="47" applyNumberFormat="1" applyFont="1" applyFill="1" applyBorder="1" applyAlignment="1" applyProtection="1">
      <alignment horizontal="left" vertical="center" wrapText="1" indent="1"/>
      <protection/>
    </xf>
    <xf numFmtId="0" fontId="15" fillId="7" borderId="0" xfId="62" applyNumberFormat="1" applyFont="1" applyFill="1" applyBorder="1" applyAlignment="1">
      <alignment horizontal="justify" vertical="center" wrapText="1"/>
      <protection/>
    </xf>
    <xf numFmtId="49" fontId="15" fillId="7" borderId="46" xfId="62" applyFont="1" applyFill="1" applyBorder="1" applyAlignment="1">
      <alignment vertical="center" wrapText="1"/>
      <protection/>
    </xf>
    <xf numFmtId="49" fontId="15" fillId="7" borderId="0" xfId="62" applyFont="1" applyFill="1" applyBorder="1" applyAlignment="1">
      <alignment vertical="center" wrapText="1"/>
      <protection/>
    </xf>
    <xf numFmtId="49" fontId="15" fillId="7" borderId="46" xfId="62" applyFont="1" applyFill="1" applyBorder="1" applyAlignment="1">
      <alignment horizontal="left" vertical="center" wrapText="1"/>
      <protection/>
    </xf>
    <xf numFmtId="49" fontId="15" fillId="7" borderId="0" xfId="62" applyFont="1" applyFill="1" applyBorder="1" applyAlignment="1">
      <alignment horizontal="left" vertical="center" wrapText="1"/>
      <protection/>
    </xf>
    <xf numFmtId="49" fontId="66" fillId="0" borderId="0" xfId="49" applyNumberFormat="1" applyFont="1" applyBorder="1" applyProtection="1">
      <protection/>
    </xf>
    <xf numFmtId="49" fontId="0" fillId="0" borderId="0" xfId="0" applyBorder="1"/>
    <xf numFmtId="49" fontId="15" fillId="7" borderId="0" xfId="62" applyFont="1" applyFill="1" applyBorder="1" applyAlignment="1">
      <alignment horizontal="left" wrapText="1"/>
      <protection/>
    </xf>
    <xf numFmtId="0" fontId="19" fillId="0" borderId="0" xfId="41" applyFont="1" applyFill="1" applyBorder="1" applyAlignment="1" applyProtection="1">
      <alignment horizontal="right" vertical="top" wrapText="1" indent="1"/>
      <protection/>
    </xf>
    <xf numFmtId="49" fontId="15" fillId="7" borderId="0" xfId="62" applyFont="1" applyFill="1" applyBorder="1" applyAlignment="1">
      <alignment horizontal="justify" vertical="justify" wrapText="1"/>
      <protection/>
    </xf>
    <xf numFmtId="0" fontId="19" fillId="0" borderId="0" xfId="41" applyFont="1" applyFill="1" applyBorder="1" applyAlignment="1" applyProtection="1">
      <alignment horizontal="left" vertical="top" wrapText="1"/>
      <protection/>
    </xf>
    <xf numFmtId="0" fontId="15" fillId="7" borderId="0" xfId="62" applyNumberFormat="1" applyFont="1" applyFill="1" applyBorder="1" applyAlignment="1">
      <alignment horizontal="justify" vertical="top" wrapText="1"/>
      <protection/>
    </xf>
    <xf numFmtId="0" fontId="19" fillId="0" borderId="0" xfId="41" applyFont="1" applyFill="1" applyBorder="1" applyAlignment="1" applyProtection="1">
      <alignment horizontal="right" vertical="top" wrapText="1"/>
      <protection/>
    </xf>
    <xf numFmtId="0" fontId="19" fillId="0" borderId="21" xfId="74" applyFont="1" applyBorder="1" applyAlignment="1">
      <alignment horizontal="center" vertical="center" wrapText="1"/>
      <protection/>
    </xf>
    <xf numFmtId="0" fontId="19" fillId="0" borderId="22" xfId="74" applyFont="1" applyBorder="1" applyAlignment="1">
      <alignment horizontal="center" vertical="center" wrapText="1"/>
      <protection/>
    </xf>
    <xf numFmtId="0" fontId="9" fillId="0" borderId="0" xfId="71" applyFont="1" applyAlignment="1" applyProtection="1">
      <alignment horizontal="left" vertical="top" wrapText="1"/>
      <protection/>
    </xf>
    <xf numFmtId="0" fontId="7" fillId="7" borderId="0" xfId="71" applyNumberFormat="1" applyFont="1" applyFill="1" applyBorder="1" applyAlignment="1" applyProtection="1">
      <alignment horizontal="left" vertical="top" wrapText="1"/>
      <protection/>
    </xf>
    <xf numFmtId="14" fontId="7" fillId="38" borderId="13" xfId="72" applyNumberFormat="1" applyFont="1" applyFill="1" applyBorder="1" applyAlignment="1" applyProtection="1">
      <alignment horizontal="left" vertical="center" wrapText="1" indent="1"/>
      <protection/>
    </xf>
    <xf numFmtId="0" fontId="34" fillId="0" borderId="42" xfId="73"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7" fillId="38" borderId="27" xfId="73" applyNumberFormat="1" applyFont="1" applyFill="1" applyBorder="1" applyAlignment="1" applyProtection="1">
      <alignment horizontal="left" vertical="center" wrapText="1" indent="1"/>
      <protection/>
    </xf>
    <xf numFmtId="0" fontId="7" fillId="38" borderId="39" xfId="73" applyNumberFormat="1" applyFont="1" applyFill="1" applyBorder="1" applyAlignment="1" applyProtection="1">
      <alignment horizontal="left" vertical="center" wrapText="1" indent="1"/>
      <protection/>
    </xf>
    <xf numFmtId="14" fontId="34" fillId="0" borderId="27" xfId="72" applyNumberFormat="1" applyFont="1" applyFill="1" applyBorder="1" applyAlignment="1" applyProtection="1">
      <alignment horizontal="center" vertical="center" wrapText="1"/>
      <protection/>
    </xf>
    <xf numFmtId="14" fontId="34" fillId="0" borderId="39" xfId="72" applyNumberFormat="1" applyFont="1" applyFill="1" applyBorder="1" applyAlignment="1" applyProtection="1">
      <alignment horizontal="center" vertical="center" wrapText="1"/>
      <protection/>
    </xf>
    <xf numFmtId="171" fontId="7" fillId="0" borderId="22" xfId="73" applyNumberFormat="1" applyFont="1" applyFill="1" applyBorder="1" applyAlignment="1" applyProtection="1">
      <alignment horizontal="center" vertical="center" wrapText="1"/>
      <protection/>
    </xf>
    <xf numFmtId="171" fontId="7" fillId="0" borderId="21" xfId="73" applyNumberFormat="1" applyFont="1" applyFill="1" applyBorder="1" applyAlignment="1" applyProtection="1">
      <alignment horizontal="center" vertical="center" wrapText="1"/>
      <protection/>
    </xf>
    <xf numFmtId="171" fontId="7" fillId="0" borderId="13" xfId="73" applyNumberFormat="1" applyFont="1" applyFill="1" applyBorder="1" applyAlignment="1" applyProtection="1">
      <alignment horizontal="center" vertical="center" wrapText="1"/>
      <protection/>
    </xf>
    <xf numFmtId="49" fontId="30" fillId="0" borderId="23" xfId="52" applyNumberFormat="1" applyFont="1" applyFill="1" applyBorder="1" applyAlignment="1" applyProtection="1">
      <alignment horizontal="center" vertical="center" wrapText="1"/>
      <protection/>
    </xf>
    <xf numFmtId="0" fontId="19" fillId="0" borderId="21" xfId="51" applyFont="1" applyFill="1" applyBorder="1" applyAlignment="1" applyProtection="1">
      <alignment horizontal="left" vertical="center" wrapText="1" indent="1"/>
      <protection/>
    </xf>
    <xf numFmtId="0" fontId="19" fillId="0" borderId="13" xfId="51" applyFont="1" applyFill="1" applyBorder="1" applyAlignment="1" applyProtection="1">
      <alignment horizontal="left" vertical="center" wrapText="1" indent="1"/>
      <protection/>
    </xf>
    <xf numFmtId="0" fontId="19" fillId="0" borderId="22" xfId="51" applyFont="1" applyFill="1" applyBorder="1" applyAlignment="1" applyProtection="1">
      <alignment horizontal="left" vertical="center" wrapText="1" indent="1"/>
      <protection/>
    </xf>
    <xf numFmtId="0" fontId="7" fillId="0" borderId="0" xfId="73"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4" fontId="7" fillId="0" borderId="13" xfId="53"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7" fillId="38" borderId="13" xfId="72" applyNumberFormat="1" applyFont="1" applyFill="1" applyBorder="1" applyAlignment="1" applyProtection="1">
      <alignment horizontal="center" vertical="center" wrapText="1"/>
      <protection/>
    </xf>
    <xf numFmtId="49" fontId="0" fillId="38" borderId="13" xfId="0" applyFill="1" applyBorder="1" applyProtection="1">
      <protection/>
    </xf>
    <xf numFmtId="49" fontId="0" fillId="0" borderId="13" xfId="0" applyBorder="1"/>
    <xf numFmtId="0" fontId="0" fillId="38" borderId="13" xfId="0" applyNumberFormat="1" applyFill="1" applyBorder="1" applyAlignment="1" applyProtection="1">
      <alignment horizontal="left" vertical="center" wrapText="1"/>
      <protection/>
    </xf>
    <xf numFmtId="0" fontId="0" fillId="0" borderId="13" xfId="0" applyNumberFormat="1" applyBorder="1" applyAlignment="1">
      <alignment horizontal="center" vertical="center"/>
    </xf>
    <xf numFmtId="0" fontId="7" fillId="38" borderId="13" xfId="52" applyNumberFormat="1" applyFont="1" applyFill="1" applyBorder="1" applyAlignment="1" applyProtection="1">
      <alignment horizontal="left" vertical="center" wrapText="1"/>
      <protection/>
    </xf>
    <xf numFmtId="49" fontId="0" fillId="38" borderId="13" xfId="0" applyFill="1" applyBorder="1" applyAlignment="1" applyProtection="1">
      <alignment horizontal="left" vertical="top"/>
      <protection/>
    </xf>
    <xf numFmtId="0" fontId="7" fillId="38" borderId="27" xfId="72" applyNumberFormat="1" applyFont="1" applyFill="1" applyBorder="1" applyAlignment="1" applyProtection="1">
      <alignment horizontal="left" vertical="center" wrapText="1"/>
      <protection/>
    </xf>
    <xf numFmtId="0" fontId="7" fillId="38" borderId="39" xfId="72" applyNumberFormat="1" applyFont="1" applyFill="1" applyBorder="1" applyAlignment="1" applyProtection="1">
      <alignment horizontal="left" vertical="center" wrapText="1"/>
      <protection/>
    </xf>
    <xf numFmtId="0" fontId="7" fillId="38" borderId="38" xfId="72" applyNumberFormat="1" applyFont="1" applyFill="1" applyBorder="1" applyAlignment="1" applyProtection="1">
      <alignment horizontal="left" vertical="center" wrapText="1"/>
      <protection/>
    </xf>
    <xf numFmtId="0" fontId="7" fillId="38" borderId="13" xfId="72" applyNumberFormat="1" applyFont="1" applyFill="1" applyBorder="1" applyAlignment="1" applyProtection="1">
      <alignment horizontal="center" vertical="center" wrapText="1"/>
      <protection/>
    </xf>
    <xf numFmtId="0" fontId="0" fillId="0" borderId="0" xfId="0" applyNumberFormat="1" applyAlignment="1">
      <alignment horizontal="left" vertical="top" wrapText="1"/>
    </xf>
    <xf numFmtId="0" fontId="0" fillId="0" borderId="0" xfId="0" applyNumberFormat="1" applyAlignment="1" quotePrefix="1">
      <alignment horizontal="left" vertical="top" wrapText="1" indent="1"/>
    </xf>
    <xf numFmtId="0" fontId="0" fillId="0" borderId="0" xfId="0" applyNumberFormat="1" applyAlignment="1">
      <alignment horizontal="left" vertical="top" wrapText="1" indent="1"/>
    </xf>
    <xf numFmtId="0" fontId="97" fillId="0" borderId="0" xfId="0" applyNumberFormat="1" applyFont="1" applyFill="1" applyBorder="1" applyAlignment="1" applyProtection="1">
      <alignment horizontal="center" vertical="center"/>
      <protection/>
    </xf>
    <xf numFmtId="0" fontId="7" fillId="0" borderId="13" xfId="66" applyFont="1" applyFill="1" applyBorder="1" applyAlignment="1" applyProtection="1">
      <alignment horizontal="center" vertical="center" wrapText="1"/>
      <protection/>
    </xf>
    <xf numFmtId="49" fontId="30" fillId="7" borderId="24" xfId="52" applyNumberFormat="1" applyFont="1" applyFill="1" applyBorder="1" applyAlignment="1" applyProtection="1">
      <alignment horizontal="center" vertical="center" wrapText="1"/>
      <protection/>
    </xf>
    <xf numFmtId="0" fontId="0" fillId="0" borderId="13" xfId="0" applyNumberFormat="1" applyBorder="1" applyAlignment="1">
      <alignment horizontal="center" vertical="center" wrapText="1"/>
    </xf>
    <xf numFmtId="49" fontId="7" fillId="38" borderId="13" xfId="52" applyNumberFormat="1" applyFont="1" applyFill="1" applyBorder="1" applyAlignment="1" applyProtection="1">
      <alignment horizontal="left" vertical="center" wrapText="1"/>
      <protection/>
    </xf>
    <xf numFmtId="0" fontId="97" fillId="0" borderId="0" xfId="0" applyNumberFormat="1" applyFont="1" applyFill="1" applyBorder="1" applyAlignment="1">
      <alignment horizontal="right" vertical="center"/>
    </xf>
    <xf numFmtId="0" fontId="53" fillId="0" borderId="42" xfId="51" applyFont="1" applyFill="1" applyBorder="1" applyAlignment="1" applyProtection="1">
      <alignment horizontal="left" vertical="center" wrapText="1" indent="1"/>
      <protection/>
    </xf>
    <xf numFmtId="0" fontId="53" fillId="0" borderId="39" xfId="51" applyFont="1" applyFill="1" applyBorder="1" applyAlignment="1" applyProtection="1">
      <alignment horizontal="left" vertical="center" wrapText="1" indent="1"/>
      <protection/>
    </xf>
    <xf numFmtId="0" fontId="53" fillId="0" borderId="35" xfId="51" applyFont="1" applyFill="1" applyBorder="1" applyAlignment="1" applyProtection="1">
      <alignment horizontal="left" vertical="center" wrapText="1" indent="1"/>
      <protection/>
    </xf>
    <xf numFmtId="0" fontId="53" fillId="0" borderId="0" xfId="66" applyFont="1" applyFill="1" applyBorder="1" applyAlignment="1" applyProtection="1">
      <alignment horizontal="right" vertical="center" wrapText="1"/>
      <protection/>
    </xf>
    <xf numFmtId="0" fontId="53" fillId="0" borderId="24" xfId="66" applyFont="1" applyFill="1" applyBorder="1" applyAlignment="1" applyProtection="1">
      <alignment horizontal="right" vertical="center" wrapText="1"/>
      <protection/>
    </xf>
    <xf numFmtId="0" fontId="7" fillId="0" borderId="13" xfId="66" applyFont="1" applyFill="1" applyBorder="1" applyAlignment="1" applyProtection="1">
      <alignment horizontal="right" vertical="center" wrapText="1"/>
      <protection/>
    </xf>
    <xf numFmtId="0" fontId="7" fillId="0" borderId="0" xfId="73" applyFont="1" applyFill="1" applyAlignment="1" applyProtection="1">
      <alignment horizontal="left" vertical="top" wrapText="1"/>
      <protection/>
    </xf>
    <xf numFmtId="0" fontId="19" fillId="0" borderId="21" xfId="74" applyFont="1" applyFill="1" applyBorder="1" applyAlignment="1">
      <alignment horizontal="left" vertical="center" wrapText="1" indent="1"/>
      <protection/>
    </xf>
    <xf numFmtId="0" fontId="19" fillId="0" borderId="13" xfId="74" applyFont="1" applyFill="1" applyBorder="1" applyAlignment="1">
      <alignment horizontal="left" vertical="center" wrapText="1" indent="1"/>
      <protection/>
    </xf>
    <xf numFmtId="0" fontId="19" fillId="0" borderId="22" xfId="74" applyFont="1" applyFill="1" applyBorder="1" applyAlignment="1">
      <alignment horizontal="left" vertical="center" wrapText="1" inden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7" fillId="0" borderId="27" xfId="73" applyNumberFormat="1" applyFont="1" applyFill="1" applyBorder="1" applyAlignment="1" applyProtection="1">
      <alignment horizontal="left" vertical="top" wrapText="1"/>
      <protection/>
    </xf>
    <xf numFmtId="0" fontId="7" fillId="0" borderId="39" xfId="73" applyNumberFormat="1" applyFont="1" applyFill="1" applyBorder="1" applyAlignment="1" applyProtection="1">
      <alignment horizontal="left" vertical="top" wrapText="1"/>
      <protection/>
    </xf>
    <xf numFmtId="0" fontId="7" fillId="0" borderId="38" xfId="73" applyNumberFormat="1" applyFont="1" applyFill="1" applyBorder="1" applyAlignment="1" applyProtection="1">
      <alignment horizontal="left" vertical="top" wrapText="1"/>
      <protection/>
    </xf>
    <xf numFmtId="0" fontId="53" fillId="0" borderId="0" xfId="72" applyNumberFormat="1" applyFont="1" applyFill="1" applyBorder="1" applyAlignment="1" applyProtection="1">
      <alignment horizontal="left" vertical="center" wrapText="1" indent="1"/>
      <protection/>
    </xf>
    <xf numFmtId="0" fontId="7" fillId="38" borderId="13" xfId="72" applyNumberFormat="1" applyFont="1" applyFill="1" applyBorder="1" applyAlignment="1" applyProtection="1">
      <alignment horizontal="left" vertical="center" wrapText="1" indent="1"/>
      <protection/>
    </xf>
    <xf numFmtId="0" fontId="34" fillId="0" borderId="24" xfId="73" applyFont="1" applyFill="1" applyBorder="1" applyAlignment="1" applyProtection="1">
      <alignment horizontal="center" vertical="center" wrapText="1"/>
      <protection/>
    </xf>
    <xf numFmtId="0" fontId="0" fillId="42" borderId="22" xfId="66" applyFont="1" applyFill="1" applyBorder="1" applyAlignment="1" applyProtection="1">
      <alignment horizontal="center" vertical="center" wrapText="1"/>
      <protection/>
    </xf>
    <xf numFmtId="0" fontId="0" fillId="42" borderId="21" xfId="66" applyFont="1" applyFill="1" applyBorder="1" applyAlignment="1" applyProtection="1">
      <alignment horizontal="center" vertical="center" wrapText="1"/>
      <protection/>
    </xf>
    <xf numFmtId="49" fontId="39" fillId="43" borderId="27" xfId="0" applyFont="1" applyFill="1" applyBorder="1" applyAlignment="1" applyProtection="1">
      <alignment horizontal="center" vertical="center" textRotation="90" wrapText="1"/>
      <protection/>
    </xf>
    <xf numFmtId="49" fontId="39" fillId="43" borderId="39" xfId="0" applyFont="1" applyFill="1" applyBorder="1" applyAlignment="1" applyProtection="1">
      <alignment horizontal="center" vertical="center" textRotation="90" wrapText="1"/>
      <protection/>
    </xf>
    <xf numFmtId="49" fontId="39" fillId="43" borderId="38" xfId="0" applyFont="1" applyFill="1" applyBorder="1" applyAlignment="1" applyProtection="1">
      <alignment horizontal="center" vertical="center" textRotation="90" wrapText="1"/>
      <protection/>
    </xf>
    <xf numFmtId="0" fontId="7" fillId="7" borderId="13" xfId="73" applyFont="1" applyFill="1" applyBorder="1" applyAlignment="1" applyProtection="1">
      <alignment horizontal="center" vertical="center" wrapText="1"/>
      <protection/>
    </xf>
    <xf numFmtId="0" fontId="0" fillId="7" borderId="22" xfId="120" applyNumberFormat="1" applyFont="1" applyFill="1" applyBorder="1" applyAlignment="1" applyProtection="1">
      <alignment horizontal="center" vertical="center" wrapText="1"/>
      <protection/>
    </xf>
    <xf numFmtId="0" fontId="0" fillId="7" borderId="23" xfId="120" applyNumberFormat="1" applyFont="1" applyFill="1" applyBorder="1" applyAlignment="1" applyProtection="1">
      <alignment horizontal="center" vertical="center" wrapText="1"/>
      <protection/>
    </xf>
    <xf numFmtId="0" fontId="0" fillId="7" borderId="21" xfId="120" applyNumberFormat="1" applyFont="1" applyFill="1" applyBorder="1" applyAlignment="1" applyProtection="1">
      <alignment horizontal="center" vertical="center" wrapText="1"/>
      <protection/>
    </xf>
    <xf numFmtId="0" fontId="7" fillId="42" borderId="22" xfId="64" applyFont="1" applyFill="1" applyBorder="1" applyAlignment="1" applyProtection="1">
      <alignment horizontal="center" vertical="center" wrapText="1"/>
      <protection/>
    </xf>
    <xf numFmtId="0" fontId="7" fillId="42" borderId="21" xfId="64" applyFont="1" applyFill="1" applyBorder="1" applyAlignment="1" applyProtection="1">
      <alignment horizontal="center" vertical="center" wrapText="1"/>
      <protection/>
    </xf>
    <xf numFmtId="0" fontId="7" fillId="42" borderId="27" xfId="64" applyFont="1" applyFill="1" applyBorder="1" applyAlignment="1" applyProtection="1">
      <alignment horizontal="center" vertical="center" wrapText="1"/>
      <protection/>
    </xf>
    <xf numFmtId="0" fontId="7" fillId="42" borderId="38" xfId="64" applyFont="1" applyFill="1" applyBorder="1" applyAlignment="1" applyProtection="1">
      <alignment horizontal="center" vertical="center" wrapText="1"/>
      <protection/>
    </xf>
    <xf numFmtId="0" fontId="7" fillId="42" borderId="22" xfId="66" applyFont="1" applyFill="1" applyBorder="1" applyAlignment="1" applyProtection="1">
      <alignment horizontal="center" vertical="center" wrapText="1"/>
      <protection/>
    </xf>
    <xf numFmtId="0" fontId="7" fillId="42" borderId="23" xfId="66" applyFont="1" applyFill="1" applyBorder="1" applyAlignment="1" applyProtection="1">
      <alignment horizontal="center" vertical="center" wrapText="1"/>
      <protection/>
    </xf>
    <xf numFmtId="0" fontId="7" fillId="42" borderId="21" xfId="66"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49" fontId="0" fillId="39" borderId="13" xfId="72" applyNumberFormat="1" applyFont="1" applyFill="1" applyBorder="1" applyAlignment="1" applyProtection="1">
      <alignment horizontal="center" vertical="center" wrapText="1"/>
      <protection locked="0"/>
    </xf>
    <xf numFmtId="49" fontId="7" fillId="41" borderId="13" xfId="72" applyNumberFormat="1" applyFont="1" applyFill="1" applyBorder="1" applyAlignment="1" applyProtection="1">
      <alignment horizontal="center" vertical="center" wrapText="1"/>
      <protection/>
    </xf>
    <xf numFmtId="0" fontId="19" fillId="0" borderId="23" xfId="74" applyFont="1" applyBorder="1" applyAlignment="1">
      <alignment horizontal="left" vertical="center" wrapText="1" indent="1"/>
      <protection/>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69" fillId="0" borderId="0" xfId="73" applyFont="1" applyFill="1" applyBorder="1" applyAlignment="1" applyProtection="1">
      <alignment horizontal="center" vertical="center" wrapText="1"/>
      <protection/>
    </xf>
    <xf numFmtId="4" fontId="7" fillId="38" borderId="13" xfId="49" applyNumberFormat="1" applyFont="1" applyFill="1" applyBorder="1" applyAlignment="1" applyProtection="1">
      <alignment horizontal="left" vertical="center" wrapText="1"/>
      <protection/>
    </xf>
    <xf numFmtId="0" fontId="7" fillId="39" borderId="13" xfId="73" applyNumberFormat="1" applyFont="1" applyFill="1" applyBorder="1" applyAlignment="1" applyProtection="1">
      <alignment horizontal="left" vertical="center" wrapText="1"/>
      <protection locked="0"/>
    </xf>
    <xf numFmtId="0" fontId="7" fillId="39" borderId="22" xfId="73" applyNumberFormat="1" applyFont="1" applyFill="1" applyBorder="1" applyAlignment="1" applyProtection="1">
      <alignment horizontal="left" vertical="center" wrapText="1"/>
      <protection locked="0"/>
    </xf>
    <xf numFmtId="0" fontId="7" fillId="39" borderId="23" xfId="73" applyNumberFormat="1" applyFont="1" applyFill="1" applyBorder="1" applyAlignment="1" applyProtection="1">
      <alignment horizontal="left" vertical="center" wrapText="1"/>
      <protection locked="0"/>
    </xf>
    <xf numFmtId="0" fontId="7" fillId="39" borderId="21" xfId="73"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49" fontId="53" fillId="0" borderId="0" xfId="72" applyNumberFormat="1" applyFont="1" applyFill="1" applyBorder="1" applyAlignment="1" applyProtection="1">
      <alignment horizontal="left" vertical="center" wrapText="1" indent="1"/>
      <protection/>
    </xf>
    <xf numFmtId="49" fontId="66" fillId="39" borderId="22" xfId="49" applyNumberFormat="1" applyFont="1" applyFill="1" applyBorder="1" applyAlignment="1" applyProtection="1">
      <alignment horizontal="left" vertical="center" wrapText="1" indent="1"/>
      <protection locked="0"/>
    </xf>
    <xf numFmtId="49" fontId="66" fillId="39" borderId="23" xfId="49" applyNumberFormat="1" applyFont="1" applyFill="1" applyBorder="1" applyAlignment="1" applyProtection="1">
      <alignment horizontal="left" vertical="center" wrapText="1" indent="1"/>
      <protection locked="0"/>
    </xf>
    <xf numFmtId="49" fontId="66" fillId="39" borderId="21" xfId="49" applyNumberFormat="1" applyFont="1" applyFill="1" applyBorder="1" applyAlignment="1" applyProtection="1">
      <alignment horizontal="left" vertical="center" wrapText="1" indent="1"/>
      <protection locked="0"/>
    </xf>
    <xf numFmtId="0" fontId="30" fillId="7" borderId="23" xfId="52" applyNumberFormat="1"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49" fontId="39" fillId="43" borderId="13" xfId="0" applyFont="1" applyFill="1" applyBorder="1" applyAlignment="1" applyProtection="1">
      <alignment horizontal="center" vertical="center" textRotation="90" wrapText="1"/>
      <protection/>
    </xf>
    <xf numFmtId="0" fontId="44" fillId="0" borderId="0" xfId="66" applyFont="1" applyFill="1" applyBorder="1" applyAlignment="1" applyProtection="1">
      <alignment horizontal="center" vertical="center" wrapText="1"/>
      <protection/>
    </xf>
    <xf numFmtId="0" fontId="7" fillId="0" borderId="30" xfId="72" applyNumberFormat="1" applyFont="1" applyFill="1" applyBorder="1" applyAlignment="1" applyProtection="1">
      <alignment horizontal="center" vertical="center" wrapText="1"/>
      <protection/>
    </xf>
    <xf numFmtId="0" fontId="44" fillId="0" borderId="24" xfId="66" applyFont="1" applyFill="1" applyBorder="1" applyAlignment="1" applyProtection="1">
      <alignment horizontal="center" vertical="center" wrapText="1"/>
      <protection/>
    </xf>
    <xf numFmtId="0" fontId="34" fillId="0" borderId="0" xfId="73" applyFont="1" applyFill="1" applyBorder="1" applyAlignment="1" applyProtection="1">
      <alignment horizontal="center" vertical="center" wrapText="1"/>
      <protection/>
    </xf>
    <xf numFmtId="0" fontId="7" fillId="0" borderId="0" xfId="72" applyNumberFormat="1" applyFont="1" applyFill="1" applyBorder="1" applyAlignment="1" applyProtection="1">
      <alignment horizontal="center" vertical="center" wrapText="1"/>
      <protection/>
    </xf>
    <xf numFmtId="0" fontId="12" fillId="0" borderId="0" xfId="73" applyFont="1" applyFill="1" applyAlignment="1" applyProtection="1">
      <alignment horizontal="center" vertical="center" wrapText="1"/>
      <protection/>
    </xf>
    <xf numFmtId="0" fontId="34" fillId="7" borderId="0" xfId="73" applyFont="1" applyFill="1" applyBorder="1" applyAlignment="1" applyProtection="1">
      <alignment horizontal="center" vertical="center" wrapText="1"/>
      <protection/>
    </xf>
    <xf numFmtId="0" fontId="7" fillId="42" borderId="13" xfId="66" applyFont="1" applyFill="1" applyBorder="1" applyAlignment="1" applyProtection="1">
      <alignment horizontal="center" vertical="center" wrapText="1"/>
      <protection/>
    </xf>
    <xf numFmtId="0" fontId="7"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0" fontId="7" fillId="0" borderId="31" xfId="73" applyNumberFormat="1" applyFont="1" applyFill="1" applyBorder="1" applyAlignment="1" applyProtection="1">
      <alignment horizontal="left" vertical="center" wrapText="1"/>
      <protection/>
    </xf>
    <xf numFmtId="0" fontId="7" fillId="0" borderId="42" xfId="73" applyNumberFormat="1" applyFont="1" applyFill="1" applyBorder="1" applyAlignment="1" applyProtection="1">
      <alignment horizontal="left" vertical="center" wrapText="1"/>
      <protection/>
    </xf>
    <xf numFmtId="0" fontId="7" fillId="0" borderId="37" xfId="73" applyNumberFormat="1" applyFont="1" applyFill="1" applyBorder="1" applyAlignment="1" applyProtection="1">
      <alignment horizontal="left" vertical="center" wrapText="1"/>
      <protection/>
    </xf>
    <xf numFmtId="49" fontId="7" fillId="7" borderId="13" xfId="73" applyNumberFormat="1" applyFont="1" applyFill="1" applyBorder="1" applyAlignment="1" applyProtection="1">
      <alignment horizontal="center" vertical="center" wrapText="1"/>
      <protection/>
    </xf>
    <xf numFmtId="0" fontId="7" fillId="0" borderId="27" xfId="73" applyNumberFormat="1" applyFont="1" applyFill="1" applyBorder="1" applyAlignment="1" applyProtection="1">
      <alignment horizontal="left" vertical="center" wrapText="1"/>
      <protection/>
    </xf>
    <xf numFmtId="0" fontId="7" fillId="0" borderId="39" xfId="73" applyNumberFormat="1"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0" fontId="34" fillId="0" borderId="13" xfId="73" applyFont="1" applyFill="1" applyBorder="1" applyAlignment="1" applyProtection="1">
      <alignment horizontal="center" vertical="center" wrapText="1"/>
      <protection/>
    </xf>
    <xf numFmtId="0" fontId="0" fillId="7" borderId="13" xfId="120" applyNumberFormat="1" applyFont="1" applyFill="1" applyBorder="1" applyAlignment="1" applyProtection="1">
      <alignment horizontal="center" vertical="center" wrapText="1"/>
      <protection/>
    </xf>
    <xf numFmtId="0" fontId="30" fillId="7" borderId="0" xfId="52" applyNumberFormat="1" applyFont="1" applyFill="1" applyBorder="1" applyAlignment="1" applyProtection="1">
      <alignment horizontal="center" vertical="center" wrapText="1"/>
      <protection/>
    </xf>
    <xf numFmtId="0" fontId="7" fillId="38" borderId="13" xfId="66" applyNumberFormat="1" applyFont="1" applyFill="1" applyBorder="1" applyAlignment="1" applyProtection="1">
      <alignment horizontal="left" vertical="center" wrapText="1"/>
      <protection/>
    </xf>
    <xf numFmtId="0" fontId="7" fillId="38" borderId="13" xfId="73" applyNumberFormat="1" applyFont="1" applyFill="1" applyBorder="1" applyAlignment="1" applyProtection="1">
      <alignment horizontal="left" vertical="center" wrapText="1"/>
      <protection/>
    </xf>
    <xf numFmtId="0" fontId="7" fillId="7" borderId="13" xfId="73" applyNumberFormat="1" applyFont="1" applyFill="1" applyBorder="1" applyAlignment="1" applyProtection="1">
      <alignment horizontal="left" vertical="center" wrapText="1"/>
      <protection/>
    </xf>
    <xf numFmtId="49" fontId="7" fillId="2" borderId="13" xfId="73" applyNumberFormat="1" applyFont="1" applyFill="1" applyBorder="1" applyAlignment="1" applyProtection="1">
      <alignment horizontal="left" vertical="center" wrapText="1" indent="4"/>
      <protection locked="0"/>
    </xf>
    <xf numFmtId="0" fontId="7" fillId="7" borderId="13" xfId="73" applyFont="1" applyFill="1" applyBorder="1" applyAlignment="1" applyProtection="1">
      <alignment horizontal="center" vertical="center"/>
      <protection/>
    </xf>
    <xf numFmtId="0" fontId="0" fillId="0" borderId="13" xfId="73" applyFont="1" applyFill="1" applyBorder="1" applyAlignment="1" applyProtection="1">
      <alignment horizontal="left" vertical="center" wrapText="1"/>
      <protection/>
    </xf>
    <xf numFmtId="0" fontId="33" fillId="7" borderId="42" xfId="73" applyFont="1" applyFill="1" applyBorder="1" applyAlignment="1" applyProtection="1">
      <alignment horizontal="center" vertical="top" wrapText="1"/>
      <protection/>
    </xf>
    <xf numFmtId="49" fontId="0" fillId="7" borderId="27" xfId="73" applyNumberFormat="1" applyFont="1" applyFill="1" applyBorder="1" applyAlignment="1" applyProtection="1">
      <alignment horizontal="center" vertical="center" wrapText="1"/>
      <protection/>
    </xf>
    <xf numFmtId="49" fontId="0" fillId="7" borderId="38" xfId="73" applyNumberFormat="1" applyFont="1" applyFill="1" applyBorder="1" applyAlignment="1" applyProtection="1">
      <alignment horizontal="center" vertical="center" wrapText="1"/>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0" fontId="0" fillId="0" borderId="22" xfId="73" applyFont="1" applyFill="1" applyBorder="1" applyAlignment="1" applyProtection="1">
      <alignment horizontal="center" vertical="center" wrapText="1"/>
      <protection/>
    </xf>
    <xf numFmtId="0" fontId="0" fillId="0" borderId="21" xfId="73" applyFont="1" applyFill="1" applyBorder="1" applyAlignment="1" applyProtection="1">
      <alignment horizontal="center" vertical="center" wrapText="1"/>
      <protection/>
    </xf>
    <xf numFmtId="49" fontId="0" fillId="7" borderId="13" xfId="73" applyNumberFormat="1" applyFont="1" applyFill="1" applyBorder="1" applyAlignment="1" applyProtection="1">
      <alignment horizontal="center" vertical="center" wrapText="1"/>
      <protection/>
    </xf>
    <xf numFmtId="0" fontId="0" fillId="0" borderId="27" xfId="52" applyFont="1" applyFill="1" applyBorder="1" applyAlignment="1" applyProtection="1">
      <alignment horizontal="center" vertical="center" wrapText="1"/>
      <protection/>
    </xf>
    <xf numFmtId="0" fontId="0" fillId="0" borderId="38" xfId="52" applyFont="1" applyFill="1" applyBorder="1" applyAlignment="1" applyProtection="1">
      <alignment horizontal="center" vertical="center" wrapText="1"/>
      <protection/>
    </xf>
    <xf numFmtId="0" fontId="0" fillId="0" borderId="22" xfId="52" applyFont="1" applyFill="1" applyBorder="1" applyAlignment="1" applyProtection="1">
      <alignment horizontal="center" vertical="center" wrapText="1"/>
      <protection/>
    </xf>
    <xf numFmtId="0" fontId="0" fillId="0" borderId="21" xfId="52" applyFont="1" applyFill="1" applyBorder="1" applyAlignment="1" applyProtection="1">
      <alignment horizontal="center" vertical="center" wrapText="1"/>
      <protection/>
    </xf>
    <xf numFmtId="49" fontId="30" fillId="7" borderId="23" xfId="52" applyNumberFormat="1"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39" xfId="73" applyFont="1" applyFill="1" applyBorder="1" applyAlignment="1" applyProtection="1">
      <alignment horizontal="left" vertical="center" wrapText="1"/>
      <protection/>
    </xf>
    <xf numFmtId="0" fontId="0" fillId="0" borderId="39" xfId="73" applyFont="1" applyFill="1" applyBorder="1" applyAlignment="1" applyProtection="1">
      <alignment horizontal="left" vertical="center" wrapText="1"/>
      <protection/>
    </xf>
    <xf numFmtId="0" fontId="0" fillId="0" borderId="38" xfId="73" applyFont="1" applyFill="1" applyBorder="1" applyAlignment="1" applyProtection="1">
      <alignment horizontal="left" vertical="center" wrapText="1"/>
      <protection/>
    </xf>
    <xf numFmtId="0" fontId="7" fillId="7" borderId="22" xfId="73" applyFont="1" applyFill="1" applyBorder="1" applyAlignment="1" applyProtection="1">
      <alignment horizontal="center" vertical="center" wrapText="1"/>
      <protection/>
    </xf>
    <xf numFmtId="0" fontId="7" fillId="7" borderId="23" xfId="73" applyFont="1" applyFill="1" applyBorder="1" applyAlignment="1" applyProtection="1">
      <alignment horizontal="center" vertical="center" wrapText="1"/>
      <protection/>
    </xf>
    <xf numFmtId="0" fontId="7" fillId="7" borderId="21" xfId="73" applyFont="1" applyFill="1" applyBorder="1" applyAlignment="1" applyProtection="1">
      <alignment horizontal="center" vertical="center" wrapText="1"/>
      <protection/>
    </xf>
    <xf numFmtId="0" fontId="19" fillId="0" borderId="23" xfId="51" applyFont="1" applyFill="1" applyBorder="1" applyAlignment="1" applyProtection="1">
      <alignment horizontal="left" vertical="center" wrapText="1" indent="1"/>
      <protection/>
    </xf>
    <xf numFmtId="49" fontId="7" fillId="0" borderId="0" xfId="60" applyBorder="1" applyAlignment="1" applyProtection="1">
      <alignment horizontal="left" vertical="top" wrapText="1"/>
      <protection/>
    </xf>
    <xf numFmtId="0" fontId="7" fillId="7" borderId="13" xfId="67" applyNumberFormat="1" applyFont="1" applyFill="1" applyBorder="1" applyAlignment="1" applyProtection="1">
      <alignment horizontal="center" vertical="center" wrapText="1"/>
      <protection/>
    </xf>
    <xf numFmtId="49" fontId="7" fillId="0" borderId="0" xfId="60" applyFont="1" applyAlignment="1">
      <alignment horizontal="left" vertical="top" wrapText="1"/>
      <protection/>
    </xf>
    <xf numFmtId="49" fontId="0" fillId="42" borderId="23" xfId="0" applyFont="1" applyFill="1" applyBorder="1" applyAlignment="1">
      <alignment horizontal="left" vertical="center" indent="1"/>
    </xf>
    <xf numFmtId="4" fontId="7" fillId="38" borderId="22" xfId="49" applyNumberFormat="1" applyFont="1" applyFill="1" applyBorder="1" applyAlignment="1" applyProtection="1">
      <alignment horizontal="left" vertical="center" wrapText="1"/>
      <protection/>
    </xf>
    <xf numFmtId="4" fontId="7" fillId="38" borderId="23" xfId="49" applyNumberFormat="1" applyFont="1" applyFill="1" applyBorder="1" applyAlignment="1" applyProtection="1">
      <alignment horizontal="left" vertical="center" wrapText="1"/>
      <protection/>
    </xf>
    <xf numFmtId="4" fontId="7" fillId="38" borderId="21" xfId="49" applyNumberFormat="1" applyFont="1" applyFill="1" applyBorder="1" applyAlignment="1" applyProtection="1">
      <alignment horizontal="left" vertical="center" wrapText="1"/>
      <protection/>
    </xf>
    <xf numFmtId="0" fontId="7" fillId="38" borderId="22" xfId="73" applyNumberFormat="1" applyFont="1" applyFill="1" applyBorder="1" applyAlignment="1" applyProtection="1">
      <alignment horizontal="left" vertical="center" wrapText="1"/>
      <protection/>
    </xf>
    <xf numFmtId="0" fontId="7" fillId="38" borderId="23" xfId="73" applyNumberFormat="1" applyFont="1" applyFill="1" applyBorder="1" applyAlignment="1" applyProtection="1">
      <alignment horizontal="left" vertical="center" wrapText="1"/>
      <protection/>
    </xf>
    <xf numFmtId="0" fontId="7" fillId="38" borderId="21" xfId="73" applyNumberFormat="1" applyFont="1" applyFill="1" applyBorder="1" applyAlignment="1" applyProtection="1">
      <alignment horizontal="left" vertical="center" wrapText="1"/>
      <protection/>
    </xf>
    <xf numFmtId="0" fontId="7" fillId="38" borderId="22" xfId="72" applyNumberFormat="1" applyFont="1" applyFill="1" applyBorder="1" applyAlignment="1" applyProtection="1">
      <alignment horizontal="left" vertical="center" wrapText="1"/>
      <protection/>
    </xf>
    <xf numFmtId="0" fontId="7" fillId="38" borderId="23" xfId="72" applyNumberFormat="1" applyFont="1" applyFill="1" applyBorder="1" applyAlignment="1" applyProtection="1">
      <alignment horizontal="left" vertical="center" wrapText="1"/>
      <protection/>
    </xf>
    <xf numFmtId="0" fontId="7" fillId="38" borderId="21" xfId="72" applyNumberFormat="1" applyFont="1" applyFill="1" applyBorder="1" applyAlignment="1" applyProtection="1">
      <alignment horizontal="left" vertical="center" wrapText="1"/>
      <protection/>
    </xf>
    <xf numFmtId="49" fontId="7" fillId="41" borderId="22" xfId="72" applyNumberFormat="1" applyFont="1" applyFill="1" applyBorder="1" applyAlignment="1" applyProtection="1">
      <alignment horizontal="center" vertical="center" wrapText="1"/>
      <protection/>
    </xf>
    <xf numFmtId="0" fontId="7" fillId="0" borderId="22" xfId="73" applyNumberFormat="1" applyFont="1" applyFill="1" applyBorder="1" applyAlignment="1" applyProtection="1">
      <alignment horizontal="left" vertical="center" wrapText="1"/>
      <protection/>
    </xf>
    <xf numFmtId="49" fontId="7" fillId="7" borderId="27" xfId="73" applyNumberFormat="1" applyFont="1" applyFill="1" applyBorder="1" applyAlignment="1" applyProtection="1">
      <alignment horizontal="center" vertical="center" wrapText="1"/>
      <protection/>
    </xf>
    <xf numFmtId="49" fontId="7" fillId="7" borderId="38" xfId="73"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protection/>
    </xf>
    <xf numFmtId="0" fontId="7" fillId="0" borderId="23" xfId="73" applyNumberFormat="1" applyFont="1" applyFill="1" applyBorder="1" applyAlignment="1" applyProtection="1">
      <alignment horizontal="left" vertical="center" wrapText="1"/>
      <protection/>
    </xf>
    <xf numFmtId="0" fontId="7" fillId="0" borderId="21" xfId="73" applyNumberFormat="1" applyFont="1" applyFill="1" applyBorder="1" applyAlignment="1" applyProtection="1">
      <alignment horizontal="left" vertical="center" wrapText="1"/>
      <protection/>
    </xf>
    <xf numFmtId="0" fontId="0" fillId="0" borderId="13" xfId="0" applyNumberFormat="1" applyFill="1" applyBorder="1" applyAlignment="1" applyProtection="1">
      <alignment horizontal="center" vertical="center"/>
      <protection/>
    </xf>
    <xf numFmtId="49" fontId="7" fillId="2" borderId="13" xfId="52" applyNumberFormat="1" applyFont="1" applyFill="1" applyBorder="1" applyAlignment="1" applyProtection="1">
      <alignment horizontal="left" vertical="center" wrapText="1"/>
      <protection locked="0"/>
    </xf>
    <xf numFmtId="49" fontId="0" fillId="2" borderId="13" xfId="0" applyFill="1" applyBorder="1" applyAlignment="1" applyProtection="1">
      <alignment horizontal="left" vertical="top"/>
      <protection locked="0"/>
    </xf>
    <xf numFmtId="0" fontId="0" fillId="7" borderId="13" xfId="56" applyNumberFormat="1" applyFont="1" applyFill="1" applyBorder="1" applyAlignment="1" applyProtection="1">
      <alignment horizontal="center" vertical="center" wrapText="1"/>
      <protection/>
    </xf>
    <xf numFmtId="0" fontId="0" fillId="39" borderId="13" xfId="0" applyNumberFormat="1" applyFill="1" applyBorder="1" applyAlignment="1" applyProtection="1">
      <alignment horizontal="left" vertical="center" wrapText="1"/>
      <protection locked="0"/>
    </xf>
    <xf numFmtId="49" fontId="0" fillId="39" borderId="13" xfId="0" applyNumberFormat="1" applyFill="1" applyBorder="1" applyAlignment="1" applyProtection="1">
      <alignment horizontal="left" vertical="center" wrapText="1"/>
      <protection locked="0"/>
    </xf>
    <xf numFmtId="0" fontId="7" fillId="39" borderId="13" xfId="52" applyNumberFormat="1" applyFont="1" applyFill="1" applyBorder="1" applyAlignment="1" applyProtection="1">
      <alignment horizontal="left" vertical="center" wrapText="1"/>
      <protection locked="0"/>
    </xf>
    <xf numFmtId="49" fontId="0" fillId="0" borderId="13" xfId="0" applyBorder="1" applyAlignment="1">
      <alignment horizontal="left" vertical="top"/>
    </xf>
    <xf numFmtId="0" fontId="7" fillId="41" borderId="13" xfId="72" applyNumberFormat="1" applyFont="1" applyFill="1" applyBorder="1" applyAlignment="1" applyProtection="1">
      <alignment horizontal="left" vertical="center" wrapText="1"/>
      <protection/>
    </xf>
    <xf numFmtId="49" fontId="0" fillId="41" borderId="13" xfId="0" applyFill="1" applyBorder="1" applyAlignment="1" applyProtection="1">
      <alignment horizontal="left" vertical="top"/>
      <protection/>
    </xf>
    <xf numFmtId="0" fontId="7" fillId="0" borderId="13" xfId="5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left" vertical="center" wrapText="1"/>
      <protection/>
    </xf>
    <xf numFmtId="0" fontId="7" fillId="41"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0" fontId="30" fillId="7" borderId="24" xfId="52" applyNumberFormat="1" applyFont="1" applyFill="1" applyBorder="1" applyAlignment="1" applyProtection="1">
      <alignment horizontal="center" vertical="center" wrapText="1"/>
      <protection/>
    </xf>
    <xf numFmtId="0" fontId="30" fillId="0" borderId="42" xfId="73" applyFont="1" applyFill="1" applyBorder="1" applyAlignment="1" applyProtection="1">
      <alignment horizontal="center" vertical="top" wrapText="1"/>
      <protection/>
    </xf>
    <xf numFmtId="0" fontId="30" fillId="0" borderId="0" xfId="73" applyFont="1" applyFill="1" applyBorder="1" applyAlignment="1" applyProtection="1">
      <alignment horizontal="center" vertical="top" wrapText="1"/>
      <protection/>
    </xf>
    <xf numFmtId="14" fontId="46" fillId="0" borderId="13" xfId="72" applyNumberFormat="1" applyFont="1" applyFill="1" applyBorder="1" applyAlignment="1" applyProtection="1">
      <alignment horizontal="center" vertical="center" wrapText="1"/>
      <protection/>
    </xf>
    <xf numFmtId="0" fontId="34" fillId="0" borderId="31" xfId="73" applyFont="1" applyFill="1" applyBorder="1" applyAlignment="1" applyProtection="1">
      <alignment horizontal="center" vertical="center" wrapText="1"/>
      <protection/>
    </xf>
    <xf numFmtId="0" fontId="34" fillId="0" borderId="37" xfId="73" applyFont="1" applyFill="1" applyBorder="1" applyAlignment="1" applyProtection="1">
      <alignment horizontal="center" vertical="center" wrapText="1"/>
      <protection/>
    </xf>
    <xf numFmtId="0" fontId="7" fillId="38" borderId="22" xfId="66" applyNumberFormat="1" applyFont="1" applyFill="1" applyBorder="1" applyAlignment="1" applyProtection="1">
      <alignment horizontal="left" vertical="center" wrapText="1"/>
      <protection/>
    </xf>
    <xf numFmtId="0" fontId="7" fillId="38" borderId="23" xfId="66" applyNumberFormat="1" applyFont="1" applyFill="1" applyBorder="1" applyAlignment="1" applyProtection="1">
      <alignment horizontal="left" vertical="center" wrapText="1"/>
      <protection/>
    </xf>
    <xf numFmtId="0" fontId="7" fillId="38" borderId="21" xfId="66" applyNumberFormat="1" applyFont="1" applyFill="1" applyBorder="1" applyAlignment="1" applyProtection="1">
      <alignment horizontal="left" vertical="center" wrapText="1"/>
      <protection/>
    </xf>
    <xf numFmtId="0" fontId="9" fillId="40" borderId="13" xfId="0" applyNumberFormat="1" applyFont="1" applyFill="1" applyBorder="1" applyAlignment="1" applyProtection="1">
      <alignment horizontal="center" vertical="center" wrapText="1"/>
      <protection/>
    </xf>
    <xf numFmtId="49" fontId="0" fillId="42" borderId="47" xfId="0" applyFont="1" applyFill="1" applyBorder="1" applyAlignment="1">
      <alignment horizontal="center" vertical="center"/>
    </xf>
  </cellXfs>
  <cellStyles count="107">
    <cellStyle name="Normal" xfId="0"/>
    <cellStyle name="Percent" xfId="15" builtinId="5"/>
    <cellStyle name="Currency" xfId="16" builtinId="4"/>
    <cellStyle name="Currency [0]" xfId="17" builtinId="7"/>
    <cellStyle name="Comma" xfId="18" builtinId="3"/>
    <cellStyle name="Comma [0]" xfId="19" builtinId="6"/>
    <cellStyle name=" 1" xfId="20"/>
    <cellStyle name=" 1 2" xfId="21"/>
    <cellStyle name=" 1_Stage1" xfId="22"/>
    <cellStyle name="_Model_RAB Мой_PR.PROG.WARM.NOTCOMBI.2012.2.16_v1.4(04.04.11) " xfId="23"/>
    <cellStyle name="_Model_RAB Мой_Книга2_PR.PROG.WARM.NOTCOMBI.2012.2.16_v1.4(04.04.11) " xfId="24"/>
    <cellStyle name="_Model_RAB_MRSK_svod_PR.PROG.WARM.NOTCOMBI.2012.2.16_v1.4(04.04.11) " xfId="25"/>
    <cellStyle name="_Model_RAB_MRSK_svod_Книга2_PR.PROG.WARM.NOTCOMBI.2012.2.16_v1.4(04.04.11) " xfId="26"/>
    <cellStyle name="_МОДЕЛЬ_1 (2)_PR.PROG.WARM.NOTCOMBI.2012.2.16_v1.4(04.04.11) " xfId="27"/>
    <cellStyle name="_МОДЕЛЬ_1 (2)_Книга2_PR.PROG.WARM.NOTCOMBI.2012.2.16_v1.4(04.04.11) " xfId="28"/>
    <cellStyle name="_пр 5 тариф RAB_PR.PROG.WARM.NOTCOMBI.2012.2.16_v1.4(04.04.11) " xfId="29"/>
    <cellStyle name="_пр 5 тариф RAB_Книга2_PR.PROG.WARM.NOTCOMBI.2012.2.16_v1.4(04.04.11) " xfId="30"/>
    <cellStyle name="_Расчет RAB_22072008_PR.PROG.WARM.NOTCOMBI.2012.2.16_v1.4(04.04.11) " xfId="31"/>
    <cellStyle name="_Расчет RAB_22072008_Книга2_PR.PROG.WARM.NOTCOMBI.2012.2.16_v1.4(04.04.11) " xfId="32"/>
    <cellStyle name="_Расчет RAB_Лен и МОЭСК_с 2010 года_14.04.2009_со сглаж_version 3.0_без ФСК_PR.PROG.WARM.NOTCOMBI.2012.2.16_v1.4(04.04.11) " xfId="33"/>
    <cellStyle name="_Расчет RAB_Лен и МОЭСК_с 2010 года_14.04.2009_со сглаж_version 3.0_без ФСК_Книга2_PR.PROG.WARM.NOTCOMBI.2012.2.16_v1.4(04.04.11) " xfId="34"/>
    <cellStyle name="Currency [0]" xfId="35"/>
    <cellStyle name="currency1" xfId="36"/>
    <cellStyle name="Currency2" xfId="37"/>
    <cellStyle name="currency3" xfId="38"/>
    <cellStyle name="currency4" xfId="39"/>
    <cellStyle name="Followed Hyperlink" xfId="40"/>
    <cellStyle name="Header 3" xfId="41"/>
    <cellStyle name="Hyperlink" xfId="42"/>
    <cellStyle name="normal" xfId="43"/>
    <cellStyle name="Normal1" xfId="44"/>
    <cellStyle name="Normal2" xfId="45"/>
    <cellStyle name="Percent1" xfId="46"/>
    <cellStyle name="Title 4" xfId="47"/>
    <cellStyle name="Ввод " xfId="48"/>
    <cellStyle name="Hyperlink" xfId="49"/>
    <cellStyle name="Гиперссылка 2 2" xfId="50"/>
    <cellStyle name="Заголовок" xfId="51"/>
    <cellStyle name="ЗаголовокСтолбца" xfId="52"/>
    <cellStyle name="Значение" xfId="53"/>
    <cellStyle name="Обычный 10" xfId="54"/>
    <cellStyle name="Обычный 12 2" xfId="55"/>
    <cellStyle name="Обычный 14" xfId="56"/>
    <cellStyle name="Обычный 15" xfId="57"/>
    <cellStyle name="Обычный 2" xfId="58"/>
    <cellStyle name="Обычный 2 2" xfId="59"/>
    <cellStyle name="Обычный 3" xfId="60"/>
    <cellStyle name="Обычный 3 2" xfId="61"/>
    <cellStyle name="Обычный 3 3" xfId="62"/>
    <cellStyle name="Обычный 4" xfId="63"/>
    <cellStyle name="Обычный_BALANCE.WARM.2007YEAR(FACT)" xfId="64"/>
    <cellStyle name="Обычный_INVEST.WARM.PLAN.4.78(v0.1)" xfId="65"/>
    <cellStyle name="Обычный_JKH.OPEN.INFO.HVS(v3.5)_цены161210" xfId="66"/>
    <cellStyle name="Обычный_JKH.OPEN.INFO.PRICE.VO_v4.0(10.02.11)" xfId="67"/>
    <cellStyle name="Обычный_MINENERGO.340.PRIL79(v0.1)" xfId="68"/>
    <cellStyle name="Обычный_PREDEL.JKH.2010(v1.3)" xfId="69"/>
    <cellStyle name="Обычный_razrabotka_sablonov_po_WKU" xfId="70"/>
    <cellStyle name="Обычный_SIMPLE_1_massive2" xfId="71"/>
    <cellStyle name="Обычный_ЖКУ_проект3" xfId="72"/>
    <cellStyle name="Обычный_Мониторинг инвестиций" xfId="73"/>
    <cellStyle name="Обычный_Шаблон по источникам для Модуля Реестр (2)" xfId="74"/>
    <cellStyle name="Title" xfId="75"/>
    <cellStyle name="Head 1" xfId="76"/>
    <cellStyle name="Head 2" xfId="77"/>
    <cellStyle name="Head 3" xfId="78"/>
    <cellStyle name="Head 4" xfId="79"/>
    <cellStyle name="Хороший" xfId="80"/>
    <cellStyle name="Плохой" xfId="81"/>
    <cellStyle name="Нейтральный" xfId="82"/>
    <cellStyle name="Вывод" xfId="83"/>
    <cellStyle name="Вычисление" xfId="84"/>
    <cellStyle name="Связанная ячейка" xfId="85"/>
    <cellStyle name="Контрольная ячейка" xfId="86"/>
    <cellStyle name="Warning Text" xfId="87"/>
    <cellStyle name="Note" xfId="88"/>
    <cellStyle name="Пояснение" xfId="89"/>
    <cellStyle name="Итог" xfId="90"/>
    <cellStyle name="Акцент1" xfId="91"/>
    <cellStyle name="20% — акцент1" xfId="92"/>
    <cellStyle name="40% — акцент1" xfId="93"/>
    <cellStyle name="60% — акцент1" xfId="94"/>
    <cellStyle name="Акцент2" xfId="95"/>
    <cellStyle name="20% — акцент2" xfId="96"/>
    <cellStyle name="40% — акцент2" xfId="97"/>
    <cellStyle name="60% — акцент2" xfId="98"/>
    <cellStyle name="Акцент3" xfId="99"/>
    <cellStyle name="20% — акцент3" xfId="100"/>
    <cellStyle name="40% — акцент3" xfId="101"/>
    <cellStyle name="60% — акцент3" xfId="102"/>
    <cellStyle name="Акцент4" xfId="103"/>
    <cellStyle name="20% — акцент4" xfId="104"/>
    <cellStyle name="40% — акцент4" xfId="105"/>
    <cellStyle name="60% — акцент4" xfId="106"/>
    <cellStyle name="Акцент5" xfId="107"/>
    <cellStyle name="20% — акцент5" xfId="108"/>
    <cellStyle name="40% — акцент5" xfId="109"/>
    <cellStyle name="60% — акцент5" xfId="110"/>
    <cellStyle name="Акцент6" xfId="111"/>
    <cellStyle name="20% — акцент6" xfId="112"/>
    <cellStyle name="40% — акцент6" xfId="113"/>
    <cellStyle name="60% — акцент6" xfId="114"/>
    <cellStyle name="Comma" xfId="115"/>
    <cellStyle name="Comma [0]" xfId="116"/>
    <cellStyle name="Currency" xfId="117"/>
    <cellStyle name="Currency [0]" xfId="118"/>
    <cellStyle name="Percent" xfId="119"/>
    <cellStyle name="Обычный 14 6" xfId="120"/>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0" Type="http://schemas.openxmlformats.org/officeDocument/2006/relationships/worksheet" Target="worksheets/sheet58.xml" /><Relationship Id="rId12" Type="http://schemas.openxmlformats.org/officeDocument/2006/relationships/worksheet" Target="worksheets/sheet10.xml" /><Relationship Id="rId84" Type="http://schemas.openxmlformats.org/officeDocument/2006/relationships/calcChain" Target="calcChain.xml" /><Relationship Id="rId27" Type="http://schemas.openxmlformats.org/officeDocument/2006/relationships/worksheet" Target="worksheets/sheet25.xml" /><Relationship Id="rId63" Type="http://schemas.openxmlformats.org/officeDocument/2006/relationships/worksheet" Target="worksheets/sheet61.xml" /><Relationship Id="rId10" Type="http://schemas.openxmlformats.org/officeDocument/2006/relationships/worksheet" Target="worksheets/sheet8.xml" /><Relationship Id="rId23" Type="http://schemas.openxmlformats.org/officeDocument/2006/relationships/worksheet" Target="worksheets/sheet21.xml" /><Relationship Id="rId68" Type="http://schemas.openxmlformats.org/officeDocument/2006/relationships/worksheet" Target="worksheets/sheet66.xml" /><Relationship Id="rId49" Type="http://schemas.openxmlformats.org/officeDocument/2006/relationships/worksheet" Target="worksheets/sheet47.xml" /><Relationship Id="rId21" Type="http://schemas.openxmlformats.org/officeDocument/2006/relationships/worksheet" Target="worksheets/sheet19.xml" /><Relationship Id="rId38" Type="http://schemas.openxmlformats.org/officeDocument/2006/relationships/worksheet" Target="worksheets/sheet36.xml" /><Relationship Id="rId83" Type="http://schemas.openxmlformats.org/officeDocument/2006/relationships/sharedStrings" Target="sharedStrings.xml" /><Relationship Id="rId66" Type="http://schemas.openxmlformats.org/officeDocument/2006/relationships/worksheet" Target="worksheets/sheet64.xml" /><Relationship Id="rId4" Type="http://schemas.openxmlformats.org/officeDocument/2006/relationships/worksheet" Target="worksheets/sheet2.xml" /><Relationship Id="rId26" Type="http://schemas.openxmlformats.org/officeDocument/2006/relationships/worksheet" Target="worksheets/sheet24.xml" /><Relationship Id="rId54" Type="http://schemas.openxmlformats.org/officeDocument/2006/relationships/worksheet" Target="worksheets/sheet52.xml" /><Relationship Id="rId53" Type="http://schemas.openxmlformats.org/officeDocument/2006/relationships/worksheet" Target="worksheets/sheet51.xml" /><Relationship Id="rId6" Type="http://schemas.openxmlformats.org/officeDocument/2006/relationships/worksheet" Target="worksheets/sheet4.xml" /><Relationship Id="rId82" Type="http://schemas.openxmlformats.org/officeDocument/2006/relationships/worksheet" Target="worksheets/sheet80.xml" /><Relationship Id="rId42" Type="http://schemas.openxmlformats.org/officeDocument/2006/relationships/worksheet" Target="worksheets/sheet40.xml" /><Relationship Id="rId7" Type="http://schemas.openxmlformats.org/officeDocument/2006/relationships/worksheet" Target="worksheets/sheet5.xml" /><Relationship Id="rId64" Type="http://schemas.openxmlformats.org/officeDocument/2006/relationships/worksheet" Target="worksheets/sheet62.xml" /><Relationship Id="rId19" Type="http://schemas.openxmlformats.org/officeDocument/2006/relationships/worksheet" Target="worksheets/sheet17.xml" /><Relationship Id="rId58" Type="http://schemas.openxmlformats.org/officeDocument/2006/relationships/worksheet" Target="worksheets/sheet56.xml" /><Relationship Id="rId13" Type="http://schemas.openxmlformats.org/officeDocument/2006/relationships/worksheet" Target="worksheets/sheet11.xml" /><Relationship Id="rId8" Type="http://schemas.openxmlformats.org/officeDocument/2006/relationships/worksheet" Target="worksheets/sheet6.xml" /><Relationship Id="rId28" Type="http://schemas.openxmlformats.org/officeDocument/2006/relationships/worksheet" Target="worksheets/sheet26.xml" /><Relationship Id="rId25" Type="http://schemas.openxmlformats.org/officeDocument/2006/relationships/worksheet" Target="worksheets/sheet23.xml" /><Relationship Id="rId51" Type="http://schemas.openxmlformats.org/officeDocument/2006/relationships/worksheet" Target="worksheets/sheet49.xml" /><Relationship Id="rId3" Type="http://schemas.openxmlformats.org/officeDocument/2006/relationships/worksheet" Target="worksheets/sheet1.xml" /><Relationship Id="rId62" Type="http://schemas.openxmlformats.org/officeDocument/2006/relationships/worksheet" Target="worksheets/sheet60.xml" /><Relationship Id="rId18" Type="http://schemas.openxmlformats.org/officeDocument/2006/relationships/worksheet" Target="worksheets/sheet16.xml" /><Relationship Id="rId74" Type="http://schemas.openxmlformats.org/officeDocument/2006/relationships/worksheet" Target="worksheets/sheet72.xml" /><Relationship Id="rId22" Type="http://schemas.openxmlformats.org/officeDocument/2006/relationships/worksheet" Target="worksheets/sheet20.xml" /><Relationship Id="rId36" Type="http://schemas.openxmlformats.org/officeDocument/2006/relationships/worksheet" Target="worksheets/sheet34.xml" /><Relationship Id="rId1" Type="http://schemas.openxmlformats.org/officeDocument/2006/relationships/theme" Target="theme/theme1.xml" /><Relationship Id="rId81" Type="http://schemas.openxmlformats.org/officeDocument/2006/relationships/worksheet" Target="worksheets/sheet79.xml" /><Relationship Id="rId15" Type="http://schemas.openxmlformats.org/officeDocument/2006/relationships/worksheet" Target="worksheets/sheet13.xml" /><Relationship Id="rId14" Type="http://schemas.openxmlformats.org/officeDocument/2006/relationships/worksheet" Target="worksheets/sheet12.xml" /><Relationship Id="rId48" Type="http://schemas.openxmlformats.org/officeDocument/2006/relationships/worksheet" Target="worksheets/sheet46.xml" /><Relationship Id="rId56" Type="http://schemas.openxmlformats.org/officeDocument/2006/relationships/worksheet" Target="worksheets/sheet54.xml" /><Relationship Id="rId75" Type="http://schemas.openxmlformats.org/officeDocument/2006/relationships/worksheet" Target="worksheets/sheet73.xml" /><Relationship Id="rId61" Type="http://schemas.openxmlformats.org/officeDocument/2006/relationships/worksheet" Target="worksheets/sheet59.xml" /><Relationship Id="rId30" Type="http://schemas.openxmlformats.org/officeDocument/2006/relationships/worksheet" Target="worksheets/sheet28.xml" /><Relationship Id="rId34" Type="http://schemas.openxmlformats.org/officeDocument/2006/relationships/worksheet" Target="worksheets/sheet32.xml" /><Relationship Id="rId43" Type="http://schemas.openxmlformats.org/officeDocument/2006/relationships/worksheet" Target="worksheets/sheet41.xml" /><Relationship Id="rId5" Type="http://schemas.openxmlformats.org/officeDocument/2006/relationships/worksheet" Target="worksheets/sheet3.xml" /><Relationship Id="rId76" Type="http://schemas.openxmlformats.org/officeDocument/2006/relationships/worksheet" Target="worksheets/sheet74.xml" /><Relationship Id="rId47" Type="http://schemas.openxmlformats.org/officeDocument/2006/relationships/worksheet" Target="worksheets/sheet45.xml" /><Relationship Id="rId72" Type="http://schemas.openxmlformats.org/officeDocument/2006/relationships/worksheet" Target="worksheets/sheet70.xml" /><Relationship Id="rId70" Type="http://schemas.openxmlformats.org/officeDocument/2006/relationships/worksheet" Target="worksheets/sheet68.xml" /><Relationship Id="rId24" Type="http://schemas.openxmlformats.org/officeDocument/2006/relationships/worksheet" Target="worksheets/sheet22.xml" /><Relationship Id="rId20" Type="http://schemas.openxmlformats.org/officeDocument/2006/relationships/worksheet" Target="worksheets/sheet18.xml" /><Relationship Id="rId69" Type="http://schemas.openxmlformats.org/officeDocument/2006/relationships/worksheet" Target="worksheets/sheet67.xml" /><Relationship Id="rId45" Type="http://schemas.openxmlformats.org/officeDocument/2006/relationships/worksheet" Target="worksheets/sheet43.xml" /><Relationship Id="rId77" Type="http://schemas.openxmlformats.org/officeDocument/2006/relationships/worksheet" Target="worksheets/sheet75.xml" /><Relationship Id="rId46" Type="http://schemas.openxmlformats.org/officeDocument/2006/relationships/worksheet" Target="worksheets/sheet44.xml" /><Relationship Id="rId35" Type="http://schemas.openxmlformats.org/officeDocument/2006/relationships/worksheet" Target="worksheets/sheet33.xml" /><Relationship Id="rId11" Type="http://schemas.openxmlformats.org/officeDocument/2006/relationships/worksheet" Target="worksheets/sheet9.xml" /><Relationship Id="rId16" Type="http://schemas.openxmlformats.org/officeDocument/2006/relationships/worksheet" Target="worksheets/sheet14.xml" /><Relationship Id="rId31" Type="http://schemas.openxmlformats.org/officeDocument/2006/relationships/worksheet" Target="worksheets/sheet29.xml" /><Relationship Id="rId55" Type="http://schemas.openxmlformats.org/officeDocument/2006/relationships/worksheet" Target="worksheets/sheet53.xml" /><Relationship Id="rId33" Type="http://schemas.openxmlformats.org/officeDocument/2006/relationships/worksheet" Target="worksheets/sheet31.xml" /><Relationship Id="rId67" Type="http://schemas.openxmlformats.org/officeDocument/2006/relationships/worksheet" Target="worksheets/sheet65.xml" /><Relationship Id="rId9" Type="http://schemas.openxmlformats.org/officeDocument/2006/relationships/worksheet" Target="worksheets/sheet7.xml" /><Relationship Id="rId17" Type="http://schemas.openxmlformats.org/officeDocument/2006/relationships/worksheet" Target="worksheets/sheet15.xml" /><Relationship Id="rId41" Type="http://schemas.openxmlformats.org/officeDocument/2006/relationships/worksheet" Target="worksheets/sheet39.xml" /><Relationship Id="rId73" Type="http://schemas.openxmlformats.org/officeDocument/2006/relationships/worksheet" Target="worksheets/sheet71.xml" /><Relationship Id="rId29" Type="http://schemas.openxmlformats.org/officeDocument/2006/relationships/worksheet" Target="worksheets/sheet27.xml" /><Relationship Id="rId32" Type="http://schemas.openxmlformats.org/officeDocument/2006/relationships/worksheet" Target="worksheets/sheet30.xml" /><Relationship Id="rId50" Type="http://schemas.openxmlformats.org/officeDocument/2006/relationships/worksheet" Target="worksheets/sheet48.xml" /><Relationship Id="rId44" Type="http://schemas.openxmlformats.org/officeDocument/2006/relationships/worksheet" Target="worksheets/sheet42.xml" /><Relationship Id="rId37" Type="http://schemas.openxmlformats.org/officeDocument/2006/relationships/worksheet" Target="worksheets/sheet35.xml" /><Relationship Id="rId39" Type="http://schemas.openxmlformats.org/officeDocument/2006/relationships/worksheet" Target="worksheets/sheet37.xml" /><Relationship Id="rId59" Type="http://schemas.openxmlformats.org/officeDocument/2006/relationships/worksheet" Target="worksheets/sheet57.xml" /><Relationship Id="rId57" Type="http://schemas.openxmlformats.org/officeDocument/2006/relationships/worksheet" Target="worksheets/sheet55.xml" /><Relationship Id="rId52" Type="http://schemas.openxmlformats.org/officeDocument/2006/relationships/worksheet" Target="worksheets/sheet50.xml" /><Relationship Id="rId78" Type="http://schemas.openxmlformats.org/officeDocument/2006/relationships/worksheet" Target="worksheets/sheet76.xml" /><Relationship Id="rId40" Type="http://schemas.openxmlformats.org/officeDocument/2006/relationships/worksheet" Target="worksheets/sheet38.xml" /><Relationship Id="rId80" Type="http://schemas.openxmlformats.org/officeDocument/2006/relationships/worksheet" Target="worksheets/sheet78.xml" /><Relationship Id="rId65" Type="http://schemas.openxmlformats.org/officeDocument/2006/relationships/worksheet" Target="worksheets/sheet63.xml" /><Relationship Id="rId71" Type="http://schemas.openxmlformats.org/officeDocument/2006/relationships/worksheet" Target="worksheets/sheet69.xml" /><Relationship Id="rId79" Type="http://schemas.openxmlformats.org/officeDocument/2006/relationships/worksheet" Target="worksheets/sheet77.xml" /><Relationship Id="rId2" Type="http://schemas.openxmlformats.org/officeDocument/2006/relationships/styles" Target="styles.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 Id="rId3" Type="http://schemas.openxmlformats.org/officeDocument/2006/relationships/image" Target="../media/image2.png" /><Relationship Id="rId7" Type="http://schemas.openxmlformats.org/officeDocument/2006/relationships/image" Target="../media/image3.png" /><Relationship Id="rId6" Type="http://schemas.openxmlformats.org/officeDocument/2006/relationships/image" Target="../media/image4.png" /><Relationship Id="rId2" Type="http://schemas.openxmlformats.org/officeDocument/2006/relationships/image" Target="../media/image5.png" /><Relationship Id="rId13" Type="http://schemas.openxmlformats.org/officeDocument/2006/relationships/image" Target="../media/image6.png" /><Relationship Id="rId11" Type="http://schemas.openxmlformats.org/officeDocument/2006/relationships/image" Target="../media/image7.png" /><Relationship Id="rId9" Type="http://schemas.openxmlformats.org/officeDocument/2006/relationships/image" Target="../media/image8.png" /><Relationship Id="rId12" Type="http://schemas.openxmlformats.org/officeDocument/2006/relationships/image" Target="../media/image12.png" /><Relationship Id="rId5" Type="http://schemas.openxmlformats.org/officeDocument/2006/relationships/image" Target="../media/image9.png" /><Relationship Id="rId4" Type="http://schemas.openxmlformats.org/officeDocument/2006/relationships/image" Target="../media/image10.png" /><Relationship Id="rId8" Type="http://schemas.openxmlformats.org/officeDocument/2006/relationships/image" Target="../media/image11.png" /><Relationship Id="rId10" Type="http://schemas.openxmlformats.org/officeDocument/2006/relationships/image" Target="../media/image13.png" /><Relationship Id="rId14" Type="http://schemas.openxmlformats.org/officeDocument/2006/relationships/image" Target="../media/image14.png" /></Relationships>
</file>

<file path=xl/drawings/_rels/drawing1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1.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3.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4.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5.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7.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9.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1.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3.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4.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5.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7.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9.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3.xml.rels><?xml version="1.0" encoding="UTF-8" standalone="yes"?><Relationships xmlns="http://schemas.openxmlformats.org/package/2006/relationships"><Relationship Id="rId1" Type="http://schemas.openxmlformats.org/officeDocument/2006/relationships/image" Target="../media/image16.png" /><Relationship Id="rId3" Type="http://schemas.openxmlformats.org/officeDocument/2006/relationships/image" Target="../media/image15.png" /><Relationship Id="rId2" Type="http://schemas.openxmlformats.org/officeDocument/2006/relationships/image" Target="../media/image17.png" /></Relationships>
</file>

<file path=xl/drawings/_rels/drawing3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1.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3.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34.xml.rels><?xml version="1.0" encoding="UTF-8" standalone="yes"?><Relationships xmlns="http://schemas.openxmlformats.org/package/2006/relationships"><Relationship Id="rId1" Type="http://schemas.openxmlformats.org/officeDocument/2006/relationships/image" Target="../media/image15.png" /></Relationships>
</file>

<file path=xl/drawings/_rels/drawing35.xml.rels><?xml version="1.0" encoding="UTF-8" standalone="yes"?><Relationships xmlns="http://schemas.openxmlformats.org/package/2006/relationships"><Relationship Id="rId1" Type="http://schemas.openxmlformats.org/officeDocument/2006/relationships/image" Target="../media/image15.png" /></Relationships>
</file>

<file path=xl/drawings/_rels/drawing4.xml.rels><?xml version="1.0" encoding="UTF-8" standalone="yes"?><Relationships xmlns="http://schemas.openxmlformats.org/package/2006/relationships"><Relationship Id="rId1" Type="http://schemas.openxmlformats.org/officeDocument/2006/relationships/image" Target="../media/image16.png" /><Relationship Id="rId3" Type="http://schemas.openxmlformats.org/officeDocument/2006/relationships/image" Target="../media/image18.png" /><Relationship Id="rId2" Type="http://schemas.openxmlformats.org/officeDocument/2006/relationships/image" Target="../media/image19.png" /></Relationships>
</file>

<file path=xl/drawings/_rels/drawing5.xml.rels><?xml version="1.0" encoding="UTF-8" standalone="yes"?><Relationships xmlns="http://schemas.openxmlformats.org/package/2006/relationships"><Relationship Id="rId1" Type="http://schemas.openxmlformats.org/officeDocument/2006/relationships/image" Target="../media/image15.png" /><Relationship Id="rId3" Type="http://schemas.openxmlformats.org/officeDocument/2006/relationships/image" Target="../media/image19.png" /><Relationship Id="rId2" Type="http://schemas.openxmlformats.org/officeDocument/2006/relationships/image" Target="../media/image16.png" /><Relationship Id="rId4" Type="http://schemas.openxmlformats.org/officeDocument/2006/relationships/image" Target="../media/image18.png" /></Relationships>
</file>

<file path=xl/drawings/_rels/drawing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7.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9.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vmlDrawing1.vml.rels><?xml version="1.0" encoding="UTF-8" standalone="yes"?><Relationships xmlns="http://schemas.openxmlformats.org/package/2006/relationships"><Relationship Id="rId1" Type="http://schemas.openxmlformats.org/officeDocument/2006/relationships/image" Target="../media/image1.em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0</xdr:colOff>
      <xdr:row>18</xdr:row>
      <xdr:rowOff>482600</xdr:rowOff>
    </xdr:from>
    <xdr:to>
      <xdr:col>3</xdr:col>
      <xdr:colOff>0</xdr:colOff>
      <xdr:row>113</xdr:row>
      <xdr:rowOff>3175</xdr:rowOff>
    </xdr:to>
    <xdr:sp macro="[0]!Instruction.BlockClic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53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185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4650"/>
          <a:ext cx="2066925" cy="466725"/>
        </a:xfrm>
        <a:prstGeom prst="rect"/>
        <a:solidFill>
          <a:srgbClr val="F0F0F0"/>
        </a:solidFill>
        <a:ln w="9525">
          <a:solidFill>
            <a:srgbClr val="A6A6A6"/>
          </a:solidFill>
          <a:miter lim="800000"/>
        </a:ln>
      </xdr:spPr>
      <xdr:txBody>
        <a:bodyPr lIns="468000" tIns="46800" rIns="0" bIns="46800" vertOverflow="clip" wrap="square" anchor="ctr" upright="1"/>
        <a:lstStyle/>
        <a:p>
          <a:pPr algn="l" rtl="0"/>
          <a:r>
            <a:rPr lang="ru-RU" sz="1000" u="none" b="0" i="0"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12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40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6725"/>
        </a:xfrm>
        <a:prstGeom prst="rect"/>
        <a:solidFill>
          <a:srgbClr val="FFC17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285750" y="11144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rrowheads="1" noChangeAspect="1"/>
        </xdr:cNvPicPr>
      </xdr:nvPicPr>
      <xdr:blipFill>
        <a:blip r:embed="rId2">
          <a:extLst>
            <a:ext uri="{28A0092B-C50C-407E-A947-70E740481C1C}">
              <a14:useLocalDpi xmlns:a14="http://schemas.microsoft.com/office/drawing/2010/main"/>
            </a:ext>
          </a:extLst>
        </a:blip>
        <a:stretch>
          <a:fillRect/>
        </a:stretch>
      </xdr:blipFill>
      <xdr:spPr bwMode="auto">
        <a:xfrm>
          <a:off x="266700" y="1552575"/>
          <a:ext cx="381000" cy="3905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rrowheads="1" noChangeAspect="1"/>
        </xdr:cNvPicPr>
      </xdr:nvPicPr>
      <xdr:blipFill>
        <a:blip r:embed="rId3">
          <a:extLst>
            <a:ext uri="{28A0092B-C50C-407E-A947-70E740481C1C}">
              <a14:useLocalDpi xmlns:a14="http://schemas.microsoft.com/office/drawing/2010/main"/>
            </a:ext>
          </a:extLst>
        </a:blip>
        <a:stretch>
          <a:fillRect/>
        </a:stretch>
      </xdr:blipFill>
      <xdr:spPr bwMode="auto">
        <a:xfrm>
          <a:off x="266700" y="201930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rrowheads="1" noChangeAspect="1"/>
        </xdr:cNvPicPr>
      </xdr:nvPicPr>
      <xdr:blipFill>
        <a:blip r:embed="rId4">
          <a:extLst>
            <a:ext uri="{28A0092B-C50C-407E-A947-70E740481C1C}">
              <a14:useLocalDpi xmlns:a14="http://schemas.microsoft.com/office/drawing/2010/main"/>
            </a:ext>
          </a:extLst>
        </a:blip>
        <a:stretch>
          <a:fillRect/>
        </a:stretch>
      </xdr:blipFill>
      <xdr:spPr bwMode="auto">
        <a:xfrm>
          <a:off x="266700" y="249555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rrowheads="1" noChangeAspect="1"/>
        </xdr:cNvPicPr>
      </xdr:nvPicPr>
      <xdr:blipFill>
        <a:blip r:embed="rId5">
          <a:extLst>
            <a:ext uri="{28A0092B-C50C-407E-A947-70E740481C1C}">
              <a14:useLocalDpi xmlns:a14="http://schemas.microsoft.com/office/drawing/2010/main"/>
            </a:ext>
          </a:extLst>
        </a:blip>
        <a:stretch>
          <a:fillRect/>
        </a:stretch>
      </xdr:blipFill>
      <xdr:spPr bwMode="auto">
        <a:xfrm>
          <a:off x="266700" y="296227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rrowheads="1" noChangeAspect="1"/>
        </xdr:cNvPicPr>
      </xdr:nvPicPr>
      <xdr:blipFill>
        <a:blip r:embed="rId6">
          <a:extLst>
            <a:ext uri="{28A0092B-C50C-407E-A947-70E740481C1C}">
              <a14:useLocalDpi xmlns:a14="http://schemas.microsoft.com/office/drawing/2010/main"/>
            </a:ext>
          </a:extLst>
        </a:blip>
        <a:stretch>
          <a:fillRect/>
        </a:stretch>
      </xdr:blipFill>
      <xdr:spPr bwMode="auto">
        <a:xfrm>
          <a:off x="285750" y="34385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rrowheads="1" noChangeAspect="1"/>
        </xdr:cNvPicPr>
      </xdr:nvPicPr>
      <xdr:blipFill>
        <a:blip r:embed="rId7">
          <a:extLst>
            <a:ext uri="{28A0092B-C50C-407E-A947-70E740481C1C}">
              <a14:useLocalDpi xmlns:a14="http://schemas.microsoft.com/office/drawing/2010/main"/>
            </a:ext>
          </a:extLst>
        </a:blip>
        <a:stretch>
          <a:fillRect/>
        </a:stretch>
      </xdr:blipFill>
      <xdr:spPr bwMode="auto">
        <a:xfrm>
          <a:off x="295275" y="3914775"/>
          <a:ext cx="38100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r:embed="rId8">
          <a:extLst>
            <a:ext uri="{28A0092B-C50C-407E-A947-70E740481C1C}">
              <a14:useLocalDpi xmlns:a14="http://schemas.microsoft.com/office/drawing/2010/main"/>
            </a:ext>
          </a:extLst>
        </a:blip>
        <a:stretch>
          <a:fillRect/>
        </a:stretch>
      </xdr:blipFill>
      <xdr:spPr bwMode="auto">
        <a:xfrm>
          <a:off x="238125" y="4333875"/>
          <a:ext cx="428625" cy="4476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175" y="257175"/>
          <a:ext cx="1085850" cy="219075"/>
        </a:xfrm>
        <a:prstGeom prst="rect"/>
        <a:solidFill>
          <a:srgbClr val="B3FFD9"/>
        </a:solidFill>
        <a:ln w="9525">
          <a:noFill/>
          <a:miter lim="800000"/>
        </a:ln>
      </xdr:spPr>
      <xdr:txBody>
        <a:bodyPr lIns="360000" tIns="36000" rIns="36000" bIns="36000" vertOverflow="clip" wrap="square" anchor="ctr" upright="1"/>
        <a:lstStyle/>
        <a:p>
          <a:pPr algn="l" rtl="0"/>
          <a:r>
            <a:rPr lang="ru-RU" sz="1000" u="none" b="0" i="0"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r:embed="rId9">
          <a:extLst>
            <a:ext uri="{28A0092B-C50C-407E-A947-70E740481C1C}">
              <a14:useLocalDpi xmlns:a14="http://schemas.microsoft.com/office/drawing/2010/main"/>
            </a:ext>
          </a:extLst>
        </a:blip>
        <a:stretch>
          <a:fillRect/>
        </a:stretch>
      </xdr:blipFill>
      <xdr:spPr bwMode="auto">
        <a:xfrm>
          <a:off x="990600" y="152400"/>
          <a:ext cx="28575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257175"/>
          <a:ext cx="1638300" cy="209550"/>
        </a:xfrm>
        <a:prstGeom prst="rect"/>
        <a:solidFill>
          <a:srgbClr val="FF5050"/>
        </a:solidFill>
        <a:ln w="9525">
          <a:noFill/>
          <a:miter lim="800000"/>
        </a:ln>
      </xdr:spPr>
      <xdr:txBody>
        <a:bodyPr lIns="288000" tIns="36000" rIns="0" bIns="36000" vertOverflow="clip" wrap="square" anchor="ctr" upright="1"/>
        <a:lstStyle/>
        <a:p>
          <a:pPr algn="l" rtl="0"/>
          <a:r>
            <a:rPr lang="ru-RU" sz="1000" u="none" b="0" i="0"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r:embed="rId10">
          <a:extLst>
            <a:ext uri="{28A0092B-C50C-407E-A947-70E740481C1C}">
              <a14:useLocalDpi xmlns:a14="http://schemas.microsoft.com/office/drawing/2010/main"/>
            </a:ext>
          </a:extLst>
        </a:blip>
        <a:stretch>
          <a:fillRect/>
        </a:stretch>
      </xdr:blipFill>
      <xdr:spPr bwMode="auto">
        <a:xfrm>
          <a:off x="1028700" y="238125"/>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19175" y="247650"/>
          <a:ext cx="1695450" cy="219075"/>
        </a:xfrm>
        <a:prstGeom prst="rect"/>
        <a:solidFill>
          <a:srgbClr val="FFCC66"/>
        </a:solidFill>
        <a:ln w="9525">
          <a:noFill/>
          <a:miter lim="800000"/>
        </a:ln>
      </xdr:spPr>
      <xdr:txBody>
        <a:bodyPr lIns="288000" tIns="36000" rIns="0" bIns="36000" vertOverflow="clip" wrap="square" anchor="ctr" upright="1"/>
        <a:lstStyle/>
        <a:p>
          <a:pPr algn="l" rtl="0"/>
          <a:r>
            <a:rPr lang="ru-RU" sz="1000" u="none" b="0" i="0" baseline="0">
              <a:solidFill>
                <a:srgbClr val="000000"/>
              </a:solidFill>
              <a:latin typeface="Tahoma"/>
              <a:ea typeface="Tahoma"/>
              <a:cs typeface="Tahoma"/>
            </a:rPr>
            <a:t>Ошибка подключения</a:t>
          </a:r>
        </a:p>
      </xdr:txBody>
    </xdr:sp>
    <xdr:clientData/>
  </xdr:twoCellAnchor>
  <xdr:oneCellAnchor>
    <xdr:from>
      <xdr:col>2</xdr:col>
      <xdr:colOff>200025</xdr:colOff>
      <xdr:row>1</xdr:row>
      <xdr:rowOff>133350</xdr:rowOff>
    </xdr:from>
    <xdr:ext cx="247650" cy="371475"/>
    <xdr:sp>
      <xdr:nvSpPr>
        <xdr:cNvPr id="36" name="cmdNoInet_2" hidden="1">
          <a:extLst>
            <a:ext uri="{FF2B5EF4-FFF2-40B4-BE49-F238E27FC236}">
              <a16:creationId xmlns:a16="http://schemas.microsoft.com/office/drawing/2014/main" id="{00000000-0008-0000-0100-000024000000}"/>
            </a:ext>
          </a:extLst>
        </xdr:cNvPr>
        <xdr:cNvSpPr txBox="1"/>
      </xdr:nvSpPr>
      <xdr:spPr>
        <a:xfrm>
          <a:off x="1000125" y="171450"/>
          <a:ext cx="247650" cy="371475"/>
        </a:xfrm>
        <a:prstGeom prst="rect"/>
        <a:noFill/>
      </xdr:spPr>
      <xdr:style>
        <a:lnRef idx="0">
          <a:srgbClr val="000000"/>
        </a:lnRef>
        <a:fillRef idx="0">
          <a:srgbClr val="000000"/>
        </a:fillRef>
        <a:effectRef idx="0">
          <a:srgbClr val="000000"/>
        </a:effectRef>
        <a:fontRef idx="minor">
          <a:schemeClr val="tx1"/>
        </a:fontRef>
      </xdr:style>
      <xdr:txBody>
        <a:bodyPr vertOverflow="clip" wrap="square" rtlCol="0" anchor="t">
          <a:noAutofit/>
        </a:bodyPr>
        <a:lstStyle/>
        <a:p>
          <a:pPr/>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482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r:embed="rId13">
          <a:extLst>
            <a:ext uri="{28A0092B-C50C-407E-A947-70E740481C1C}">
              <a14:useLocalDpi xmlns:a14="http://schemas.microsoft.com/office/drawing/2010/main"/>
            </a:ext>
          </a:extLst>
        </a:blip>
        <a:stretch>
          <a:fillRect/>
        </a:stretch>
      </xdr:blipFill>
      <xdr:spPr bwMode="auto">
        <a:xfrm>
          <a:off x="2590800"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r:embed="rId14">
          <a:extLst>
            <a:ext uri="{28A0092B-C50C-407E-A947-70E740481C1C}">
              <a14:useLocalDpi xmlns:a14="http://schemas.microsoft.com/office/drawing/2010/main"/>
            </a:ext>
          </a:extLst>
        </a:blip>
        <a:stretch>
          <a:fillRect/>
        </a:stretch>
      </xdr:blipFill>
      <xdr:spPr bwMode="auto">
        <a:xfrm>
          <a:off x="4295775"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a:spLocks noChangeAspect="1"/>
            </xdr:cNvSpPr>
          </xdr:nvSpPr>
          <xdr:spPr>
            <a:xfrm>
              <a:off x="800100" y="1181100"/>
              <a:ext cx="7162800" cy="4705350"/>
            </a:xfrm>
            <a:prstGeom prst="rect"/>
            <a:noFill/>
            <a:ln w="9525">
              <a:noFill/>
            </a:ln>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28800" cy="285750"/>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3</xdr:col>
      <xdr:colOff>68580</xdr:colOff>
      <xdr:row>0</xdr:row>
      <xdr:rowOff>47625</xdr:rowOff>
    </xdr:from>
    <xdr:to>
      <xdr:col>6</xdr:col>
      <xdr:colOff>80506</xdr:colOff>
      <xdr:row>0</xdr:row>
      <xdr:rowOff>301503</xdr:rowOff>
    </xdr:to>
    <xdr:sp macro="[0]!modUpdTemplLogger.Clear">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38325" cy="257175"/>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8001000" y="29337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9145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5621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26860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444817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295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000500"/>
          <a:ext cx="3381375"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666750"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43910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77819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5716250" y="819150"/>
          <a:ext cx="190500" cy="190500"/>
          <a:chOff x="13896191" y="1813753"/>
          <a:chExt cx="211023" cy="178845"/>
        </a:xfrm>
      </xdr:grpSpPr>
      <xdr:sp macro="[0]!modfrmDateChoose.CalendarShow">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973455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29254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567815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0" y="2647950"/>
          <a:ext cx="3314700"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r:embed="rId4">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drawing" Target="../drawings/drawing9.xml" /><Relationship Id="rId2" Type="http://schemas.openxmlformats.org/officeDocument/2006/relationships/printerSettings" Target="../printerSettings/printerSettings7.bin"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0.xml" /></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1.xml" /><Relationship Id="rId2" Type="http://schemas.openxmlformats.org/officeDocument/2006/relationships/printerSettings" Target="../printerSettings/printerSettings8.bin"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2.xml" /></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3.xml" /><Relationship Id="rId2" Type="http://schemas.openxmlformats.org/officeDocument/2006/relationships/printerSettings" Target="../printerSettings/printerSettings9.bin"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4.xml" /></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5.xml" /><Relationship Id="rId2" Type="http://schemas.openxmlformats.org/officeDocument/2006/relationships/printerSettings" Target="../printerSettings/printerSettings10.bin"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6.xml" /></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7.xml" /><Relationship Id="rId2" Type="http://schemas.openxmlformats.org/officeDocument/2006/relationships/printerSettings" Target="../printerSettings/printerSettings11.bin"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8.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5" Type="http://schemas.openxmlformats.org/officeDocument/2006/relationships/printerSettings" Target="../printerSettings/printerSettings1.bin" /><Relationship Id="rId3" Type="http://schemas.openxmlformats.org/officeDocument/2006/relationships/image" Target="../media/image1.emf" /><Relationship Id="rId2" Type="http://schemas.openxmlformats.org/officeDocument/2006/relationships/oleObject" Target="../embeddings/_________Microsoft_Word_97_20031.doc" /><Relationship Id="rId4" Type="http://schemas.openxmlformats.org/officeDocument/2006/relationships/vmlDrawing" Target="../drawings/vmlDrawing1.vml" /></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19.xml" /><Relationship Id="rId2" Type="http://schemas.openxmlformats.org/officeDocument/2006/relationships/printerSettings" Target="../printerSettings/printerSettings12.bin"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0.xml"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1.xml" /><Relationship Id="rId2" Type="http://schemas.openxmlformats.org/officeDocument/2006/relationships/printerSettings" Target="../printerSettings/printerSettings13.bin"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2.xml" /></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3.xml" /><Relationship Id="rId2" Type="http://schemas.openxmlformats.org/officeDocument/2006/relationships/printerSettings" Target="../printerSettings/printerSettings14.bin"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4.xml" /></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5.xml" /><Relationship Id="rId2" Type="http://schemas.openxmlformats.org/officeDocument/2006/relationships/printerSettings" Target="../printerSettings/printerSettings15.bin"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6.xml" /></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7.xml" /><Relationship Id="rId2" Type="http://schemas.openxmlformats.org/officeDocument/2006/relationships/printerSettings" Target="../printerSettings/printerSettings16.bin" /></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8.xml" /><Relationship Id="rId2" Type="http://schemas.openxmlformats.org/officeDocument/2006/relationships/printerSettings" Target="../printerSettings/printerSettings17.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29.xml" /><Relationship Id="rId2" Type="http://schemas.openxmlformats.org/officeDocument/2006/relationships/printerSettings" Target="../printerSettings/printerSettings18.bin" /></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0.xml" /></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1.xml" /><Relationship Id="rId2" Type="http://schemas.openxmlformats.org/officeDocument/2006/relationships/printerSettings" Target="../printerSettings/printerSettings19.bin" /></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2.xml" /></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33.xml" /><Relationship Id="rId2" Type="http://schemas.openxmlformats.org/officeDocument/2006/relationships/printerSettings" Target="../printerSettings/printerSettings20.bin" /></Relationships>
</file>

<file path=xl/worksheets/_rels/sheet35.xml.rels><?xml version="1.0" encoding="UTF-8" standalone="yes"?><Relationships xmlns="http://schemas.openxmlformats.org/package/2006/relationships"><Relationship Id="rId1" Type="http://schemas.openxmlformats.org/officeDocument/2006/relationships/drawing" Target="../drawings/drawing34.xml" /><Relationship Id="rId2" Type="http://schemas.openxmlformats.org/officeDocument/2006/relationships/printerSettings" Target="../printerSettings/printerSettings21.bin" /></Relationships>
</file>

<file path=xl/worksheets/_rels/sheet36.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7.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9.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0.xml.rels><?xml version="1.0" encoding="UTF-8" standalone="yes"?><Relationships xmlns="http://schemas.openxmlformats.org/package/2006/relationships"><Relationship Id="rId1" Type="http://schemas.openxmlformats.org/officeDocument/2006/relationships/drawing" Target="../drawings/drawing35.xml" /><Relationship Id="rId2" Type="http://schemas.openxmlformats.org/officeDocument/2006/relationships/printerSettings" Target="../printerSettings/printerSettings25.bin" /></Relationships>
</file>

<file path=xl/worksheets/_rels/sheet48.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4.bin" /></Relationships>
</file>

<file path=xl/worksheets/_rels/sheet53.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57.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58.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59.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70.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73.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6.bin"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c77eff6-bd8e-43be-9929-48ecec16ebce}">
  <sheetPr codeName="modList00">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67"/>
  </cols>
  <sheetData/>
  <sheetProtect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2ddcbf1-fb82-4361-8317-9180fa2211b2}">
  <sheetPr codeName="List06_2">
    <tabColor rgb="FFEAEBEE"/>
    <pageSetUpPr fitToPage="1"/>
  </sheetPr>
  <dimension ref="A1:AC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29" width="10.5714285714286" style="554"/>
    <col min="30" max="249" width="10.5714285714286" style="493"/>
    <col min="250" max="257" width="0" style="493" hidden="1" customWidth="1"/>
    <col min="258" max="258" width="3.71428571428571" style="493" customWidth="1"/>
    <col min="259" max="259" width="3.85714285714286" style="493" customWidth="1"/>
    <col min="260" max="260" width="3.71428571428571" style="493" customWidth="1"/>
    <col min="261" max="261" width="12.7142857142857" style="493" customWidth="1"/>
    <col min="262" max="262" width="52.7142857142857" style="493" customWidth="1"/>
    <col min="263" max="266" width="0" style="493" hidden="1" customWidth="1"/>
    <col min="267" max="267" width="12.2857142857143" style="493" customWidth="1"/>
    <col min="268" max="268" width="6.42857142857143" style="493" customWidth="1"/>
    <col min="269" max="269" width="12.2857142857143" style="493" customWidth="1"/>
    <col min="270" max="270" width="0" style="493" hidden="1" customWidth="1"/>
    <col min="271" max="271" width="3.71428571428571" style="493" customWidth="1"/>
    <col min="272" max="272" width="11.1428571428571" style="493" customWidth="1"/>
    <col min="273" max="274" width="10.5714285714286" style="493"/>
    <col min="275" max="275" width="11.1428571428571" style="493" customWidth="1"/>
    <col min="276" max="505" width="10.5714285714286" style="493"/>
    <col min="506" max="513" width="0" style="493" hidden="1" customWidth="1"/>
    <col min="514" max="514" width="3.71428571428571" style="493" customWidth="1"/>
    <col min="515" max="515" width="3.85714285714286" style="493" customWidth="1"/>
    <col min="516" max="516" width="3.71428571428571" style="493" customWidth="1"/>
    <col min="517" max="517" width="12.7142857142857" style="493" customWidth="1"/>
    <col min="518" max="518" width="52.7142857142857" style="493" customWidth="1"/>
    <col min="519" max="522" width="0" style="493" hidden="1" customWidth="1"/>
    <col min="523" max="523" width="12.2857142857143" style="493" customWidth="1"/>
    <col min="524" max="524" width="6.42857142857143" style="493" customWidth="1"/>
    <col min="525" max="525" width="12.2857142857143" style="493" customWidth="1"/>
    <col min="526" max="526" width="0" style="493" hidden="1" customWidth="1"/>
    <col min="527" max="527" width="3.71428571428571" style="493" customWidth="1"/>
    <col min="528" max="528" width="11.1428571428571" style="493" customWidth="1"/>
    <col min="529" max="530" width="10.5714285714286" style="493"/>
    <col min="531" max="531" width="11.1428571428571" style="493" customWidth="1"/>
    <col min="532" max="761" width="10.5714285714286" style="493"/>
    <col min="762" max="769" width="0" style="493" hidden="1" customWidth="1"/>
    <col min="770" max="770" width="3.71428571428571" style="493" customWidth="1"/>
    <col min="771" max="771" width="3.85714285714286" style="493" customWidth="1"/>
    <col min="772" max="772" width="3.71428571428571" style="493" customWidth="1"/>
    <col min="773" max="773" width="12.7142857142857" style="493" customWidth="1"/>
    <col min="774" max="774" width="52.7142857142857" style="493" customWidth="1"/>
    <col min="775" max="778" width="0" style="493" hidden="1" customWidth="1"/>
    <col min="779" max="779" width="12.2857142857143" style="493" customWidth="1"/>
    <col min="780" max="780" width="6.42857142857143" style="493" customWidth="1"/>
    <col min="781" max="781" width="12.2857142857143" style="493" customWidth="1"/>
    <col min="782" max="782" width="0" style="493" hidden="1" customWidth="1"/>
    <col min="783" max="783" width="3.71428571428571" style="493" customWidth="1"/>
    <col min="784" max="784" width="11.1428571428571" style="493" customWidth="1"/>
    <col min="785" max="786" width="10.5714285714286" style="493"/>
    <col min="787" max="787" width="11.1428571428571" style="493" customWidth="1"/>
    <col min="788" max="1017" width="10.5714285714286" style="493"/>
    <col min="1018" max="1025" width="0" style="493" hidden="1" customWidth="1"/>
    <col min="1026" max="1026" width="3.71428571428571" style="493" customWidth="1"/>
    <col min="1027" max="1027" width="3.85714285714286" style="493" customWidth="1"/>
    <col min="1028" max="1028" width="3.71428571428571" style="493" customWidth="1"/>
    <col min="1029" max="1029" width="12.7142857142857" style="493" customWidth="1"/>
    <col min="1030" max="1030" width="52.7142857142857" style="493" customWidth="1"/>
    <col min="1031" max="1034" width="0" style="493" hidden="1" customWidth="1"/>
    <col min="1035" max="1035" width="12.2857142857143" style="493" customWidth="1"/>
    <col min="1036" max="1036" width="6.42857142857143" style="493" customWidth="1"/>
    <col min="1037" max="1037" width="12.2857142857143" style="493" customWidth="1"/>
    <col min="1038" max="1038" width="0" style="493" hidden="1" customWidth="1"/>
    <col min="1039" max="1039" width="3.71428571428571" style="493" customWidth="1"/>
    <col min="1040" max="1040" width="11.1428571428571" style="493" customWidth="1"/>
    <col min="1041" max="1042" width="10.5714285714286" style="493"/>
    <col min="1043" max="1043" width="11.1428571428571" style="493" customWidth="1"/>
    <col min="1044" max="1273" width="10.5714285714286" style="493"/>
    <col min="1274" max="1281" width="0" style="493" hidden="1" customWidth="1"/>
    <col min="1282" max="1282" width="3.71428571428571" style="493" customWidth="1"/>
    <col min="1283" max="1283" width="3.85714285714286" style="493" customWidth="1"/>
    <col min="1284" max="1284" width="3.71428571428571" style="493" customWidth="1"/>
    <col min="1285" max="1285" width="12.7142857142857" style="493" customWidth="1"/>
    <col min="1286" max="1286" width="52.7142857142857" style="493" customWidth="1"/>
    <col min="1287" max="1290" width="0" style="493" hidden="1" customWidth="1"/>
    <col min="1291" max="1291" width="12.2857142857143" style="493" customWidth="1"/>
    <col min="1292" max="1292" width="6.42857142857143" style="493" customWidth="1"/>
    <col min="1293" max="1293" width="12.2857142857143" style="493" customWidth="1"/>
    <col min="1294" max="1294" width="0" style="493" hidden="1" customWidth="1"/>
    <col min="1295" max="1295" width="3.71428571428571" style="493" customWidth="1"/>
    <col min="1296" max="1296" width="11.1428571428571" style="493" customWidth="1"/>
    <col min="1297" max="1298" width="10.5714285714286" style="493"/>
    <col min="1299" max="1299" width="11.1428571428571" style="493" customWidth="1"/>
    <col min="1300" max="1529" width="10.5714285714286" style="493"/>
    <col min="1530" max="1537" width="0" style="493" hidden="1" customWidth="1"/>
    <col min="1538" max="1538" width="3.71428571428571" style="493" customWidth="1"/>
    <col min="1539" max="1539" width="3.85714285714286" style="493" customWidth="1"/>
    <col min="1540" max="1540" width="3.71428571428571" style="493" customWidth="1"/>
    <col min="1541" max="1541" width="12.7142857142857" style="493" customWidth="1"/>
    <col min="1542" max="1542" width="52.7142857142857" style="493" customWidth="1"/>
    <col min="1543" max="1546" width="0" style="493" hidden="1" customWidth="1"/>
    <col min="1547" max="1547" width="12.2857142857143" style="493" customWidth="1"/>
    <col min="1548" max="1548" width="6.42857142857143" style="493" customWidth="1"/>
    <col min="1549" max="1549" width="12.2857142857143" style="493" customWidth="1"/>
    <col min="1550" max="1550" width="0" style="493" hidden="1" customWidth="1"/>
    <col min="1551" max="1551" width="3.71428571428571" style="493" customWidth="1"/>
    <col min="1552" max="1552" width="11.1428571428571" style="493" customWidth="1"/>
    <col min="1553" max="1554" width="10.5714285714286" style="493"/>
    <col min="1555" max="1555" width="11.1428571428571" style="493" customWidth="1"/>
    <col min="1556" max="1785" width="10.5714285714286" style="493"/>
    <col min="1786" max="1793" width="0" style="493" hidden="1" customWidth="1"/>
    <col min="1794" max="1794" width="3.71428571428571" style="493" customWidth="1"/>
    <col min="1795" max="1795" width="3.85714285714286" style="493" customWidth="1"/>
    <col min="1796" max="1796" width="3.71428571428571" style="493" customWidth="1"/>
    <col min="1797" max="1797" width="12.7142857142857" style="493" customWidth="1"/>
    <col min="1798" max="1798" width="52.7142857142857" style="493" customWidth="1"/>
    <col min="1799" max="1802" width="0" style="493" hidden="1" customWidth="1"/>
    <col min="1803" max="1803" width="12.2857142857143" style="493" customWidth="1"/>
    <col min="1804" max="1804" width="6.42857142857143" style="493" customWidth="1"/>
    <col min="1805" max="1805" width="12.2857142857143" style="493" customWidth="1"/>
    <col min="1806" max="1806" width="0" style="493" hidden="1" customWidth="1"/>
    <col min="1807" max="1807" width="3.71428571428571" style="493" customWidth="1"/>
    <col min="1808" max="1808" width="11.1428571428571" style="493" customWidth="1"/>
    <col min="1809" max="1810" width="10.5714285714286" style="493"/>
    <col min="1811" max="1811" width="11.1428571428571" style="493" customWidth="1"/>
    <col min="1812" max="2041" width="10.5714285714286" style="493"/>
    <col min="2042" max="2049" width="0" style="493" hidden="1" customWidth="1"/>
    <col min="2050" max="2050" width="3.71428571428571" style="493" customWidth="1"/>
    <col min="2051" max="2051" width="3.85714285714286" style="493" customWidth="1"/>
    <col min="2052" max="2052" width="3.71428571428571" style="493" customWidth="1"/>
    <col min="2053" max="2053" width="12.7142857142857" style="493" customWidth="1"/>
    <col min="2054" max="2054" width="52.7142857142857" style="493" customWidth="1"/>
    <col min="2055" max="2058" width="0" style="493" hidden="1" customWidth="1"/>
    <col min="2059" max="2059" width="12.2857142857143" style="493" customWidth="1"/>
    <col min="2060" max="2060" width="6.42857142857143" style="493" customWidth="1"/>
    <col min="2061" max="2061" width="12.2857142857143" style="493" customWidth="1"/>
    <col min="2062" max="2062" width="0" style="493" hidden="1" customWidth="1"/>
    <col min="2063" max="2063" width="3.71428571428571" style="493" customWidth="1"/>
    <col min="2064" max="2064" width="11.1428571428571" style="493" customWidth="1"/>
    <col min="2065" max="2066" width="10.5714285714286" style="493"/>
    <col min="2067" max="2067" width="11.1428571428571" style="493" customWidth="1"/>
    <col min="2068" max="2297" width="10.5714285714286" style="493"/>
    <col min="2298" max="2305" width="0" style="493" hidden="1" customWidth="1"/>
    <col min="2306" max="2306" width="3.71428571428571" style="493" customWidth="1"/>
    <col min="2307" max="2307" width="3.85714285714286" style="493" customWidth="1"/>
    <col min="2308" max="2308" width="3.71428571428571" style="493" customWidth="1"/>
    <col min="2309" max="2309" width="12.7142857142857" style="493" customWidth="1"/>
    <col min="2310" max="2310" width="52.7142857142857" style="493" customWidth="1"/>
    <col min="2311" max="2314" width="0" style="493" hidden="1" customWidth="1"/>
    <col min="2315" max="2315" width="12.2857142857143" style="493" customWidth="1"/>
    <col min="2316" max="2316" width="6.42857142857143" style="493" customWidth="1"/>
    <col min="2317" max="2317" width="12.2857142857143" style="493" customWidth="1"/>
    <col min="2318" max="2318" width="0" style="493" hidden="1" customWidth="1"/>
    <col min="2319" max="2319" width="3.71428571428571" style="493" customWidth="1"/>
    <col min="2320" max="2320" width="11.1428571428571" style="493" customWidth="1"/>
    <col min="2321" max="2322" width="10.5714285714286" style="493"/>
    <col min="2323" max="2323" width="11.1428571428571" style="493" customWidth="1"/>
    <col min="2324" max="2553" width="10.5714285714286" style="493"/>
    <col min="2554" max="2561" width="0" style="493" hidden="1" customWidth="1"/>
    <col min="2562" max="2562" width="3.71428571428571" style="493" customWidth="1"/>
    <col min="2563" max="2563" width="3.85714285714286" style="493" customWidth="1"/>
    <col min="2564" max="2564" width="3.71428571428571" style="493" customWidth="1"/>
    <col min="2565" max="2565" width="12.7142857142857" style="493" customWidth="1"/>
    <col min="2566" max="2566" width="52.7142857142857" style="493" customWidth="1"/>
    <col min="2567" max="2570" width="0" style="493" hidden="1" customWidth="1"/>
    <col min="2571" max="2571" width="12.2857142857143" style="493" customWidth="1"/>
    <col min="2572" max="2572" width="6.42857142857143" style="493" customWidth="1"/>
    <col min="2573" max="2573" width="12.2857142857143" style="493" customWidth="1"/>
    <col min="2574" max="2574" width="0" style="493" hidden="1" customWidth="1"/>
    <col min="2575" max="2575" width="3.71428571428571" style="493" customWidth="1"/>
    <col min="2576" max="2576" width="11.1428571428571" style="493" customWidth="1"/>
    <col min="2577" max="2578" width="10.5714285714286" style="493"/>
    <col min="2579" max="2579" width="11.1428571428571" style="493" customWidth="1"/>
    <col min="2580" max="2809" width="10.5714285714286" style="493"/>
    <col min="2810" max="2817" width="0" style="493" hidden="1" customWidth="1"/>
    <col min="2818" max="2818" width="3.71428571428571" style="493" customWidth="1"/>
    <col min="2819" max="2819" width="3.85714285714286" style="493" customWidth="1"/>
    <col min="2820" max="2820" width="3.71428571428571" style="493" customWidth="1"/>
    <col min="2821" max="2821" width="12.7142857142857" style="493" customWidth="1"/>
    <col min="2822" max="2822" width="52.7142857142857" style="493" customWidth="1"/>
    <col min="2823" max="2826" width="0" style="493" hidden="1" customWidth="1"/>
    <col min="2827" max="2827" width="12.2857142857143" style="493" customWidth="1"/>
    <col min="2828" max="2828" width="6.42857142857143" style="493" customWidth="1"/>
    <col min="2829" max="2829" width="12.2857142857143" style="493" customWidth="1"/>
    <col min="2830" max="2830" width="0" style="493" hidden="1" customWidth="1"/>
    <col min="2831" max="2831" width="3.71428571428571" style="493" customWidth="1"/>
    <col min="2832" max="2832" width="11.1428571428571" style="493" customWidth="1"/>
    <col min="2833" max="2834" width="10.5714285714286" style="493"/>
    <col min="2835" max="2835" width="11.1428571428571" style="493" customWidth="1"/>
    <col min="2836" max="3065" width="10.5714285714286" style="493"/>
    <col min="3066" max="3073" width="0" style="493" hidden="1" customWidth="1"/>
    <col min="3074" max="3074" width="3.71428571428571" style="493" customWidth="1"/>
    <col min="3075" max="3075" width="3.85714285714286" style="493" customWidth="1"/>
    <col min="3076" max="3076" width="3.71428571428571" style="493" customWidth="1"/>
    <col min="3077" max="3077" width="12.7142857142857" style="493" customWidth="1"/>
    <col min="3078" max="3078" width="52.7142857142857" style="493" customWidth="1"/>
    <col min="3079" max="3082" width="0" style="493" hidden="1" customWidth="1"/>
    <col min="3083" max="3083" width="12.2857142857143" style="493" customWidth="1"/>
    <col min="3084" max="3084" width="6.42857142857143" style="493" customWidth="1"/>
    <col min="3085" max="3085" width="12.2857142857143" style="493" customWidth="1"/>
    <col min="3086" max="3086" width="0" style="493" hidden="1" customWidth="1"/>
    <col min="3087" max="3087" width="3.71428571428571" style="493" customWidth="1"/>
    <col min="3088" max="3088" width="11.1428571428571" style="493" customWidth="1"/>
    <col min="3089" max="3090" width="10.5714285714286" style="493"/>
    <col min="3091" max="3091" width="11.1428571428571" style="493" customWidth="1"/>
    <col min="3092" max="3321" width="10.5714285714286" style="493"/>
    <col min="3322" max="3329" width="0" style="493" hidden="1" customWidth="1"/>
    <col min="3330" max="3330" width="3.71428571428571" style="493" customWidth="1"/>
    <col min="3331" max="3331" width="3.85714285714286" style="493" customWidth="1"/>
    <col min="3332" max="3332" width="3.71428571428571" style="493" customWidth="1"/>
    <col min="3333" max="3333" width="12.7142857142857" style="493" customWidth="1"/>
    <col min="3334" max="3334" width="52.7142857142857" style="493" customWidth="1"/>
    <col min="3335" max="3338" width="0" style="493" hidden="1" customWidth="1"/>
    <col min="3339" max="3339" width="12.2857142857143" style="493" customWidth="1"/>
    <col min="3340" max="3340" width="6.42857142857143" style="493" customWidth="1"/>
    <col min="3341" max="3341" width="12.2857142857143" style="493" customWidth="1"/>
    <col min="3342" max="3342" width="0" style="493" hidden="1" customWidth="1"/>
    <col min="3343" max="3343" width="3.71428571428571" style="493" customWidth="1"/>
    <col min="3344" max="3344" width="11.1428571428571" style="493" customWidth="1"/>
    <col min="3345" max="3346" width="10.5714285714286" style="493"/>
    <col min="3347" max="3347" width="11.1428571428571" style="493" customWidth="1"/>
    <col min="3348" max="3577" width="10.5714285714286" style="493"/>
    <col min="3578" max="3585" width="0" style="493" hidden="1" customWidth="1"/>
    <col min="3586" max="3586" width="3.71428571428571" style="493" customWidth="1"/>
    <col min="3587" max="3587" width="3.85714285714286" style="493" customWidth="1"/>
    <col min="3588" max="3588" width="3.71428571428571" style="493" customWidth="1"/>
    <col min="3589" max="3589" width="12.7142857142857" style="493" customWidth="1"/>
    <col min="3590" max="3590" width="52.7142857142857" style="493" customWidth="1"/>
    <col min="3591" max="3594" width="0" style="493" hidden="1" customWidth="1"/>
    <col min="3595" max="3595" width="12.2857142857143" style="493" customWidth="1"/>
    <col min="3596" max="3596" width="6.42857142857143" style="493" customWidth="1"/>
    <col min="3597" max="3597" width="12.2857142857143" style="493" customWidth="1"/>
    <col min="3598" max="3598" width="0" style="493" hidden="1" customWidth="1"/>
    <col min="3599" max="3599" width="3.71428571428571" style="493" customWidth="1"/>
    <col min="3600" max="3600" width="11.1428571428571" style="493" customWidth="1"/>
    <col min="3601" max="3602" width="10.5714285714286" style="493"/>
    <col min="3603" max="3603" width="11.1428571428571" style="493" customWidth="1"/>
    <col min="3604" max="3833" width="10.5714285714286" style="493"/>
    <col min="3834" max="3841" width="0" style="493" hidden="1" customWidth="1"/>
    <col min="3842" max="3842" width="3.71428571428571" style="493" customWidth="1"/>
    <col min="3843" max="3843" width="3.85714285714286" style="493" customWidth="1"/>
    <col min="3844" max="3844" width="3.71428571428571" style="493" customWidth="1"/>
    <col min="3845" max="3845" width="12.7142857142857" style="493" customWidth="1"/>
    <col min="3846" max="3846" width="52.7142857142857" style="493" customWidth="1"/>
    <col min="3847" max="3850" width="0" style="493" hidden="1" customWidth="1"/>
    <col min="3851" max="3851" width="12.2857142857143" style="493" customWidth="1"/>
    <col min="3852" max="3852" width="6.42857142857143" style="493" customWidth="1"/>
    <col min="3853" max="3853" width="12.2857142857143" style="493" customWidth="1"/>
    <col min="3854" max="3854" width="0" style="493" hidden="1" customWidth="1"/>
    <col min="3855" max="3855" width="3.71428571428571" style="493" customWidth="1"/>
    <col min="3856" max="3856" width="11.1428571428571" style="493" customWidth="1"/>
    <col min="3857" max="3858" width="10.5714285714286" style="493"/>
    <col min="3859" max="3859" width="11.1428571428571" style="493" customWidth="1"/>
    <col min="3860" max="4089" width="10.5714285714286" style="493"/>
    <col min="4090" max="4097" width="0" style="493" hidden="1" customWidth="1"/>
    <col min="4098" max="4098" width="3.71428571428571" style="493" customWidth="1"/>
    <col min="4099" max="4099" width="3.85714285714286" style="493" customWidth="1"/>
    <col min="4100" max="4100" width="3.71428571428571" style="493" customWidth="1"/>
    <col min="4101" max="4101" width="12.7142857142857" style="493" customWidth="1"/>
    <col min="4102" max="4102" width="52.7142857142857" style="493" customWidth="1"/>
    <col min="4103" max="4106" width="0" style="493" hidden="1" customWidth="1"/>
    <col min="4107" max="4107" width="12.2857142857143" style="493" customWidth="1"/>
    <col min="4108" max="4108" width="6.42857142857143" style="493" customWidth="1"/>
    <col min="4109" max="4109" width="12.2857142857143" style="493" customWidth="1"/>
    <col min="4110" max="4110" width="0" style="493" hidden="1" customWidth="1"/>
    <col min="4111" max="4111" width="3.71428571428571" style="493" customWidth="1"/>
    <col min="4112" max="4112" width="11.1428571428571" style="493" customWidth="1"/>
    <col min="4113" max="4114" width="10.5714285714286" style="493"/>
    <col min="4115" max="4115" width="11.1428571428571" style="493" customWidth="1"/>
    <col min="4116" max="4345" width="10.5714285714286" style="493"/>
    <col min="4346" max="4353" width="0" style="493" hidden="1" customWidth="1"/>
    <col min="4354" max="4354" width="3.71428571428571" style="493" customWidth="1"/>
    <col min="4355" max="4355" width="3.85714285714286" style="493" customWidth="1"/>
    <col min="4356" max="4356" width="3.71428571428571" style="493" customWidth="1"/>
    <col min="4357" max="4357" width="12.7142857142857" style="493" customWidth="1"/>
    <col min="4358" max="4358" width="52.7142857142857" style="493" customWidth="1"/>
    <col min="4359" max="4362" width="0" style="493" hidden="1" customWidth="1"/>
    <col min="4363" max="4363" width="12.2857142857143" style="493" customWidth="1"/>
    <col min="4364" max="4364" width="6.42857142857143" style="493" customWidth="1"/>
    <col min="4365" max="4365" width="12.2857142857143" style="493" customWidth="1"/>
    <col min="4366" max="4366" width="0" style="493" hidden="1" customWidth="1"/>
    <col min="4367" max="4367" width="3.71428571428571" style="493" customWidth="1"/>
    <col min="4368" max="4368" width="11.1428571428571" style="493" customWidth="1"/>
    <col min="4369" max="4370" width="10.5714285714286" style="493"/>
    <col min="4371" max="4371" width="11.1428571428571" style="493" customWidth="1"/>
    <col min="4372" max="4601" width="10.5714285714286" style="493"/>
    <col min="4602" max="4609" width="0" style="493" hidden="1" customWidth="1"/>
    <col min="4610" max="4610" width="3.71428571428571" style="493" customWidth="1"/>
    <col min="4611" max="4611" width="3.85714285714286" style="493" customWidth="1"/>
    <col min="4612" max="4612" width="3.71428571428571" style="493" customWidth="1"/>
    <col min="4613" max="4613" width="12.7142857142857" style="493" customWidth="1"/>
    <col min="4614" max="4614" width="52.7142857142857" style="493" customWidth="1"/>
    <col min="4615" max="4618" width="0" style="493" hidden="1" customWidth="1"/>
    <col min="4619" max="4619" width="12.2857142857143" style="493" customWidth="1"/>
    <col min="4620" max="4620" width="6.42857142857143" style="493" customWidth="1"/>
    <col min="4621" max="4621" width="12.2857142857143" style="493" customWidth="1"/>
    <col min="4622" max="4622" width="0" style="493" hidden="1" customWidth="1"/>
    <col min="4623" max="4623" width="3.71428571428571" style="493" customWidth="1"/>
    <col min="4624" max="4624" width="11.1428571428571" style="493" customWidth="1"/>
    <col min="4625" max="4626" width="10.5714285714286" style="493"/>
    <col min="4627" max="4627" width="11.1428571428571" style="493" customWidth="1"/>
    <col min="4628" max="4857" width="10.5714285714286" style="493"/>
    <col min="4858" max="4865" width="0" style="493" hidden="1" customWidth="1"/>
    <col min="4866" max="4866" width="3.71428571428571" style="493" customWidth="1"/>
    <col min="4867" max="4867" width="3.85714285714286" style="493" customWidth="1"/>
    <col min="4868" max="4868" width="3.71428571428571" style="493" customWidth="1"/>
    <col min="4869" max="4869" width="12.7142857142857" style="493" customWidth="1"/>
    <col min="4870" max="4870" width="52.7142857142857" style="493" customWidth="1"/>
    <col min="4871" max="4874" width="0" style="493" hidden="1" customWidth="1"/>
    <col min="4875" max="4875" width="12.2857142857143" style="493" customWidth="1"/>
    <col min="4876" max="4876" width="6.42857142857143" style="493" customWidth="1"/>
    <col min="4877" max="4877" width="12.2857142857143" style="493" customWidth="1"/>
    <col min="4878" max="4878" width="0" style="493" hidden="1" customWidth="1"/>
    <col min="4879" max="4879" width="3.71428571428571" style="493" customWidth="1"/>
    <col min="4880" max="4880" width="11.1428571428571" style="493" customWidth="1"/>
    <col min="4881" max="4882" width="10.5714285714286" style="493"/>
    <col min="4883" max="4883" width="11.1428571428571" style="493" customWidth="1"/>
    <col min="4884" max="5113" width="10.5714285714286" style="493"/>
    <col min="5114" max="5121" width="0" style="493" hidden="1" customWidth="1"/>
    <col min="5122" max="5122" width="3.71428571428571" style="493" customWidth="1"/>
    <col min="5123" max="5123" width="3.85714285714286" style="493" customWidth="1"/>
    <col min="5124" max="5124" width="3.71428571428571" style="493" customWidth="1"/>
    <col min="5125" max="5125" width="12.7142857142857" style="493" customWidth="1"/>
    <col min="5126" max="5126" width="52.7142857142857" style="493" customWidth="1"/>
    <col min="5127" max="5130" width="0" style="493" hidden="1" customWidth="1"/>
    <col min="5131" max="5131" width="12.2857142857143" style="493" customWidth="1"/>
    <col min="5132" max="5132" width="6.42857142857143" style="493" customWidth="1"/>
    <col min="5133" max="5133" width="12.2857142857143" style="493" customWidth="1"/>
    <col min="5134" max="5134" width="0" style="493" hidden="1" customWidth="1"/>
    <col min="5135" max="5135" width="3.71428571428571" style="493" customWidth="1"/>
    <col min="5136" max="5136" width="11.1428571428571" style="493" customWidth="1"/>
    <col min="5137" max="5138" width="10.5714285714286" style="493"/>
    <col min="5139" max="5139" width="11.1428571428571" style="493" customWidth="1"/>
    <col min="5140" max="5369" width="10.5714285714286" style="493"/>
    <col min="5370" max="5377" width="0" style="493" hidden="1" customWidth="1"/>
    <col min="5378" max="5378" width="3.71428571428571" style="493" customWidth="1"/>
    <col min="5379" max="5379" width="3.85714285714286" style="493" customWidth="1"/>
    <col min="5380" max="5380" width="3.71428571428571" style="493" customWidth="1"/>
    <col min="5381" max="5381" width="12.7142857142857" style="493" customWidth="1"/>
    <col min="5382" max="5382" width="52.7142857142857" style="493" customWidth="1"/>
    <col min="5383" max="5386" width="0" style="493" hidden="1" customWidth="1"/>
    <col min="5387" max="5387" width="12.2857142857143" style="493" customWidth="1"/>
    <col min="5388" max="5388" width="6.42857142857143" style="493" customWidth="1"/>
    <col min="5389" max="5389" width="12.2857142857143" style="493" customWidth="1"/>
    <col min="5390" max="5390" width="0" style="493" hidden="1" customWidth="1"/>
    <col min="5391" max="5391" width="3.71428571428571" style="493" customWidth="1"/>
    <col min="5392" max="5392" width="11.1428571428571" style="493" customWidth="1"/>
    <col min="5393" max="5394" width="10.5714285714286" style="493"/>
    <col min="5395" max="5395" width="11.1428571428571" style="493" customWidth="1"/>
    <col min="5396" max="5625" width="10.5714285714286" style="493"/>
    <col min="5626" max="5633" width="0" style="493" hidden="1" customWidth="1"/>
    <col min="5634" max="5634" width="3.71428571428571" style="493" customWidth="1"/>
    <col min="5635" max="5635" width="3.85714285714286" style="493" customWidth="1"/>
    <col min="5636" max="5636" width="3.71428571428571" style="493" customWidth="1"/>
    <col min="5637" max="5637" width="12.7142857142857" style="493" customWidth="1"/>
    <col min="5638" max="5638" width="52.7142857142857" style="493" customWidth="1"/>
    <col min="5639" max="5642" width="0" style="493" hidden="1" customWidth="1"/>
    <col min="5643" max="5643" width="12.2857142857143" style="493" customWidth="1"/>
    <col min="5644" max="5644" width="6.42857142857143" style="493" customWidth="1"/>
    <col min="5645" max="5645" width="12.2857142857143" style="493" customWidth="1"/>
    <col min="5646" max="5646" width="0" style="493" hidden="1" customWidth="1"/>
    <col min="5647" max="5647" width="3.71428571428571" style="493" customWidth="1"/>
    <col min="5648" max="5648" width="11.1428571428571" style="493" customWidth="1"/>
    <col min="5649" max="5650" width="10.5714285714286" style="493"/>
    <col min="5651" max="5651" width="11.1428571428571" style="493" customWidth="1"/>
    <col min="5652" max="5881" width="10.5714285714286" style="493"/>
    <col min="5882" max="5889" width="0" style="493" hidden="1" customWidth="1"/>
    <col min="5890" max="5890" width="3.71428571428571" style="493" customWidth="1"/>
    <col min="5891" max="5891" width="3.85714285714286" style="493" customWidth="1"/>
    <col min="5892" max="5892" width="3.71428571428571" style="493" customWidth="1"/>
    <col min="5893" max="5893" width="12.7142857142857" style="493" customWidth="1"/>
    <col min="5894" max="5894" width="52.7142857142857" style="493" customWidth="1"/>
    <col min="5895" max="5898" width="0" style="493" hidden="1" customWidth="1"/>
    <col min="5899" max="5899" width="12.2857142857143" style="493" customWidth="1"/>
    <col min="5900" max="5900" width="6.42857142857143" style="493" customWidth="1"/>
    <col min="5901" max="5901" width="12.2857142857143" style="493" customWidth="1"/>
    <col min="5902" max="5902" width="0" style="493" hidden="1" customWidth="1"/>
    <col min="5903" max="5903" width="3.71428571428571" style="493" customWidth="1"/>
    <col min="5904" max="5904" width="11.1428571428571" style="493" customWidth="1"/>
    <col min="5905" max="5906" width="10.5714285714286" style="493"/>
    <col min="5907" max="5907" width="11.1428571428571" style="493" customWidth="1"/>
    <col min="5908" max="6137" width="10.5714285714286" style="493"/>
    <col min="6138" max="6145" width="0" style="493" hidden="1" customWidth="1"/>
    <col min="6146" max="6146" width="3.71428571428571" style="493" customWidth="1"/>
    <col min="6147" max="6147" width="3.85714285714286" style="493" customWidth="1"/>
    <col min="6148" max="6148" width="3.71428571428571" style="493" customWidth="1"/>
    <col min="6149" max="6149" width="12.7142857142857" style="493" customWidth="1"/>
    <col min="6150" max="6150" width="52.7142857142857" style="493" customWidth="1"/>
    <col min="6151" max="6154" width="0" style="493" hidden="1" customWidth="1"/>
    <col min="6155" max="6155" width="12.2857142857143" style="493" customWidth="1"/>
    <col min="6156" max="6156" width="6.42857142857143" style="493" customWidth="1"/>
    <col min="6157" max="6157" width="12.2857142857143" style="493" customWidth="1"/>
    <col min="6158" max="6158" width="0" style="493" hidden="1" customWidth="1"/>
    <col min="6159" max="6159" width="3.71428571428571" style="493" customWidth="1"/>
    <col min="6160" max="6160" width="11.1428571428571" style="493" customWidth="1"/>
    <col min="6161" max="6162" width="10.5714285714286" style="493"/>
    <col min="6163" max="6163" width="11.1428571428571" style="493" customWidth="1"/>
    <col min="6164" max="6393" width="10.5714285714286" style="493"/>
    <col min="6394" max="6401" width="0" style="493" hidden="1" customWidth="1"/>
    <col min="6402" max="6402" width="3.71428571428571" style="493" customWidth="1"/>
    <col min="6403" max="6403" width="3.85714285714286" style="493" customWidth="1"/>
    <col min="6404" max="6404" width="3.71428571428571" style="493" customWidth="1"/>
    <col min="6405" max="6405" width="12.7142857142857" style="493" customWidth="1"/>
    <col min="6406" max="6406" width="52.7142857142857" style="493" customWidth="1"/>
    <col min="6407" max="6410" width="0" style="493" hidden="1" customWidth="1"/>
    <col min="6411" max="6411" width="12.2857142857143" style="493" customWidth="1"/>
    <col min="6412" max="6412" width="6.42857142857143" style="493" customWidth="1"/>
    <col min="6413" max="6413" width="12.2857142857143" style="493" customWidth="1"/>
    <col min="6414" max="6414" width="0" style="493" hidden="1" customWidth="1"/>
    <col min="6415" max="6415" width="3.71428571428571" style="493" customWidth="1"/>
    <col min="6416" max="6416" width="11.1428571428571" style="493" customWidth="1"/>
    <col min="6417" max="6418" width="10.5714285714286" style="493"/>
    <col min="6419" max="6419" width="11.1428571428571" style="493" customWidth="1"/>
    <col min="6420" max="6649" width="10.5714285714286" style="493"/>
    <col min="6650" max="6657" width="0" style="493" hidden="1" customWidth="1"/>
    <col min="6658" max="6658" width="3.71428571428571" style="493" customWidth="1"/>
    <col min="6659" max="6659" width="3.85714285714286" style="493" customWidth="1"/>
    <col min="6660" max="6660" width="3.71428571428571" style="493" customWidth="1"/>
    <col min="6661" max="6661" width="12.7142857142857" style="493" customWidth="1"/>
    <col min="6662" max="6662" width="52.7142857142857" style="493" customWidth="1"/>
    <col min="6663" max="6666" width="0" style="493" hidden="1" customWidth="1"/>
    <col min="6667" max="6667" width="12.2857142857143" style="493" customWidth="1"/>
    <col min="6668" max="6668" width="6.42857142857143" style="493" customWidth="1"/>
    <col min="6669" max="6669" width="12.2857142857143" style="493" customWidth="1"/>
    <col min="6670" max="6670" width="0" style="493" hidden="1" customWidth="1"/>
    <col min="6671" max="6671" width="3.71428571428571" style="493" customWidth="1"/>
    <col min="6672" max="6672" width="11.1428571428571" style="493" customWidth="1"/>
    <col min="6673" max="6674" width="10.5714285714286" style="493"/>
    <col min="6675" max="6675" width="11.1428571428571" style="493" customWidth="1"/>
    <col min="6676" max="6905" width="10.5714285714286" style="493"/>
    <col min="6906" max="6913" width="0" style="493" hidden="1" customWidth="1"/>
    <col min="6914" max="6914" width="3.71428571428571" style="493" customWidth="1"/>
    <col min="6915" max="6915" width="3.85714285714286" style="493" customWidth="1"/>
    <col min="6916" max="6916" width="3.71428571428571" style="493" customWidth="1"/>
    <col min="6917" max="6917" width="12.7142857142857" style="493" customWidth="1"/>
    <col min="6918" max="6918" width="52.7142857142857" style="493" customWidth="1"/>
    <col min="6919" max="6922" width="0" style="493" hidden="1" customWidth="1"/>
    <col min="6923" max="6923" width="12.2857142857143" style="493" customWidth="1"/>
    <col min="6924" max="6924" width="6.42857142857143" style="493" customWidth="1"/>
    <col min="6925" max="6925" width="12.2857142857143" style="493" customWidth="1"/>
    <col min="6926" max="6926" width="0" style="493" hidden="1" customWidth="1"/>
    <col min="6927" max="6927" width="3.71428571428571" style="493" customWidth="1"/>
    <col min="6928" max="6928" width="11.1428571428571" style="493" customWidth="1"/>
    <col min="6929" max="6930" width="10.5714285714286" style="493"/>
    <col min="6931" max="6931" width="11.1428571428571" style="493" customWidth="1"/>
    <col min="6932" max="7161" width="10.5714285714286" style="493"/>
    <col min="7162" max="7169" width="0" style="493" hidden="1" customWidth="1"/>
    <col min="7170" max="7170" width="3.71428571428571" style="493" customWidth="1"/>
    <col min="7171" max="7171" width="3.85714285714286" style="493" customWidth="1"/>
    <col min="7172" max="7172" width="3.71428571428571" style="493" customWidth="1"/>
    <col min="7173" max="7173" width="12.7142857142857" style="493" customWidth="1"/>
    <col min="7174" max="7174" width="52.7142857142857" style="493" customWidth="1"/>
    <col min="7175" max="7178" width="0" style="493" hidden="1" customWidth="1"/>
    <col min="7179" max="7179" width="12.2857142857143" style="493" customWidth="1"/>
    <col min="7180" max="7180" width="6.42857142857143" style="493" customWidth="1"/>
    <col min="7181" max="7181" width="12.2857142857143" style="493" customWidth="1"/>
    <col min="7182" max="7182" width="0" style="493" hidden="1" customWidth="1"/>
    <col min="7183" max="7183" width="3.71428571428571" style="493" customWidth="1"/>
    <col min="7184" max="7184" width="11.1428571428571" style="493" customWidth="1"/>
    <col min="7185" max="7186" width="10.5714285714286" style="493"/>
    <col min="7187" max="7187" width="11.1428571428571" style="493" customWidth="1"/>
    <col min="7188" max="7417" width="10.5714285714286" style="493"/>
    <col min="7418" max="7425" width="0" style="493" hidden="1" customWidth="1"/>
    <col min="7426" max="7426" width="3.71428571428571" style="493" customWidth="1"/>
    <col min="7427" max="7427" width="3.85714285714286" style="493" customWidth="1"/>
    <col min="7428" max="7428" width="3.71428571428571" style="493" customWidth="1"/>
    <col min="7429" max="7429" width="12.7142857142857" style="493" customWidth="1"/>
    <col min="7430" max="7430" width="52.7142857142857" style="493" customWidth="1"/>
    <col min="7431" max="7434" width="0" style="493" hidden="1" customWidth="1"/>
    <col min="7435" max="7435" width="12.2857142857143" style="493" customWidth="1"/>
    <col min="7436" max="7436" width="6.42857142857143" style="493" customWidth="1"/>
    <col min="7437" max="7437" width="12.2857142857143" style="493" customWidth="1"/>
    <col min="7438" max="7438" width="0" style="493" hidden="1" customWidth="1"/>
    <col min="7439" max="7439" width="3.71428571428571" style="493" customWidth="1"/>
    <col min="7440" max="7440" width="11.1428571428571" style="493" customWidth="1"/>
    <col min="7441" max="7442" width="10.5714285714286" style="493"/>
    <col min="7443" max="7443" width="11.1428571428571" style="493" customWidth="1"/>
    <col min="7444" max="7673" width="10.5714285714286" style="493"/>
    <col min="7674" max="7681" width="0" style="493" hidden="1" customWidth="1"/>
    <col min="7682" max="7682" width="3.71428571428571" style="493" customWidth="1"/>
    <col min="7683" max="7683" width="3.85714285714286" style="493" customWidth="1"/>
    <col min="7684" max="7684" width="3.71428571428571" style="493" customWidth="1"/>
    <col min="7685" max="7685" width="12.7142857142857" style="493" customWidth="1"/>
    <col min="7686" max="7686" width="52.7142857142857" style="493" customWidth="1"/>
    <col min="7687" max="7690" width="0" style="493" hidden="1" customWidth="1"/>
    <col min="7691" max="7691" width="12.2857142857143" style="493" customWidth="1"/>
    <col min="7692" max="7692" width="6.42857142857143" style="493" customWidth="1"/>
    <col min="7693" max="7693" width="12.2857142857143" style="493" customWidth="1"/>
    <col min="7694" max="7694" width="0" style="493" hidden="1" customWidth="1"/>
    <col min="7695" max="7695" width="3.71428571428571" style="493" customWidth="1"/>
    <col min="7696" max="7696" width="11.1428571428571" style="493" customWidth="1"/>
    <col min="7697" max="7698" width="10.5714285714286" style="493"/>
    <col min="7699" max="7699" width="11.1428571428571" style="493" customWidth="1"/>
    <col min="7700" max="7929" width="10.5714285714286" style="493"/>
    <col min="7930" max="7937" width="0" style="493" hidden="1" customWidth="1"/>
    <col min="7938" max="7938" width="3.71428571428571" style="493" customWidth="1"/>
    <col min="7939" max="7939" width="3.85714285714286" style="493" customWidth="1"/>
    <col min="7940" max="7940" width="3.71428571428571" style="493" customWidth="1"/>
    <col min="7941" max="7941" width="12.7142857142857" style="493" customWidth="1"/>
    <col min="7942" max="7942" width="52.7142857142857" style="493" customWidth="1"/>
    <col min="7943" max="7946" width="0" style="493" hidden="1" customWidth="1"/>
    <col min="7947" max="7947" width="12.2857142857143" style="493" customWidth="1"/>
    <col min="7948" max="7948" width="6.42857142857143" style="493" customWidth="1"/>
    <col min="7949" max="7949" width="12.2857142857143" style="493" customWidth="1"/>
    <col min="7950" max="7950" width="0" style="493" hidden="1" customWidth="1"/>
    <col min="7951" max="7951" width="3.71428571428571" style="493" customWidth="1"/>
    <col min="7952" max="7952" width="11.1428571428571" style="493" customWidth="1"/>
    <col min="7953" max="7954" width="10.5714285714286" style="493"/>
    <col min="7955" max="7955" width="11.1428571428571" style="493" customWidth="1"/>
    <col min="7956" max="8185" width="10.5714285714286" style="493"/>
    <col min="8186" max="8193" width="0" style="493" hidden="1" customWidth="1"/>
    <col min="8194" max="8194" width="3.71428571428571" style="493" customWidth="1"/>
    <col min="8195" max="8195" width="3.85714285714286" style="493" customWidth="1"/>
    <col min="8196" max="8196" width="3.71428571428571" style="493" customWidth="1"/>
    <col min="8197" max="8197" width="12.7142857142857" style="493" customWidth="1"/>
    <col min="8198" max="8198" width="52.7142857142857" style="493" customWidth="1"/>
    <col min="8199" max="8202" width="0" style="493" hidden="1" customWidth="1"/>
    <col min="8203" max="8203" width="12.2857142857143" style="493" customWidth="1"/>
    <col min="8204" max="8204" width="6.42857142857143" style="493" customWidth="1"/>
    <col min="8205" max="8205" width="12.2857142857143" style="493" customWidth="1"/>
    <col min="8206" max="8206" width="0" style="493" hidden="1" customWidth="1"/>
    <col min="8207" max="8207" width="3.71428571428571" style="493" customWidth="1"/>
    <col min="8208" max="8208" width="11.1428571428571" style="493" customWidth="1"/>
    <col min="8209" max="8210" width="10.5714285714286" style="493"/>
    <col min="8211" max="8211" width="11.1428571428571" style="493" customWidth="1"/>
    <col min="8212" max="8441" width="10.5714285714286" style="493"/>
    <col min="8442" max="8449" width="0" style="493" hidden="1" customWidth="1"/>
    <col min="8450" max="8450" width="3.71428571428571" style="493" customWidth="1"/>
    <col min="8451" max="8451" width="3.85714285714286" style="493" customWidth="1"/>
    <col min="8452" max="8452" width="3.71428571428571" style="493" customWidth="1"/>
    <col min="8453" max="8453" width="12.7142857142857" style="493" customWidth="1"/>
    <col min="8454" max="8454" width="52.7142857142857" style="493" customWidth="1"/>
    <col min="8455" max="8458" width="0" style="493" hidden="1" customWidth="1"/>
    <col min="8459" max="8459" width="12.2857142857143" style="493" customWidth="1"/>
    <col min="8460" max="8460" width="6.42857142857143" style="493" customWidth="1"/>
    <col min="8461" max="8461" width="12.2857142857143" style="493" customWidth="1"/>
    <col min="8462" max="8462" width="0" style="493" hidden="1" customWidth="1"/>
    <col min="8463" max="8463" width="3.71428571428571" style="493" customWidth="1"/>
    <col min="8464" max="8464" width="11.1428571428571" style="493" customWidth="1"/>
    <col min="8465" max="8466" width="10.5714285714286" style="493"/>
    <col min="8467" max="8467" width="11.1428571428571" style="493" customWidth="1"/>
    <col min="8468" max="8697" width="10.5714285714286" style="493"/>
    <col min="8698" max="8705" width="0" style="493" hidden="1" customWidth="1"/>
    <col min="8706" max="8706" width="3.71428571428571" style="493" customWidth="1"/>
    <col min="8707" max="8707" width="3.85714285714286" style="493" customWidth="1"/>
    <col min="8708" max="8708" width="3.71428571428571" style="493" customWidth="1"/>
    <col min="8709" max="8709" width="12.7142857142857" style="493" customWidth="1"/>
    <col min="8710" max="8710" width="52.7142857142857" style="493" customWidth="1"/>
    <col min="8711" max="8714" width="0" style="493" hidden="1" customWidth="1"/>
    <col min="8715" max="8715" width="12.2857142857143" style="493" customWidth="1"/>
    <col min="8716" max="8716" width="6.42857142857143" style="493" customWidth="1"/>
    <col min="8717" max="8717" width="12.2857142857143" style="493" customWidth="1"/>
    <col min="8718" max="8718" width="0" style="493" hidden="1" customWidth="1"/>
    <col min="8719" max="8719" width="3.71428571428571" style="493" customWidth="1"/>
    <col min="8720" max="8720" width="11.1428571428571" style="493" customWidth="1"/>
    <col min="8721" max="8722" width="10.5714285714286" style="493"/>
    <col min="8723" max="8723" width="11.1428571428571" style="493" customWidth="1"/>
    <col min="8724" max="8953" width="10.5714285714286" style="493"/>
    <col min="8954" max="8961" width="0" style="493" hidden="1" customWidth="1"/>
    <col min="8962" max="8962" width="3.71428571428571" style="493" customWidth="1"/>
    <col min="8963" max="8963" width="3.85714285714286" style="493" customWidth="1"/>
    <col min="8964" max="8964" width="3.71428571428571" style="493" customWidth="1"/>
    <col min="8965" max="8965" width="12.7142857142857" style="493" customWidth="1"/>
    <col min="8966" max="8966" width="52.7142857142857" style="493" customWidth="1"/>
    <col min="8967" max="8970" width="0" style="493" hidden="1" customWidth="1"/>
    <col min="8971" max="8971" width="12.2857142857143" style="493" customWidth="1"/>
    <col min="8972" max="8972" width="6.42857142857143" style="493" customWidth="1"/>
    <col min="8973" max="8973" width="12.2857142857143" style="493" customWidth="1"/>
    <col min="8974" max="8974" width="0" style="493" hidden="1" customWidth="1"/>
    <col min="8975" max="8975" width="3.71428571428571" style="493" customWidth="1"/>
    <col min="8976" max="8976" width="11.1428571428571" style="493" customWidth="1"/>
    <col min="8977" max="8978" width="10.5714285714286" style="493"/>
    <col min="8979" max="8979" width="11.1428571428571" style="493" customWidth="1"/>
    <col min="8980" max="9209" width="10.5714285714286" style="493"/>
    <col min="9210" max="9217" width="0" style="493" hidden="1" customWidth="1"/>
    <col min="9218" max="9218" width="3.71428571428571" style="493" customWidth="1"/>
    <col min="9219" max="9219" width="3.85714285714286" style="493" customWidth="1"/>
    <col min="9220" max="9220" width="3.71428571428571" style="493" customWidth="1"/>
    <col min="9221" max="9221" width="12.7142857142857" style="493" customWidth="1"/>
    <col min="9222" max="9222" width="52.7142857142857" style="493" customWidth="1"/>
    <col min="9223" max="9226" width="0" style="493" hidden="1" customWidth="1"/>
    <col min="9227" max="9227" width="12.2857142857143" style="493" customWidth="1"/>
    <col min="9228" max="9228" width="6.42857142857143" style="493" customWidth="1"/>
    <col min="9229" max="9229" width="12.2857142857143" style="493" customWidth="1"/>
    <col min="9230" max="9230" width="0" style="493" hidden="1" customWidth="1"/>
    <col min="9231" max="9231" width="3.71428571428571" style="493" customWidth="1"/>
    <col min="9232" max="9232" width="11.1428571428571" style="493" customWidth="1"/>
    <col min="9233" max="9234" width="10.5714285714286" style="493"/>
    <col min="9235" max="9235" width="11.1428571428571" style="493" customWidth="1"/>
    <col min="9236" max="9465" width="10.5714285714286" style="493"/>
    <col min="9466" max="9473" width="0" style="493" hidden="1" customWidth="1"/>
    <col min="9474" max="9474" width="3.71428571428571" style="493" customWidth="1"/>
    <col min="9475" max="9475" width="3.85714285714286" style="493" customWidth="1"/>
    <col min="9476" max="9476" width="3.71428571428571" style="493" customWidth="1"/>
    <col min="9477" max="9477" width="12.7142857142857" style="493" customWidth="1"/>
    <col min="9478" max="9478" width="52.7142857142857" style="493" customWidth="1"/>
    <col min="9479" max="9482" width="0" style="493" hidden="1" customWidth="1"/>
    <col min="9483" max="9483" width="12.2857142857143" style="493" customWidth="1"/>
    <col min="9484" max="9484" width="6.42857142857143" style="493" customWidth="1"/>
    <col min="9485" max="9485" width="12.2857142857143" style="493" customWidth="1"/>
    <col min="9486" max="9486" width="0" style="493" hidden="1" customWidth="1"/>
    <col min="9487" max="9487" width="3.71428571428571" style="493" customWidth="1"/>
    <col min="9488" max="9488" width="11.1428571428571" style="493" customWidth="1"/>
    <col min="9489" max="9490" width="10.5714285714286" style="493"/>
    <col min="9491" max="9491" width="11.1428571428571" style="493" customWidth="1"/>
    <col min="9492" max="9721" width="10.5714285714286" style="493"/>
    <col min="9722" max="9729" width="0" style="493" hidden="1" customWidth="1"/>
    <col min="9730" max="9730" width="3.71428571428571" style="493" customWidth="1"/>
    <col min="9731" max="9731" width="3.85714285714286" style="493" customWidth="1"/>
    <col min="9732" max="9732" width="3.71428571428571" style="493" customWidth="1"/>
    <col min="9733" max="9733" width="12.7142857142857" style="493" customWidth="1"/>
    <col min="9734" max="9734" width="52.7142857142857" style="493" customWidth="1"/>
    <col min="9735" max="9738" width="0" style="493" hidden="1" customWidth="1"/>
    <col min="9739" max="9739" width="12.2857142857143" style="493" customWidth="1"/>
    <col min="9740" max="9740" width="6.42857142857143" style="493" customWidth="1"/>
    <col min="9741" max="9741" width="12.2857142857143" style="493" customWidth="1"/>
    <col min="9742" max="9742" width="0" style="493" hidden="1" customWidth="1"/>
    <col min="9743" max="9743" width="3.71428571428571" style="493" customWidth="1"/>
    <col min="9744" max="9744" width="11.1428571428571" style="493" customWidth="1"/>
    <col min="9745" max="9746" width="10.5714285714286" style="493"/>
    <col min="9747" max="9747" width="11.1428571428571" style="493" customWidth="1"/>
    <col min="9748" max="9977" width="10.5714285714286" style="493"/>
    <col min="9978" max="9985" width="0" style="493" hidden="1" customWidth="1"/>
    <col min="9986" max="9986" width="3.71428571428571" style="493" customWidth="1"/>
    <col min="9987" max="9987" width="3.85714285714286" style="493" customWidth="1"/>
    <col min="9988" max="9988" width="3.71428571428571" style="493" customWidth="1"/>
    <col min="9989" max="9989" width="12.7142857142857" style="493" customWidth="1"/>
    <col min="9990" max="9990" width="52.7142857142857" style="493" customWidth="1"/>
    <col min="9991" max="9994" width="0" style="493" hidden="1" customWidth="1"/>
    <col min="9995" max="9995" width="12.2857142857143" style="493" customWidth="1"/>
    <col min="9996" max="9996" width="6.42857142857143" style="493" customWidth="1"/>
    <col min="9997" max="9997" width="12.2857142857143" style="493" customWidth="1"/>
    <col min="9998" max="9998" width="0" style="493" hidden="1" customWidth="1"/>
    <col min="9999" max="9999" width="3.71428571428571" style="493" customWidth="1"/>
    <col min="10000" max="10000" width="11.1428571428571" style="493" customWidth="1"/>
    <col min="10001" max="10002" width="10.5714285714286" style="493"/>
    <col min="10003" max="10003" width="11.1428571428571" style="493" customWidth="1"/>
    <col min="10004" max="10233" width="10.5714285714286" style="493"/>
    <col min="10234" max="10241" width="0" style="493" hidden="1" customWidth="1"/>
    <col min="10242" max="10242" width="3.71428571428571" style="493" customWidth="1"/>
    <col min="10243" max="10243" width="3.85714285714286" style="493" customWidth="1"/>
    <col min="10244" max="10244" width="3.71428571428571" style="493" customWidth="1"/>
    <col min="10245" max="10245" width="12.7142857142857" style="493" customWidth="1"/>
    <col min="10246" max="10246" width="52.7142857142857" style="493" customWidth="1"/>
    <col min="10247" max="10250" width="0" style="493" hidden="1" customWidth="1"/>
    <col min="10251" max="10251" width="12.2857142857143" style="493" customWidth="1"/>
    <col min="10252" max="10252" width="6.42857142857143" style="493" customWidth="1"/>
    <col min="10253" max="10253" width="12.2857142857143" style="493" customWidth="1"/>
    <col min="10254" max="10254" width="0" style="493" hidden="1" customWidth="1"/>
    <col min="10255" max="10255" width="3.71428571428571" style="493" customWidth="1"/>
    <col min="10256" max="10256" width="11.1428571428571" style="493" customWidth="1"/>
    <col min="10257" max="10258" width="10.5714285714286" style="493"/>
    <col min="10259" max="10259" width="11.1428571428571" style="493" customWidth="1"/>
    <col min="10260" max="10489" width="10.5714285714286" style="493"/>
    <col min="10490" max="10497" width="0" style="493" hidden="1" customWidth="1"/>
    <col min="10498" max="10498" width="3.71428571428571" style="493" customWidth="1"/>
    <col min="10499" max="10499" width="3.85714285714286" style="493" customWidth="1"/>
    <col min="10500" max="10500" width="3.71428571428571" style="493" customWidth="1"/>
    <col min="10501" max="10501" width="12.7142857142857" style="493" customWidth="1"/>
    <col min="10502" max="10502" width="52.7142857142857" style="493" customWidth="1"/>
    <col min="10503" max="10506" width="0" style="493" hidden="1" customWidth="1"/>
    <col min="10507" max="10507" width="12.2857142857143" style="493" customWidth="1"/>
    <col min="10508" max="10508" width="6.42857142857143" style="493" customWidth="1"/>
    <col min="10509" max="10509" width="12.2857142857143" style="493" customWidth="1"/>
    <col min="10510" max="10510" width="0" style="493" hidden="1" customWidth="1"/>
    <col min="10511" max="10511" width="3.71428571428571" style="493" customWidth="1"/>
    <col min="10512" max="10512" width="11.1428571428571" style="493" customWidth="1"/>
    <col min="10513" max="10514" width="10.5714285714286" style="493"/>
    <col min="10515" max="10515" width="11.1428571428571" style="493" customWidth="1"/>
    <col min="10516" max="10745" width="10.5714285714286" style="493"/>
    <col min="10746" max="10753" width="0" style="493" hidden="1" customWidth="1"/>
    <col min="10754" max="10754" width="3.71428571428571" style="493" customWidth="1"/>
    <col min="10755" max="10755" width="3.85714285714286" style="493" customWidth="1"/>
    <col min="10756" max="10756" width="3.71428571428571" style="493" customWidth="1"/>
    <col min="10757" max="10757" width="12.7142857142857" style="493" customWidth="1"/>
    <col min="10758" max="10758" width="52.7142857142857" style="493" customWidth="1"/>
    <col min="10759" max="10762" width="0" style="493" hidden="1" customWidth="1"/>
    <col min="10763" max="10763" width="12.2857142857143" style="493" customWidth="1"/>
    <col min="10764" max="10764" width="6.42857142857143" style="493" customWidth="1"/>
    <col min="10765" max="10765" width="12.2857142857143" style="493" customWidth="1"/>
    <col min="10766" max="10766" width="0" style="493" hidden="1" customWidth="1"/>
    <col min="10767" max="10767" width="3.71428571428571" style="493" customWidth="1"/>
    <col min="10768" max="10768" width="11.1428571428571" style="493" customWidth="1"/>
    <col min="10769" max="10770" width="10.5714285714286" style="493"/>
    <col min="10771" max="10771" width="11.1428571428571" style="493" customWidth="1"/>
    <col min="10772" max="11001" width="10.5714285714286" style="493"/>
    <col min="11002" max="11009" width="0" style="493" hidden="1" customWidth="1"/>
    <col min="11010" max="11010" width="3.71428571428571" style="493" customWidth="1"/>
    <col min="11011" max="11011" width="3.85714285714286" style="493" customWidth="1"/>
    <col min="11012" max="11012" width="3.71428571428571" style="493" customWidth="1"/>
    <col min="11013" max="11013" width="12.7142857142857" style="493" customWidth="1"/>
    <col min="11014" max="11014" width="52.7142857142857" style="493" customWidth="1"/>
    <col min="11015" max="11018" width="0" style="493" hidden="1" customWidth="1"/>
    <col min="11019" max="11019" width="12.2857142857143" style="493" customWidth="1"/>
    <col min="11020" max="11020" width="6.42857142857143" style="493" customWidth="1"/>
    <col min="11021" max="11021" width="12.2857142857143" style="493" customWidth="1"/>
    <col min="11022" max="11022" width="0" style="493" hidden="1" customWidth="1"/>
    <col min="11023" max="11023" width="3.71428571428571" style="493" customWidth="1"/>
    <col min="11024" max="11024" width="11.1428571428571" style="493" customWidth="1"/>
    <col min="11025" max="11026" width="10.5714285714286" style="493"/>
    <col min="11027" max="11027" width="11.1428571428571" style="493" customWidth="1"/>
    <col min="11028" max="11257" width="10.5714285714286" style="493"/>
    <col min="11258" max="11265" width="0" style="493" hidden="1" customWidth="1"/>
    <col min="11266" max="11266" width="3.71428571428571" style="493" customWidth="1"/>
    <col min="11267" max="11267" width="3.85714285714286" style="493" customWidth="1"/>
    <col min="11268" max="11268" width="3.71428571428571" style="493" customWidth="1"/>
    <col min="11269" max="11269" width="12.7142857142857" style="493" customWidth="1"/>
    <col min="11270" max="11270" width="52.7142857142857" style="493" customWidth="1"/>
    <col min="11271" max="11274" width="0" style="493" hidden="1" customWidth="1"/>
    <col min="11275" max="11275" width="12.2857142857143" style="493" customWidth="1"/>
    <col min="11276" max="11276" width="6.42857142857143" style="493" customWidth="1"/>
    <col min="11277" max="11277" width="12.2857142857143" style="493" customWidth="1"/>
    <col min="11278" max="11278" width="0" style="493" hidden="1" customWidth="1"/>
    <col min="11279" max="11279" width="3.71428571428571" style="493" customWidth="1"/>
    <col min="11280" max="11280" width="11.1428571428571" style="493" customWidth="1"/>
    <col min="11281" max="11282" width="10.5714285714286" style="493"/>
    <col min="11283" max="11283" width="11.1428571428571" style="493" customWidth="1"/>
    <col min="11284" max="11513" width="10.5714285714286" style="493"/>
    <col min="11514" max="11521" width="0" style="493" hidden="1" customWidth="1"/>
    <col min="11522" max="11522" width="3.71428571428571" style="493" customWidth="1"/>
    <col min="11523" max="11523" width="3.85714285714286" style="493" customWidth="1"/>
    <col min="11524" max="11524" width="3.71428571428571" style="493" customWidth="1"/>
    <col min="11525" max="11525" width="12.7142857142857" style="493" customWidth="1"/>
    <col min="11526" max="11526" width="52.7142857142857" style="493" customWidth="1"/>
    <col min="11527" max="11530" width="0" style="493" hidden="1" customWidth="1"/>
    <col min="11531" max="11531" width="12.2857142857143" style="493" customWidth="1"/>
    <col min="11532" max="11532" width="6.42857142857143" style="493" customWidth="1"/>
    <col min="11533" max="11533" width="12.2857142857143" style="493" customWidth="1"/>
    <col min="11534" max="11534" width="0" style="493" hidden="1" customWidth="1"/>
    <col min="11535" max="11535" width="3.71428571428571" style="493" customWidth="1"/>
    <col min="11536" max="11536" width="11.1428571428571" style="493" customWidth="1"/>
    <col min="11537" max="11538" width="10.5714285714286" style="493"/>
    <col min="11539" max="11539" width="11.1428571428571" style="493" customWidth="1"/>
    <col min="11540" max="11769" width="10.5714285714286" style="493"/>
    <col min="11770" max="11777" width="0" style="493" hidden="1" customWidth="1"/>
    <col min="11778" max="11778" width="3.71428571428571" style="493" customWidth="1"/>
    <col min="11779" max="11779" width="3.85714285714286" style="493" customWidth="1"/>
    <col min="11780" max="11780" width="3.71428571428571" style="493" customWidth="1"/>
    <col min="11781" max="11781" width="12.7142857142857" style="493" customWidth="1"/>
    <col min="11782" max="11782" width="52.7142857142857" style="493" customWidth="1"/>
    <col min="11783" max="11786" width="0" style="493" hidden="1" customWidth="1"/>
    <col min="11787" max="11787" width="12.2857142857143" style="493" customWidth="1"/>
    <col min="11788" max="11788" width="6.42857142857143" style="493" customWidth="1"/>
    <col min="11789" max="11789" width="12.2857142857143" style="493" customWidth="1"/>
    <col min="11790" max="11790" width="0" style="493" hidden="1" customWidth="1"/>
    <col min="11791" max="11791" width="3.71428571428571" style="493" customWidth="1"/>
    <col min="11792" max="11792" width="11.1428571428571" style="493" customWidth="1"/>
    <col min="11793" max="11794" width="10.5714285714286" style="493"/>
    <col min="11795" max="11795" width="11.1428571428571" style="493" customWidth="1"/>
    <col min="11796" max="12025" width="10.5714285714286" style="493"/>
    <col min="12026" max="12033" width="0" style="493" hidden="1" customWidth="1"/>
    <col min="12034" max="12034" width="3.71428571428571" style="493" customWidth="1"/>
    <col min="12035" max="12035" width="3.85714285714286" style="493" customWidth="1"/>
    <col min="12036" max="12036" width="3.71428571428571" style="493" customWidth="1"/>
    <col min="12037" max="12037" width="12.7142857142857" style="493" customWidth="1"/>
    <col min="12038" max="12038" width="52.7142857142857" style="493" customWidth="1"/>
    <col min="12039" max="12042" width="0" style="493" hidden="1" customWidth="1"/>
    <col min="12043" max="12043" width="12.2857142857143" style="493" customWidth="1"/>
    <col min="12044" max="12044" width="6.42857142857143" style="493" customWidth="1"/>
    <col min="12045" max="12045" width="12.2857142857143" style="493" customWidth="1"/>
    <col min="12046" max="12046" width="0" style="493" hidden="1" customWidth="1"/>
    <col min="12047" max="12047" width="3.71428571428571" style="493" customWidth="1"/>
    <col min="12048" max="12048" width="11.1428571428571" style="493" customWidth="1"/>
    <col min="12049" max="12050" width="10.5714285714286" style="493"/>
    <col min="12051" max="12051" width="11.1428571428571" style="493" customWidth="1"/>
    <col min="12052" max="12281" width="10.5714285714286" style="493"/>
    <col min="12282" max="12289" width="0" style="493" hidden="1" customWidth="1"/>
    <col min="12290" max="12290" width="3.71428571428571" style="493" customWidth="1"/>
    <col min="12291" max="12291" width="3.85714285714286" style="493" customWidth="1"/>
    <col min="12292" max="12292" width="3.71428571428571" style="493" customWidth="1"/>
    <col min="12293" max="12293" width="12.7142857142857" style="493" customWidth="1"/>
    <col min="12294" max="12294" width="52.7142857142857" style="493" customWidth="1"/>
    <col min="12295" max="12298" width="0" style="493" hidden="1" customWidth="1"/>
    <col min="12299" max="12299" width="12.2857142857143" style="493" customWidth="1"/>
    <col min="12300" max="12300" width="6.42857142857143" style="493" customWidth="1"/>
    <col min="12301" max="12301" width="12.2857142857143" style="493" customWidth="1"/>
    <col min="12302" max="12302" width="0" style="493" hidden="1" customWidth="1"/>
    <col min="12303" max="12303" width="3.71428571428571" style="493" customWidth="1"/>
    <col min="12304" max="12304" width="11.1428571428571" style="493" customWidth="1"/>
    <col min="12305" max="12306" width="10.5714285714286" style="493"/>
    <col min="12307" max="12307" width="11.1428571428571" style="493" customWidth="1"/>
    <col min="12308" max="12537" width="10.5714285714286" style="493"/>
    <col min="12538" max="12545" width="0" style="493" hidden="1" customWidth="1"/>
    <col min="12546" max="12546" width="3.71428571428571" style="493" customWidth="1"/>
    <col min="12547" max="12547" width="3.85714285714286" style="493" customWidth="1"/>
    <col min="12548" max="12548" width="3.71428571428571" style="493" customWidth="1"/>
    <col min="12549" max="12549" width="12.7142857142857" style="493" customWidth="1"/>
    <col min="12550" max="12550" width="52.7142857142857" style="493" customWidth="1"/>
    <col min="12551" max="12554" width="0" style="493" hidden="1" customWidth="1"/>
    <col min="12555" max="12555" width="12.2857142857143" style="493" customWidth="1"/>
    <col min="12556" max="12556" width="6.42857142857143" style="493" customWidth="1"/>
    <col min="12557" max="12557" width="12.2857142857143" style="493" customWidth="1"/>
    <col min="12558" max="12558" width="0" style="493" hidden="1" customWidth="1"/>
    <col min="12559" max="12559" width="3.71428571428571" style="493" customWidth="1"/>
    <col min="12560" max="12560" width="11.1428571428571" style="493" customWidth="1"/>
    <col min="12561" max="12562" width="10.5714285714286" style="493"/>
    <col min="12563" max="12563" width="11.1428571428571" style="493" customWidth="1"/>
    <col min="12564" max="12793" width="10.5714285714286" style="493"/>
    <col min="12794" max="12801" width="0" style="493" hidden="1" customWidth="1"/>
    <col min="12802" max="12802" width="3.71428571428571" style="493" customWidth="1"/>
    <col min="12803" max="12803" width="3.85714285714286" style="493" customWidth="1"/>
    <col min="12804" max="12804" width="3.71428571428571" style="493" customWidth="1"/>
    <col min="12805" max="12805" width="12.7142857142857" style="493" customWidth="1"/>
    <col min="12806" max="12806" width="52.7142857142857" style="493" customWidth="1"/>
    <col min="12807" max="12810" width="0" style="493" hidden="1" customWidth="1"/>
    <col min="12811" max="12811" width="12.2857142857143" style="493" customWidth="1"/>
    <col min="12812" max="12812" width="6.42857142857143" style="493" customWidth="1"/>
    <col min="12813" max="12813" width="12.2857142857143" style="493" customWidth="1"/>
    <col min="12814" max="12814" width="0" style="493" hidden="1" customWidth="1"/>
    <col min="12815" max="12815" width="3.71428571428571" style="493" customWidth="1"/>
    <col min="12816" max="12816" width="11.1428571428571" style="493" customWidth="1"/>
    <col min="12817" max="12818" width="10.5714285714286" style="493"/>
    <col min="12819" max="12819" width="11.1428571428571" style="493" customWidth="1"/>
    <col min="12820" max="13049" width="10.5714285714286" style="493"/>
    <col min="13050" max="13057" width="0" style="493" hidden="1" customWidth="1"/>
    <col min="13058" max="13058" width="3.71428571428571" style="493" customWidth="1"/>
    <col min="13059" max="13059" width="3.85714285714286" style="493" customWidth="1"/>
    <col min="13060" max="13060" width="3.71428571428571" style="493" customWidth="1"/>
    <col min="13061" max="13061" width="12.7142857142857" style="493" customWidth="1"/>
    <col min="13062" max="13062" width="52.7142857142857" style="493" customWidth="1"/>
    <col min="13063" max="13066" width="0" style="493" hidden="1" customWidth="1"/>
    <col min="13067" max="13067" width="12.2857142857143" style="493" customWidth="1"/>
    <col min="13068" max="13068" width="6.42857142857143" style="493" customWidth="1"/>
    <col min="13069" max="13069" width="12.2857142857143" style="493" customWidth="1"/>
    <col min="13070" max="13070" width="0" style="493" hidden="1" customWidth="1"/>
    <col min="13071" max="13071" width="3.71428571428571" style="493" customWidth="1"/>
    <col min="13072" max="13072" width="11.1428571428571" style="493" customWidth="1"/>
    <col min="13073" max="13074" width="10.5714285714286" style="493"/>
    <col min="13075" max="13075" width="11.1428571428571" style="493" customWidth="1"/>
    <col min="13076" max="13305" width="10.5714285714286" style="493"/>
    <col min="13306" max="13313" width="0" style="493" hidden="1" customWidth="1"/>
    <col min="13314" max="13314" width="3.71428571428571" style="493" customWidth="1"/>
    <col min="13315" max="13315" width="3.85714285714286" style="493" customWidth="1"/>
    <col min="13316" max="13316" width="3.71428571428571" style="493" customWidth="1"/>
    <col min="13317" max="13317" width="12.7142857142857" style="493" customWidth="1"/>
    <col min="13318" max="13318" width="52.7142857142857" style="493" customWidth="1"/>
    <col min="13319" max="13322" width="0" style="493" hidden="1" customWidth="1"/>
    <col min="13323" max="13323" width="12.2857142857143" style="493" customWidth="1"/>
    <col min="13324" max="13324" width="6.42857142857143" style="493" customWidth="1"/>
    <col min="13325" max="13325" width="12.2857142857143" style="493" customWidth="1"/>
    <col min="13326" max="13326" width="0" style="493" hidden="1" customWidth="1"/>
    <col min="13327" max="13327" width="3.71428571428571" style="493" customWidth="1"/>
    <col min="13328" max="13328" width="11.1428571428571" style="493" customWidth="1"/>
    <col min="13329" max="13330" width="10.5714285714286" style="493"/>
    <col min="13331" max="13331" width="11.1428571428571" style="493" customWidth="1"/>
    <col min="13332" max="13561" width="10.5714285714286" style="493"/>
    <col min="13562" max="13569" width="0" style="493" hidden="1" customWidth="1"/>
    <col min="13570" max="13570" width="3.71428571428571" style="493" customWidth="1"/>
    <col min="13571" max="13571" width="3.85714285714286" style="493" customWidth="1"/>
    <col min="13572" max="13572" width="3.71428571428571" style="493" customWidth="1"/>
    <col min="13573" max="13573" width="12.7142857142857" style="493" customWidth="1"/>
    <col min="13574" max="13574" width="52.7142857142857" style="493" customWidth="1"/>
    <col min="13575" max="13578" width="0" style="493" hidden="1" customWidth="1"/>
    <col min="13579" max="13579" width="12.2857142857143" style="493" customWidth="1"/>
    <col min="13580" max="13580" width="6.42857142857143" style="493" customWidth="1"/>
    <col min="13581" max="13581" width="12.2857142857143" style="493" customWidth="1"/>
    <col min="13582" max="13582" width="0" style="493" hidden="1" customWidth="1"/>
    <col min="13583" max="13583" width="3.71428571428571" style="493" customWidth="1"/>
    <col min="13584" max="13584" width="11.1428571428571" style="493" customWidth="1"/>
    <col min="13585" max="13586" width="10.5714285714286" style="493"/>
    <col min="13587" max="13587" width="11.1428571428571" style="493" customWidth="1"/>
    <col min="13588" max="13817" width="10.5714285714286" style="493"/>
    <col min="13818" max="13825" width="0" style="493" hidden="1" customWidth="1"/>
    <col min="13826" max="13826" width="3.71428571428571" style="493" customWidth="1"/>
    <col min="13827" max="13827" width="3.85714285714286" style="493" customWidth="1"/>
    <col min="13828" max="13828" width="3.71428571428571" style="493" customWidth="1"/>
    <col min="13829" max="13829" width="12.7142857142857" style="493" customWidth="1"/>
    <col min="13830" max="13830" width="52.7142857142857" style="493" customWidth="1"/>
    <col min="13831" max="13834" width="0" style="493" hidden="1" customWidth="1"/>
    <col min="13835" max="13835" width="12.2857142857143" style="493" customWidth="1"/>
    <col min="13836" max="13836" width="6.42857142857143" style="493" customWidth="1"/>
    <col min="13837" max="13837" width="12.2857142857143" style="493" customWidth="1"/>
    <col min="13838" max="13838" width="0" style="493" hidden="1" customWidth="1"/>
    <col min="13839" max="13839" width="3.71428571428571" style="493" customWidth="1"/>
    <col min="13840" max="13840" width="11.1428571428571" style="493" customWidth="1"/>
    <col min="13841" max="13842" width="10.5714285714286" style="493"/>
    <col min="13843" max="13843" width="11.1428571428571" style="493" customWidth="1"/>
    <col min="13844" max="14073" width="10.5714285714286" style="493"/>
    <col min="14074" max="14081" width="0" style="493" hidden="1" customWidth="1"/>
    <col min="14082" max="14082" width="3.71428571428571" style="493" customWidth="1"/>
    <col min="14083" max="14083" width="3.85714285714286" style="493" customWidth="1"/>
    <col min="14084" max="14084" width="3.71428571428571" style="493" customWidth="1"/>
    <col min="14085" max="14085" width="12.7142857142857" style="493" customWidth="1"/>
    <col min="14086" max="14086" width="52.7142857142857" style="493" customWidth="1"/>
    <col min="14087" max="14090" width="0" style="493" hidden="1" customWidth="1"/>
    <col min="14091" max="14091" width="12.2857142857143" style="493" customWidth="1"/>
    <col min="14092" max="14092" width="6.42857142857143" style="493" customWidth="1"/>
    <col min="14093" max="14093" width="12.2857142857143" style="493" customWidth="1"/>
    <col min="14094" max="14094" width="0" style="493" hidden="1" customWidth="1"/>
    <col min="14095" max="14095" width="3.71428571428571" style="493" customWidth="1"/>
    <col min="14096" max="14096" width="11.1428571428571" style="493" customWidth="1"/>
    <col min="14097" max="14098" width="10.5714285714286" style="493"/>
    <col min="14099" max="14099" width="11.1428571428571" style="493" customWidth="1"/>
    <col min="14100" max="14329" width="10.5714285714286" style="493"/>
    <col min="14330" max="14337" width="0" style="493" hidden="1" customWidth="1"/>
    <col min="14338" max="14338" width="3.71428571428571" style="493" customWidth="1"/>
    <col min="14339" max="14339" width="3.85714285714286" style="493" customWidth="1"/>
    <col min="14340" max="14340" width="3.71428571428571" style="493" customWidth="1"/>
    <col min="14341" max="14341" width="12.7142857142857" style="493" customWidth="1"/>
    <col min="14342" max="14342" width="52.7142857142857" style="493" customWidth="1"/>
    <col min="14343" max="14346" width="0" style="493" hidden="1" customWidth="1"/>
    <col min="14347" max="14347" width="12.2857142857143" style="493" customWidth="1"/>
    <col min="14348" max="14348" width="6.42857142857143" style="493" customWidth="1"/>
    <col min="14349" max="14349" width="12.2857142857143" style="493" customWidth="1"/>
    <col min="14350" max="14350" width="0" style="493" hidden="1" customWidth="1"/>
    <col min="14351" max="14351" width="3.71428571428571" style="493" customWidth="1"/>
    <col min="14352" max="14352" width="11.1428571428571" style="493" customWidth="1"/>
    <col min="14353" max="14354" width="10.5714285714286" style="493"/>
    <col min="14355" max="14355" width="11.1428571428571" style="493" customWidth="1"/>
    <col min="14356" max="14585" width="10.5714285714286" style="493"/>
    <col min="14586" max="14593" width="0" style="493" hidden="1" customWidth="1"/>
    <col min="14594" max="14594" width="3.71428571428571" style="493" customWidth="1"/>
    <col min="14595" max="14595" width="3.85714285714286" style="493" customWidth="1"/>
    <col min="14596" max="14596" width="3.71428571428571" style="493" customWidth="1"/>
    <col min="14597" max="14597" width="12.7142857142857" style="493" customWidth="1"/>
    <col min="14598" max="14598" width="52.7142857142857" style="493" customWidth="1"/>
    <col min="14599" max="14602" width="0" style="493" hidden="1" customWidth="1"/>
    <col min="14603" max="14603" width="12.2857142857143" style="493" customWidth="1"/>
    <col min="14604" max="14604" width="6.42857142857143" style="493" customWidth="1"/>
    <col min="14605" max="14605" width="12.2857142857143" style="493" customWidth="1"/>
    <col min="14606" max="14606" width="0" style="493" hidden="1" customWidth="1"/>
    <col min="14607" max="14607" width="3.71428571428571" style="493" customWidth="1"/>
    <col min="14608" max="14608" width="11.1428571428571" style="493" customWidth="1"/>
    <col min="14609" max="14610" width="10.5714285714286" style="493"/>
    <col min="14611" max="14611" width="11.1428571428571" style="493" customWidth="1"/>
    <col min="14612" max="14841" width="10.5714285714286" style="493"/>
    <col min="14842" max="14849" width="0" style="493" hidden="1" customWidth="1"/>
    <col min="14850" max="14850" width="3.71428571428571" style="493" customWidth="1"/>
    <col min="14851" max="14851" width="3.85714285714286" style="493" customWidth="1"/>
    <col min="14852" max="14852" width="3.71428571428571" style="493" customWidth="1"/>
    <col min="14853" max="14853" width="12.7142857142857" style="493" customWidth="1"/>
    <col min="14854" max="14854" width="52.7142857142857" style="493" customWidth="1"/>
    <col min="14855" max="14858" width="0" style="493" hidden="1" customWidth="1"/>
    <col min="14859" max="14859" width="12.2857142857143" style="493" customWidth="1"/>
    <col min="14860" max="14860" width="6.42857142857143" style="493" customWidth="1"/>
    <col min="14861" max="14861" width="12.2857142857143" style="493" customWidth="1"/>
    <col min="14862" max="14862" width="0" style="493" hidden="1" customWidth="1"/>
    <col min="14863" max="14863" width="3.71428571428571" style="493" customWidth="1"/>
    <col min="14864" max="14864" width="11.1428571428571" style="493" customWidth="1"/>
    <col min="14865" max="14866" width="10.5714285714286" style="493"/>
    <col min="14867" max="14867" width="11.1428571428571" style="493" customWidth="1"/>
    <col min="14868" max="15097" width="10.5714285714286" style="493"/>
    <col min="15098" max="15105" width="0" style="493" hidden="1" customWidth="1"/>
    <col min="15106" max="15106" width="3.71428571428571" style="493" customWidth="1"/>
    <col min="15107" max="15107" width="3.85714285714286" style="493" customWidth="1"/>
    <col min="15108" max="15108" width="3.71428571428571" style="493" customWidth="1"/>
    <col min="15109" max="15109" width="12.7142857142857" style="493" customWidth="1"/>
    <col min="15110" max="15110" width="52.7142857142857" style="493" customWidth="1"/>
    <col min="15111" max="15114" width="0" style="493" hidden="1" customWidth="1"/>
    <col min="15115" max="15115" width="12.2857142857143" style="493" customWidth="1"/>
    <col min="15116" max="15116" width="6.42857142857143" style="493" customWidth="1"/>
    <col min="15117" max="15117" width="12.2857142857143" style="493" customWidth="1"/>
    <col min="15118" max="15118" width="0" style="493" hidden="1" customWidth="1"/>
    <col min="15119" max="15119" width="3.71428571428571" style="493" customWidth="1"/>
    <col min="15120" max="15120" width="11.1428571428571" style="493" customWidth="1"/>
    <col min="15121" max="15122" width="10.5714285714286" style="493"/>
    <col min="15123" max="15123" width="11.1428571428571" style="493" customWidth="1"/>
    <col min="15124" max="15353" width="10.5714285714286" style="493"/>
    <col min="15354" max="15361" width="0" style="493" hidden="1" customWidth="1"/>
    <col min="15362" max="15362" width="3.71428571428571" style="493" customWidth="1"/>
    <col min="15363" max="15363" width="3.85714285714286" style="493" customWidth="1"/>
    <col min="15364" max="15364" width="3.71428571428571" style="493" customWidth="1"/>
    <col min="15365" max="15365" width="12.7142857142857" style="493" customWidth="1"/>
    <col min="15366" max="15366" width="52.7142857142857" style="493" customWidth="1"/>
    <col min="15367" max="15370" width="0" style="493" hidden="1" customWidth="1"/>
    <col min="15371" max="15371" width="12.2857142857143" style="493" customWidth="1"/>
    <col min="15372" max="15372" width="6.42857142857143" style="493" customWidth="1"/>
    <col min="15373" max="15373" width="12.2857142857143" style="493" customWidth="1"/>
    <col min="15374" max="15374" width="0" style="493" hidden="1" customWidth="1"/>
    <col min="15375" max="15375" width="3.71428571428571" style="493" customWidth="1"/>
    <col min="15376" max="15376" width="11.1428571428571" style="493" customWidth="1"/>
    <col min="15377" max="15378" width="10.5714285714286" style="493"/>
    <col min="15379" max="15379" width="11.1428571428571" style="493" customWidth="1"/>
    <col min="15380" max="15609" width="10.5714285714286" style="493"/>
    <col min="15610" max="15617" width="0" style="493" hidden="1" customWidth="1"/>
    <col min="15618" max="15618" width="3.71428571428571" style="493" customWidth="1"/>
    <col min="15619" max="15619" width="3.85714285714286" style="493" customWidth="1"/>
    <col min="15620" max="15620" width="3.71428571428571" style="493" customWidth="1"/>
    <col min="15621" max="15621" width="12.7142857142857" style="493" customWidth="1"/>
    <col min="15622" max="15622" width="52.7142857142857" style="493" customWidth="1"/>
    <col min="15623" max="15626" width="0" style="493" hidden="1" customWidth="1"/>
    <col min="15627" max="15627" width="12.2857142857143" style="493" customWidth="1"/>
    <col min="15628" max="15628" width="6.42857142857143" style="493" customWidth="1"/>
    <col min="15629" max="15629" width="12.2857142857143" style="493" customWidth="1"/>
    <col min="15630" max="15630" width="0" style="493" hidden="1" customWidth="1"/>
    <col min="15631" max="15631" width="3.71428571428571" style="493" customWidth="1"/>
    <col min="15632" max="15632" width="11.1428571428571" style="493" customWidth="1"/>
    <col min="15633" max="15634" width="10.5714285714286" style="493"/>
    <col min="15635" max="15635" width="11.1428571428571" style="493" customWidth="1"/>
    <col min="15636" max="15865" width="10.5714285714286" style="493"/>
    <col min="15866" max="15873" width="0" style="493" hidden="1" customWidth="1"/>
    <col min="15874" max="15874" width="3.71428571428571" style="493" customWidth="1"/>
    <col min="15875" max="15875" width="3.85714285714286" style="493" customWidth="1"/>
    <col min="15876" max="15876" width="3.71428571428571" style="493" customWidth="1"/>
    <col min="15877" max="15877" width="12.7142857142857" style="493" customWidth="1"/>
    <col min="15878" max="15878" width="52.7142857142857" style="493" customWidth="1"/>
    <col min="15879" max="15882" width="0" style="493" hidden="1" customWidth="1"/>
    <col min="15883" max="15883" width="12.2857142857143" style="493" customWidth="1"/>
    <col min="15884" max="15884" width="6.42857142857143" style="493" customWidth="1"/>
    <col min="15885" max="15885" width="12.2857142857143" style="493" customWidth="1"/>
    <col min="15886" max="15886" width="0" style="493" hidden="1" customWidth="1"/>
    <col min="15887" max="15887" width="3.71428571428571" style="493" customWidth="1"/>
    <col min="15888" max="15888" width="11.1428571428571" style="493" customWidth="1"/>
    <col min="15889" max="15890" width="10.5714285714286" style="493"/>
    <col min="15891" max="15891" width="11.1428571428571" style="493" customWidth="1"/>
    <col min="15892" max="16121" width="10.5714285714286" style="493"/>
    <col min="16122" max="16129" width="0" style="493" hidden="1" customWidth="1"/>
    <col min="16130" max="16130" width="3.71428571428571" style="493" customWidth="1"/>
    <col min="16131" max="16131" width="3.85714285714286" style="493" customWidth="1"/>
    <col min="16132" max="16132" width="3.71428571428571" style="493" customWidth="1"/>
    <col min="16133" max="16133" width="12.7142857142857" style="493" customWidth="1"/>
    <col min="16134" max="16134" width="52.7142857142857" style="493" customWidth="1"/>
    <col min="16135" max="16138" width="0" style="493" hidden="1" customWidth="1"/>
    <col min="16139" max="16139" width="12.2857142857143" style="493" customWidth="1"/>
    <col min="16140" max="16140" width="6.42857142857143" style="493" customWidth="1"/>
    <col min="16141" max="16141" width="12.2857142857143" style="493" customWidth="1"/>
    <col min="16142" max="16142" width="0" style="493" hidden="1" customWidth="1"/>
    <col min="16143" max="16143" width="3.71428571428571" style="493" customWidth="1"/>
    <col min="16144" max="16144" width="11.1428571428571" style="493" customWidth="1"/>
    <col min="16145" max="16146" width="10.5714285714286" style="493"/>
    <col min="16147" max="16147" width="11.1428571428571" style="493" customWidth="1"/>
    <col min="16148"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300" t="s">
        <v>717</v>
      </c>
      <c r="M5" s="1300"/>
      <c r="N5" s="1300"/>
      <c r="O5" s="1300"/>
      <c r="P5" s="1300"/>
      <c r="Q5" s="1300"/>
      <c r="R5" s="1300"/>
      <c r="S5" s="1300"/>
      <c r="T5" s="1300"/>
      <c r="U5" s="633"/>
    </row>
    <row r="6" spans="10:22"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76"/>
      <c r="P7" s="1276"/>
      <c r="Q7" s="1276"/>
      <c r="R7" s="1276"/>
      <c r="S7" s="1276"/>
      <c r="T7" s="1276"/>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77" t="str">
        <f>IF(datePr_ch="",IF(datePr="","",datePr),datePr_ch)</f>
        <v>25.04.2022</v>
      </c>
      <c r="P8" s="1277"/>
      <c r="Q8" s="1277"/>
      <c r="R8" s="1277"/>
      <c r="S8" s="1277"/>
      <c r="T8" s="1277"/>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5"/>
      <c r="O9" s="1277" t="str">
        <f>IF(numberPr_ch="",IF(numberPr="","",numberPr),numberPr_ch)</f>
        <v>01-03/107</v>
      </c>
      <c r="P9" s="1277"/>
      <c r="Q9" s="1277"/>
      <c r="R9" s="1277"/>
      <c r="S9" s="1277"/>
      <c r="T9" s="1277"/>
      <c r="U9" s="551"/>
      <c r="V9" s="551"/>
      <c r="W9" s="489"/>
      <c r="X9" s="559"/>
      <c r="Y9" s="559"/>
      <c r="Z9" s="559"/>
      <c r="AA9" s="559"/>
      <c r="AB9" s="559"/>
      <c r="AC9" s="559"/>
    </row>
    <row r="10" spans="1:28" s="746" customFormat="1" ht="5.25" hidden="1">
      <c r="A10" s="1121"/>
      <c r="B10" s="1121"/>
      <c r="C10" s="1121"/>
      <c r="D10" s="1121"/>
      <c r="E10" s="1121"/>
      <c r="F10" s="1121"/>
      <c r="G10" s="1121"/>
      <c r="H10" s="1121"/>
      <c r="L10" s="1171"/>
      <c r="M10" s="1046"/>
      <c r="O10" s="1276"/>
      <c r="P10" s="1276"/>
      <c r="Q10" s="1276"/>
      <c r="R10" s="1276"/>
      <c r="S10" s="1276"/>
      <c r="T10" s="1276"/>
      <c r="U10" s="780"/>
      <c r="V10" s="780"/>
      <c r="X10" s="1121"/>
      <c r="Y10" s="1121"/>
      <c r="Z10" s="1121"/>
      <c r="AA10" s="1121"/>
      <c r="AB10" s="1121"/>
    </row>
    <row r="11" spans="1:29" s="539" customFormat="1" ht="11.25" hidden="1">
      <c r="A11" s="559"/>
      <c r="B11" s="559"/>
      <c r="C11" s="559"/>
      <c r="D11" s="559"/>
      <c r="E11" s="559"/>
      <c r="F11" s="559"/>
      <c r="G11" s="559"/>
      <c r="H11" s="559"/>
      <c r="L11" s="1301"/>
      <c r="M11" s="1301"/>
      <c r="N11" s="536"/>
      <c r="O11" s="551"/>
      <c r="P11" s="551"/>
      <c r="Q11" s="551"/>
      <c r="R11" s="551"/>
      <c r="S11" s="551"/>
      <c r="T11" s="551"/>
      <c r="U11" s="557" t="s">
        <v>371</v>
      </c>
      <c r="X11" s="559"/>
      <c r="Y11" s="559"/>
      <c r="Z11" s="559"/>
      <c r="AA11" s="559"/>
      <c r="AB11" s="559"/>
      <c r="AC11" s="559"/>
    </row>
    <row r="12" spans="10:21" ht="14.25">
      <c r="J12" s="499"/>
      <c r="K12" s="499"/>
      <c r="L12" s="494"/>
      <c r="M12" s="494"/>
      <c r="N12" s="472"/>
      <c r="O12" s="1278"/>
      <c r="P12" s="1278"/>
      <c r="Q12" s="1278"/>
      <c r="R12" s="1278"/>
      <c r="S12" s="1278"/>
      <c r="T12" s="1278"/>
      <c r="U12" s="1278"/>
    </row>
    <row r="13" spans="10:23" ht="14.25">
      <c r="J13" s="499"/>
      <c r="K13" s="499"/>
      <c r="L13" s="1223" t="s">
        <v>445</v>
      </c>
      <c r="M13" s="1223"/>
      <c r="N13" s="1223"/>
      <c r="O13" s="1223"/>
      <c r="P13" s="1223"/>
      <c r="Q13" s="1223"/>
      <c r="R13" s="1223"/>
      <c r="S13" s="1223"/>
      <c r="T13" s="1223"/>
      <c r="U13" s="1223"/>
      <c r="V13" s="1223"/>
      <c r="W13" s="1223" t="s">
        <v>446</v>
      </c>
    </row>
    <row r="14" spans="10:23" ht="14.25" customHeight="1">
      <c r="J14" s="499"/>
      <c r="K14" s="499"/>
      <c r="L14" s="1284" t="s">
        <v>91</v>
      </c>
      <c r="M14" s="1284" t="s">
        <v>602</v>
      </c>
      <c r="N14" s="630"/>
      <c r="O14" s="1285" t="s">
        <v>604</v>
      </c>
      <c r="P14" s="1286"/>
      <c r="Q14" s="1286"/>
      <c r="R14" s="1286"/>
      <c r="S14" s="1286"/>
      <c r="T14" s="1287"/>
      <c r="U14" s="1295" t="s">
        <v>339</v>
      </c>
      <c r="V14" s="1281" t="s">
        <v>274</v>
      </c>
      <c r="W14" s="1223"/>
    </row>
    <row r="15" spans="10:23" ht="14.25" customHeight="1">
      <c r="J15" s="499"/>
      <c r="K15" s="499"/>
      <c r="L15" s="1284"/>
      <c r="M15" s="1284"/>
      <c r="N15" s="631"/>
      <c r="O15" s="1290" t="s">
        <v>578</v>
      </c>
      <c r="P15" s="1288" t="s">
        <v>270</v>
      </c>
      <c r="Q15" s="1289"/>
      <c r="R15" s="1292" t="s">
        <v>615</v>
      </c>
      <c r="S15" s="1293"/>
      <c r="T15" s="1294"/>
      <c r="U15" s="1296"/>
      <c r="V15" s="1282"/>
      <c r="W15" s="1223"/>
    </row>
    <row r="16" spans="10:23" ht="33.75" customHeight="1">
      <c r="J16" s="499"/>
      <c r="K16" s="499"/>
      <c r="L16" s="1284"/>
      <c r="M16" s="1284"/>
      <c r="N16" s="632"/>
      <c r="O16" s="1291"/>
      <c r="P16" s="505" t="s">
        <v>579</v>
      </c>
      <c r="Q16" s="505" t="s">
        <v>6</v>
      </c>
      <c r="R16" s="506" t="s">
        <v>273</v>
      </c>
      <c r="S16" s="1279" t="s">
        <v>272</v>
      </c>
      <c r="T16" s="1280"/>
      <c r="U16" s="1297"/>
      <c r="V16" s="1283"/>
      <c r="W16" s="1223"/>
    </row>
    <row r="17" spans="10:23" ht="14.25">
      <c r="J17" s="499"/>
      <c r="K17" s="538">
        <v>1</v>
      </c>
      <c r="L17" s="616" t="s">
        <v>92</v>
      </c>
      <c r="M17" s="616" t="s">
        <v>48</v>
      </c>
      <c r="N17" s="618" t="str">
        <f ca="1">OFFSET(N17,0,-1)</f>
        <v>2</v>
      </c>
      <c r="O17" s="617">
        <f ca="1">OFFSET(O17,0,-1)+1</f>
        <v>3</v>
      </c>
      <c r="P17" s="617">
        <f ca="1">OFFSET(P17,0,-1)+1</f>
        <v>4</v>
      </c>
      <c r="Q17" s="617">
        <f ca="1">OFFSET(Q17,0,-1)+1</f>
        <v>5</v>
      </c>
      <c r="R17" s="617">
        <f ca="1">OFFSET(R17,0,-1)+1</f>
        <v>6</v>
      </c>
      <c r="S17" s="1302">
        <f ca="1">OFFSET(S17,0,-1)+1</f>
        <v>7</v>
      </c>
      <c r="T17" s="1302"/>
      <c r="U17" s="617">
        <f ca="1">OFFSET(U17,0,-2)+1</f>
        <v>8</v>
      </c>
      <c r="V17" s="618">
        <f ca="1">OFFSET(V17,0,-1)</f>
        <v>8</v>
      </c>
      <c r="W17" s="617">
        <f ca="1">OFFSET(W17,0,-1)+1</f>
        <v>9</v>
      </c>
    </row>
    <row r="18" spans="1:29" ht="22.5">
      <c r="A18" s="1303">
        <v>1</v>
      </c>
      <c r="B18" s="813"/>
      <c r="C18" s="813"/>
      <c r="D18" s="813"/>
      <c r="E18" s="814"/>
      <c r="F18" s="815"/>
      <c r="G18" s="815"/>
      <c r="H18" s="815"/>
      <c r="I18" s="816"/>
      <c r="J18" s="811"/>
      <c r="K18" s="818"/>
      <c r="L18" s="562">
        <f>mergeValue(A18)</f>
        <v>1</v>
      </c>
      <c r="M18" s="610" t="s">
        <v>19</v>
      </c>
      <c r="N18" s="615"/>
      <c r="O18" s="1304"/>
      <c r="P18" s="1304"/>
      <c r="Q18" s="1304"/>
      <c r="R18" s="1304"/>
      <c r="S18" s="1304"/>
      <c r="T18" s="1304"/>
      <c r="U18" s="1304"/>
      <c r="V18" s="1304"/>
      <c r="W18" s="1129" t="s">
        <v>718</v>
      </c>
      <c r="Y18" s="558"/>
      <c r="Z18" s="558" t="str">
        <f t="shared" si="0" ref="Z18:Z31">IF(M18="","",M18)</f>
        <v>Наименование тарифа</v>
      </c>
      <c r="AA18" s="558"/>
      <c r="AB18" s="558"/>
      <c r="AC18" s="558"/>
    </row>
    <row r="19" spans="1:29" ht="22.5">
      <c r="A19" s="1303"/>
      <c r="B19" s="1303">
        <v>1</v>
      </c>
      <c r="C19" s="813"/>
      <c r="D19" s="813"/>
      <c r="E19" s="815"/>
      <c r="F19" s="815"/>
      <c r="G19" s="815"/>
      <c r="H19" s="815"/>
      <c r="I19" s="810"/>
      <c r="J19" s="809"/>
      <c r="K19" s="812"/>
      <c r="L19" s="562" t="str">
        <f>mergeValue(A19)&amp;"."&amp;mergeValue(B19)</f>
        <v>1.1</v>
      </c>
      <c r="M19" s="516" t="s">
        <v>15</v>
      </c>
      <c r="N19" s="615"/>
      <c r="O19" s="1304"/>
      <c r="P19" s="1304"/>
      <c r="Q19" s="1304"/>
      <c r="R19" s="1304"/>
      <c r="S19" s="1304"/>
      <c r="T19" s="1304"/>
      <c r="U19" s="1304"/>
      <c r="V19" s="1304"/>
      <c r="W19" s="1129" t="s">
        <v>459</v>
      </c>
      <c r="Y19" s="558"/>
      <c r="Z19" s="558" t="str">
        <f t="shared" si="0"/>
        <v>Территория действия тарифа</v>
      </c>
      <c r="AA19" s="558"/>
      <c r="AB19" s="558"/>
      <c r="AC19" s="558"/>
    </row>
    <row r="20" spans="1:29" ht="22.5">
      <c r="A20" s="1303"/>
      <c r="B20" s="1303"/>
      <c r="C20" s="1303">
        <v>1</v>
      </c>
      <c r="D20" s="813"/>
      <c r="E20" s="815"/>
      <c r="F20" s="815"/>
      <c r="G20" s="815"/>
      <c r="H20" s="815"/>
      <c r="I20" s="817"/>
      <c r="J20" s="809"/>
      <c r="K20" s="812"/>
      <c r="L20" s="562" t="str">
        <f>mergeValue(A20)&amp;"."&amp;mergeValue(B20)&amp;"."&amp;mergeValue(C20)</f>
        <v>1.1.1</v>
      </c>
      <c r="M20" s="517" t="s">
        <v>7</v>
      </c>
      <c r="N20" s="615"/>
      <c r="O20" s="1304"/>
      <c r="P20" s="1304"/>
      <c r="Q20" s="1304"/>
      <c r="R20" s="1304"/>
      <c r="S20" s="1304"/>
      <c r="T20" s="1304"/>
      <c r="U20" s="1304"/>
      <c r="V20" s="1304"/>
      <c r="W20" s="1129" t="s">
        <v>600</v>
      </c>
      <c r="Y20" s="558"/>
      <c r="Z20" s="558" t="str">
        <f t="shared" si="0"/>
        <v xml:space="preserve">Наименование системы теплоснабжения </v>
      </c>
      <c r="AA20" s="558"/>
      <c r="AB20" s="558"/>
      <c r="AC20" s="558"/>
    </row>
    <row r="21" spans="1:29" ht="22.5">
      <c r="A21" s="1303"/>
      <c r="B21" s="1303"/>
      <c r="C21" s="1303"/>
      <c r="D21" s="1303">
        <v>1</v>
      </c>
      <c r="E21" s="815"/>
      <c r="F21" s="815"/>
      <c r="G21" s="815"/>
      <c r="H21" s="815"/>
      <c r="I21" s="817"/>
      <c r="J21" s="809"/>
      <c r="K21" s="812"/>
      <c r="L21" s="562" t="str">
        <f>mergeValue(A21)&amp;"."&amp;mergeValue(B21)&amp;"."&amp;mergeValue(C21)&amp;"."&amp;mergeValue(D21)</f>
        <v>1.1.1.1</v>
      </c>
      <c r="M21" s="518" t="s">
        <v>21</v>
      </c>
      <c r="N21" s="615"/>
      <c r="O21" s="1304"/>
      <c r="P21" s="1304"/>
      <c r="Q21" s="1304"/>
      <c r="R21" s="1304"/>
      <c r="S21" s="1304"/>
      <c r="T21" s="1304"/>
      <c r="U21" s="1304"/>
      <c r="V21" s="1304"/>
      <c r="W21" s="1129" t="s">
        <v>601</v>
      </c>
      <c r="Y21" s="558"/>
      <c r="Z21" s="558" t="str">
        <f t="shared" si="0"/>
        <v xml:space="preserve">Источник тепловой энергии  </v>
      </c>
      <c r="AA21" s="558"/>
      <c r="AB21" s="558"/>
      <c r="AC21" s="558"/>
    </row>
    <row r="22" spans="1:29" ht="78.75">
      <c r="A22" s="1303"/>
      <c r="B22" s="1303"/>
      <c r="C22" s="1303"/>
      <c r="D22" s="1303"/>
      <c r="E22" s="1303">
        <v>1</v>
      </c>
      <c r="F22" s="815"/>
      <c r="G22" s="815"/>
      <c r="H22" s="813">
        <v>1</v>
      </c>
      <c r="I22" s="1303">
        <v>1</v>
      </c>
      <c r="J22" s="815"/>
      <c r="K22" s="820"/>
      <c r="L22" s="562" t="str">
        <f>mergeValue(A22)&amp;"."&amp;mergeValue(B22)&amp;"."&amp;mergeValue(C22)&amp;"."&amp;mergeValue(D22)&amp;"."&amp;mergeValue(E22)</f>
        <v>1.1.1.1.1</v>
      </c>
      <c r="M22" s="524" t="s">
        <v>8</v>
      </c>
      <c r="N22" s="615"/>
      <c r="O22" s="1305"/>
      <c r="P22" s="1305"/>
      <c r="Q22" s="1305"/>
      <c r="R22" s="1305"/>
      <c r="S22" s="1305"/>
      <c r="T22" s="1305"/>
      <c r="U22" s="1305"/>
      <c r="V22" s="1305"/>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03"/>
      <c r="B23" s="1303"/>
      <c r="C23" s="1303"/>
      <c r="D23" s="1303"/>
      <c r="E23" s="1303"/>
      <c r="F23" s="1303">
        <v>1</v>
      </c>
      <c r="G23" s="813"/>
      <c r="H23" s="813"/>
      <c r="I23" s="1303"/>
      <c r="J23" s="1303">
        <v>1</v>
      </c>
      <c r="K23" s="821"/>
      <c r="L23" s="562" t="str">
        <f>mergeValue(A23)&amp;"."&amp;mergeValue(B23)&amp;"."&amp;mergeValue(C23)&amp;"."&amp;mergeValue(D23)&amp;"."&amp;mergeValue(E23)&amp;"."&amp;mergeValue(F23)</f>
        <v>1.1.1.1.1.1</v>
      </c>
      <c r="M23" s="525" t="s">
        <v>9</v>
      </c>
      <c r="N23" s="615"/>
      <c r="O23" s="1306"/>
      <c r="P23" s="1307"/>
      <c r="Q23" s="1307"/>
      <c r="R23" s="1307"/>
      <c r="S23" s="1307"/>
      <c r="T23" s="1307"/>
      <c r="U23" s="1307"/>
      <c r="V23" s="1308"/>
      <c r="W23" s="1129" t="s">
        <v>720</v>
      </c>
      <c r="Y23" s="558"/>
      <c r="Z23" s="558" t="str">
        <f t="shared" si="0"/>
        <v>Группа потребителей</v>
      </c>
      <c r="AA23" s="558"/>
      <c r="AB23" s="558"/>
      <c r="AC23" s="558"/>
    </row>
    <row r="24" spans="1:29" ht="122.1" customHeight="1">
      <c r="A24" s="1303"/>
      <c r="B24" s="1303"/>
      <c r="C24" s="1303"/>
      <c r="D24" s="1303"/>
      <c r="E24" s="1303"/>
      <c r="F24" s="1303"/>
      <c r="G24" s="813">
        <v>1</v>
      </c>
      <c r="H24" s="813"/>
      <c r="I24" s="1303"/>
      <c r="J24" s="1303"/>
      <c r="K24" s="821">
        <v>1</v>
      </c>
      <c r="L24" s="562" t="str">
        <f>mergeValue(A24)&amp;"."&amp;mergeValue(B24)&amp;"."&amp;mergeValue(C24)&amp;"."&amp;mergeValue(D24)&amp;"."&amp;mergeValue(E24)&amp;"."&amp;mergeValue(F24)&amp;"."&amp;mergeValue(G24)</f>
        <v>1.1.1.1.1.1.1</v>
      </c>
      <c r="M24" s="1088"/>
      <c r="N24" s="615"/>
      <c r="O24" s="532"/>
      <c r="P24" s="532"/>
      <c r="Q24" s="1040"/>
      <c r="R24" s="1298"/>
      <c r="S24" s="1299" t="s">
        <v>83</v>
      </c>
      <c r="T24" s="1298"/>
      <c r="U24" s="1299" t="s">
        <v>84</v>
      </c>
      <c r="V24" s="532"/>
      <c r="W24" s="1273" t="s">
        <v>721</v>
      </c>
      <c r="X24" s="554" t="str">
        <f>strCheckDate(O25:V25)</f>
        <v/>
      </c>
      <c r="Y24" s="558"/>
      <c r="Z24" s="558" t="str">
        <f t="shared" si="0"/>
        <v/>
      </c>
      <c r="AA24" s="558"/>
      <c r="AB24" s="558"/>
      <c r="AC24" s="558"/>
    </row>
    <row r="25" spans="1:29" ht="11.25" hidden="1">
      <c r="A25" s="1303"/>
      <c r="B25" s="1303"/>
      <c r="C25" s="1303"/>
      <c r="D25" s="1303"/>
      <c r="E25" s="1303"/>
      <c r="F25" s="1303"/>
      <c r="G25" s="813"/>
      <c r="H25" s="813"/>
      <c r="I25" s="1303"/>
      <c r="J25" s="1303"/>
      <c r="K25" s="821"/>
      <c r="L25" s="569"/>
      <c r="M25" s="615"/>
      <c r="N25" s="615"/>
      <c r="O25" s="532"/>
      <c r="P25" s="532"/>
      <c r="Q25" s="553" t="str">
        <f>R24&amp;"-"&amp;T24</f>
        <v>-</v>
      </c>
      <c r="R25" s="1298"/>
      <c r="S25" s="1299"/>
      <c r="T25" s="1298"/>
      <c r="U25" s="1299"/>
      <c r="V25" s="532"/>
      <c r="W25" s="1274"/>
      <c r="Y25" s="558"/>
      <c r="Z25" s="558" t="str">
        <f t="shared" si="0"/>
        <v/>
      </c>
      <c r="AA25" s="558"/>
      <c r="AB25" s="558"/>
      <c r="AC25" s="558"/>
    </row>
    <row r="26" spans="1:29" ht="15" customHeight="1">
      <c r="A26" s="1303"/>
      <c r="B26" s="1303"/>
      <c r="C26" s="1303"/>
      <c r="D26" s="1303"/>
      <c r="E26" s="1303"/>
      <c r="F26" s="1303"/>
      <c r="G26" s="815"/>
      <c r="H26" s="813"/>
      <c r="I26" s="1303"/>
      <c r="J26" s="1303"/>
      <c r="K26" s="820"/>
      <c r="L26" s="508"/>
      <c r="M26" s="527" t="s">
        <v>24</v>
      </c>
      <c r="N26" s="534"/>
      <c r="O26" s="534"/>
      <c r="P26" s="534"/>
      <c r="Q26" s="534"/>
      <c r="R26" s="534"/>
      <c r="S26" s="534"/>
      <c r="T26" s="534"/>
      <c r="U26" s="534"/>
      <c r="V26" s="530"/>
      <c r="W26" s="1275"/>
      <c r="Y26" s="558"/>
      <c r="Z26" s="558" t="str">
        <f t="shared" si="0"/>
        <v>Добавить вид теплоносителя (параметры теплоносителя)</v>
      </c>
      <c r="AA26" s="558"/>
      <c r="AB26" s="558"/>
      <c r="AC26" s="558"/>
    </row>
    <row r="27" spans="1:29" ht="15" customHeight="1">
      <c r="A27" s="1303"/>
      <c r="B27" s="1303"/>
      <c r="C27" s="1303"/>
      <c r="D27" s="1303"/>
      <c r="E27" s="1303"/>
      <c r="F27" s="815"/>
      <c r="G27" s="815"/>
      <c r="H27" s="813"/>
      <c r="I27" s="1303"/>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03"/>
      <c r="B28" s="1303"/>
      <c r="C28" s="1303"/>
      <c r="D28" s="1303"/>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03"/>
      <c r="B29" s="1303"/>
      <c r="C29" s="1303"/>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03"/>
      <c r="B30" s="1303"/>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03"/>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23" ht="90" customHeight="1">
      <c r="L34" s="1">
        <v>1</v>
      </c>
      <c r="M34" s="1266" t="s">
        <v>722</v>
      </c>
      <c r="N34" s="1266"/>
      <c r="O34" s="1266"/>
      <c r="P34" s="1266"/>
      <c r="Q34" s="1266"/>
      <c r="R34" s="1266"/>
      <c r="S34" s="1266"/>
      <c r="T34" s="1266"/>
      <c r="U34" s="1266"/>
      <c r="V34" s="1266"/>
      <c r="W34" s="1266"/>
    </row>
  </sheetData>
  <sheetProtection password="FA9C" sheet="1" objects="1" scenarios="1" formatColumns="0" formatRows="0"/>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14">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WMB983058:WMB983065 WVX983058:WVX983065">
      <formula1>900</formula1>
    </dataValidation>
    <dataValidation type="list" allowBlank="1" showInputMessage="1" prompt="Выберите значение из списка" errorTitle="Ошибка" error="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O65559:V65559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O131095:V131095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O196631:V196631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O262167:V262167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O327703:V327703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O393239:V393239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O458775:V458775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O524311:V524311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O589847:V589847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O655383:V655383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O720919:V720919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O786455:V786455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O851991:V851991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O917527:V917527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O983063:V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WVP983063:WVW983063">
      <formula1>kind_of_cons</formula1>
    </dataValidation>
    <dataValidation type="list" allowBlank="1" showInputMessage="1" showErrorMessage="1" errorTitle="Ошибка" error="Выберите значение из списка" sqref="M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JG24 JI24 TC24 TE24 ACY24 ADA24 AMU24 AMW24 AWQ24 AWS24 BGM24 BGO24 BQI24 BQK24 CAE24 CAG24 CKA24 CKC24 CTW24 CTY24 DDS24 DDU24 DNO24 DNQ24 DXK24 DXM24 EHG24 EHI24 ERC24 ERE24 FAY24 FBA24 FKU24 FKW24 FUQ24 FUS24 GEM24 GEO24 GOI24 GOK24 GYE24 GYG24 HIA24 HIC24 HRW24 HRY24 IBS24 IBU24 ILO24 ILQ24 IVK24 IVM24 JFG24 JFI24 JPC24 JPE24 JYY24 JZA24 KIU24 KIW24 KSQ24 KSS24 LCM24 LCO24 LMI24 LMK24 LWE24 LWG24 MGA24 MGC24 MPW24 MPY24 MZS24 MZU24 NJO24 NJQ24 NTK24 NTM24 ODG24 ODI24 ONC24 ONE24 OWY24 OXA24 PGU24 PGW24 PQQ24 PQS24 QAM24 QAO24 QKI24 QKK24 QUE24 QUG24 REA24 REC24 RNW24 RNY24 RXS24 RXU24 SHO24 SHQ24 SRK24 SRM24 TBG24 TBI24 TLC24 TLE24 TUY24 TVA24 UEU24 UEW24 UOQ24 UOS24 UYM24 UYO24 VII24 VIK24 VSE24 VSG24 WCA24 WCC24 WLW24 WLY24 WVS24 WVU24 R65560 T65560 JG65560 JI65560 TC65560 TE65560 ACY65560 ADA65560 AMU65560 AMW65560 AWQ65560 AWS65560 BGM65560 BGO65560 BQI65560 BQK65560 CAE65560 CAG65560 CKA65560 CKC65560 CTW65560 CTY65560 DDS65560 DDU65560 DNO65560 DNQ65560 DXK65560 DXM65560 EHG65560 EHI65560 ERC65560 ERE65560 FAY65560 FBA65560 FKU65560 FKW65560 FUQ65560 FUS65560 GEM65560 GEO65560 GOI65560 GOK65560 GYE65560 GYG65560 HIA65560 HIC65560 HRW65560 HRY65560 IBS65560 IBU65560 ILO65560 ILQ65560 IVK65560 IVM65560 JFG65560 JFI65560 JPC65560 JPE65560 JYY65560 JZA65560 KIU65560 KIW65560 KSQ65560 KSS65560 LCM65560 LCO65560 LMI65560 LMK65560 LWE65560 LWG65560 MGA65560 MGC65560 MPW65560 MPY65560 MZS65560 MZU65560 NJO65560 NJQ65560 NTK65560 NTM65560 ODG65560 ODI65560 ONC65560 ONE65560 OWY65560 OXA65560 PGU65560 PGW65560 PQQ65560 PQS65560 QAM65560 QAO65560 QKI65560 QKK65560 QUE65560 QUG65560 REA65560 REC65560 RNW65560 RNY65560 RXS65560 RXU65560 SHO65560 SHQ65560 SRK65560 SRM65560 TBG65560 TBI65560 TLC65560 TLE65560 TUY65560 TVA65560 UEU65560 UEW65560 UOQ65560 UOS65560 UYM65560 UYO65560 VII65560 VIK65560 VSE65560 VSG65560 WCA65560 WCC65560 WLW65560 WLY65560 WVS65560 WVU65560 R131096 T131096 JG131096 JI131096 TC131096 TE131096 ACY131096 ADA131096 AMU131096 AMW131096 AWQ131096 AWS131096 BGM131096 BGO131096 BQI131096 BQK131096 CAE131096 CAG131096 CKA131096 CKC131096 CTW131096 CTY131096 DDS131096 DDU131096 DNO131096 DNQ131096 DXK131096 DXM131096 EHG131096 EHI131096 ERC131096 ERE131096 FAY131096 FBA131096 FKU131096 FKW131096 FUQ131096 FUS131096 GEM131096 GEO131096 GOI131096 GOK131096 GYE131096 GYG131096 HIA131096 HIC131096 HRW131096 HRY131096 IBS131096 IBU131096 ILO131096 ILQ131096 IVK131096 IVM131096 JFG131096 JFI131096 JPC131096 JPE131096 JYY131096 JZA131096 KIU131096 KIW131096 KSQ131096 KSS131096 LCM131096 LCO131096 LMI131096 LMK131096 LWE131096 LWG131096 MGA131096 MGC131096 MPW131096 MPY131096 MZS131096 MZU131096 NJO131096 NJQ131096 NTK131096 NTM131096 ODG131096 ODI131096 ONC131096 ONE131096 OWY131096 OXA131096 PGU131096 PGW131096 PQQ131096 PQS131096 QAM131096 QAO131096 QKI131096 QKK131096 QUE131096 QUG131096 REA131096 REC131096 RNW131096 RNY131096 RXS131096 RXU131096 SHO131096 SHQ131096 SRK131096 SRM131096 TBG131096 TBI131096 TLC131096 TLE131096 TUY131096 TVA131096 UEU131096 UEW131096 UOQ131096 UOS131096 UYM131096 UYO131096 VII131096 VIK131096 VSE131096 VSG131096 WCA131096 WCC131096 WLW131096 WLY131096 WVS131096 WVU131096 R196632 T196632 JG196632 JI196632 TC196632 TE196632 ACY196632 ADA196632 AMU196632 AMW196632 AWQ196632 AWS196632 BGM196632 BGO196632 BQI196632 BQK196632 CAE196632 CAG196632 CKA196632 CKC196632 CTW196632 CTY196632 DDS196632 DDU196632 DNO196632 DNQ196632 DXK196632 DXM196632 EHG196632 EHI196632 ERC196632 ERE196632 FAY196632 FBA196632 FKU196632 FKW196632 FUQ196632 FUS196632 GEM196632 GEO196632 GOI196632 GOK196632 GYE196632 GYG196632 HIA196632 HIC196632 HRW196632 HRY196632 IBS196632 IBU196632 ILO196632 ILQ196632 IVK196632 IVM196632 JFG196632 JFI196632 JPC196632 JPE196632 JYY196632 JZA196632 KIU196632 KIW196632 KSQ196632 KSS196632 LCM196632 LCO196632 LMI196632 LMK196632 LWE196632 LWG196632 MGA196632 MGC196632 MPW196632 MPY196632 MZS196632 MZU196632 NJO196632 NJQ196632 NTK196632 NTM196632 ODG196632 ODI196632 ONC196632 ONE196632 OWY196632 OXA196632 PGU196632 PGW196632 PQQ196632 PQS196632 QAM196632 QAO196632 QKI196632 QKK196632 QUE196632 QUG196632 REA196632 REC196632 RNW196632 RNY196632 RXS196632 RXU196632 SHO196632 SHQ196632 SRK196632 SRM196632 TBG196632 TBI196632 TLC196632 TLE196632 TUY196632 TVA196632 UEU196632 UEW196632 UOQ196632 UOS196632 UYM196632 UYO196632 VII196632 VIK196632 VSE196632 VSG196632 WCA196632 WCC196632 WLW196632 WLY196632 WVS196632 WVU196632 R262168 T262168 JG262168 JI262168 TC262168 TE262168 ACY262168 ADA262168 AMU262168 AMW262168 AWQ262168 AWS262168 BGM262168 BGO262168 BQI262168 BQK262168 CAE262168 CAG262168 CKA262168 CKC262168 CTW262168 CTY262168 DDS262168 DDU262168 DNO262168 DNQ262168 DXK262168 DXM262168 EHG262168 EHI262168 ERC262168 ERE262168 FAY262168 FBA262168 FKU262168 FKW262168 FUQ262168 FUS262168 GEM262168 GEO262168 GOI262168 GOK262168 GYE262168 GYG262168 HIA262168 HIC262168 HRW262168 HRY262168 IBS262168 IBU262168 ILO262168 ILQ262168 IVK262168 IVM262168 JFG262168 JFI262168 JPC262168 JPE262168 JYY262168 JZA262168 KIU262168 KIW262168 KSQ262168 KSS262168 LCM262168 LCO262168 LMI262168 LMK262168 LWE262168 LWG262168 MGA262168 MGC262168 MPW262168 MPY262168 MZS262168 MZU262168 NJO262168 NJQ262168 NTK262168 NTM262168 ODG262168 ODI262168 ONC262168 ONE262168 OWY262168 OXA262168 PGU262168 PGW262168 PQQ262168 PQS262168 QAM262168 QAO262168 QKI262168 QKK262168 QUE262168 QUG262168 REA262168 REC262168 RNW262168 RNY262168 RXS262168 RXU262168 SHO262168 SHQ262168 SRK262168 SRM262168 TBG262168 TBI262168 TLC262168 TLE262168 TUY262168 TVA262168 UEU262168 UEW262168 UOQ262168 UOS262168 UYM262168 UYO262168 VII262168 VIK262168 VSE262168 VSG262168 WCA262168 WCC262168 WLW262168 WLY262168 WVS262168 WVU262168 R327704 T327704 JG327704 JI327704 TC327704 TE327704 ACY327704 ADA327704 AMU327704 AMW327704 AWQ327704 AWS327704 BGM327704 BGO327704 BQI327704 BQK327704 CAE327704 CAG327704 CKA327704 CKC327704 CTW327704 CTY327704 DDS327704 DDU327704 DNO327704 DNQ327704 DXK327704 DXM327704 EHG327704 EHI327704 ERC327704 ERE327704 FAY327704 FBA327704 FKU327704 FKW327704 FUQ327704 FUS327704 GEM327704 GEO327704 GOI327704 GOK327704 GYE327704 GYG327704 HIA327704 HIC327704 HRW327704 HRY327704 IBS327704 IBU327704 ILO327704 ILQ327704 IVK327704 IVM327704 JFG327704 JFI327704 JPC327704 JPE327704 JYY327704 JZA327704 KIU327704 KIW327704 KSQ327704 KSS327704 LCM327704 LCO327704 LMI327704 LMK327704 LWE327704 LWG327704 MGA327704 MGC327704 MPW327704 MPY327704 MZS327704 MZU327704 NJO327704 NJQ327704 NTK327704 NTM327704 ODG327704 ODI327704 ONC327704 ONE327704 OWY327704 OXA327704 PGU327704 PGW327704 PQQ327704 PQS327704 QAM327704 QAO327704 QKI327704 QKK327704 QUE327704 QUG327704 REA327704 REC327704 RNW327704 RNY327704 RXS327704 RXU327704 SHO327704 SHQ327704 SRK327704 SRM327704 TBG327704 TBI327704 TLC327704 TLE327704 TUY327704 TVA327704 UEU327704 UEW327704 UOQ327704 UOS327704 UYM327704 UYO327704 VII327704 VIK327704 VSE327704 VSG327704 WCA327704 WCC327704 WLW327704 WLY327704 WVS327704 WVU327704 R393240 T393240 JG393240 JI393240 TC393240 TE393240 ACY393240 ADA393240 AMU393240 AMW393240 AWQ393240 AWS393240 BGM393240 BGO393240 BQI393240 BQK393240 CAE393240 CAG393240 CKA393240 CKC393240 CTW393240 CTY393240 DDS393240 DDU393240 DNO393240 DNQ393240 DXK393240 DXM393240 EHG393240 EHI393240 ERC393240 ERE393240 FAY393240 FBA393240 FKU393240 FKW393240 FUQ393240 FUS393240 GEM393240 GEO393240 GOI393240 GOK393240 GYE393240 GYG393240 HIA393240 HIC393240 HRW393240 HRY393240 IBS393240 IBU393240 ILO393240 ILQ393240 IVK393240 IVM393240 JFG393240 JFI393240 JPC393240 JPE393240 JYY393240 JZA393240 KIU393240 KIW393240 KSQ393240 KSS393240 LCM393240 LCO393240 LMI393240 LMK393240 LWE393240 LWG393240 MGA393240 MGC393240 MPW393240 MPY393240 MZS393240 MZU393240 NJO393240 NJQ393240 NTK393240 NTM393240 ODG393240 ODI393240 ONC393240 ONE393240 OWY393240 OXA393240 PGU393240 PGW393240 PQQ393240 PQS393240 QAM393240 QAO393240 QKI393240 QKK393240 QUE393240 QUG393240 REA393240 REC393240 RNW393240 RNY393240 RXS393240 RXU393240 SHO393240 SHQ393240 SRK393240 SRM393240 TBG393240 TBI393240 TLC393240 TLE393240 TUY393240 TVA393240 UEU393240 UEW393240 UOQ393240 UOS393240 UYM393240 UYO393240 VII393240 VIK393240 VSE393240 VSG393240 WCA393240 WCC393240 WLW393240 WLY393240 WVS393240 WVU393240 R458776 T458776 JG458776 JI458776 TC458776 TE458776 ACY458776 ADA458776 AMU458776 AMW458776 AWQ458776 AWS458776 BGM458776 BGO458776 BQI458776 BQK458776 CAE458776 CAG458776 CKA458776 CKC458776 CTW458776 CTY458776 DDS458776 DDU458776 DNO458776 DNQ458776 DXK458776 DXM458776 EHG458776 EHI458776 ERC458776 ERE458776 FAY458776 FBA458776 FKU458776 FKW458776 FUQ458776 FUS458776 GEM458776 GEO458776 GOI458776 GOK458776 GYE458776 GYG458776 HIA458776 HIC458776 HRW458776 HRY458776 IBS458776 IBU458776 ILO458776 ILQ458776 IVK458776 IVM458776 JFG458776 JFI458776 JPC458776 JPE458776 JYY458776 JZA458776 KIU458776 KIW458776 KSQ458776 KSS458776 LCM458776 LCO458776 LMI458776 LMK458776 LWE458776 LWG458776 MGA458776 MGC458776 MPW458776 MPY458776 MZS458776 MZU458776 NJO458776 NJQ458776 NTK458776 NTM458776 ODG458776 ODI458776 ONC458776 ONE458776 OWY458776 OXA458776 PGU458776 PGW458776 PQQ458776 PQS458776 QAM458776 QAO458776 QKI458776 QKK458776 QUE458776 QUG458776 REA458776 REC458776 RNW458776 RNY458776 RXS458776 RXU458776 SHO458776 SHQ458776 SRK458776 SRM458776 TBG458776 TBI458776 TLC458776 TLE458776 TUY458776 TVA458776 UEU458776 UEW458776 UOQ458776 UOS458776 UYM458776 UYO458776 VII458776 VIK458776 VSE458776 VSG458776 WCA458776 WCC458776 WLW458776 WLY458776 WVS458776 WVU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 T524312 JG524312 JI524312 TC524312 TE524312 ACY524312 ADA524312 AMU524312 AMW524312 AWQ524312 AWS524312 BGM524312 BGO524312 BQI524312 BQK524312 CAE524312 CAG524312 CKA524312 CKC524312 CTW524312 CTY524312 DDS524312 DDU524312 DNO524312 DNQ524312 DXK524312 DXM524312 EHG524312 EHI524312 ERC524312 ERE524312 FAY524312 FBA524312 FKU524312 FKW524312 FUQ524312 FUS524312 GEM524312 GEO524312 GOI524312 GOK524312 GYE524312 GYG524312 HIA524312 HIC524312 HRW524312 HRY524312 IBS524312 IBU524312 ILO524312 ILQ524312 IVK524312 IVM524312 JFG524312 JFI524312 JPC524312 JPE524312 JYY524312 JZA524312 KIU524312 KIW524312 KSQ524312 KSS524312 LCM524312 LCO524312 LMI524312 LMK524312 LWE524312 LWG524312 MGA524312 MGC524312 MPW524312 MPY524312 MZS524312 MZU524312 NJO524312 NJQ524312 NTK524312 NTM524312 ODG524312 ODI524312 ONC524312 ONE524312 OWY524312 OXA524312 PGU524312 PGW524312 PQQ524312 PQS524312 QAM524312 QAO524312 QKI524312 QKK524312 QUE524312 QUG524312 REA524312 REC524312 RNW524312 RNY524312 RXS524312 RXU524312 SHO524312 SHQ524312 SRK524312 SRM524312 TBG524312 TBI524312 TLC524312 TLE524312 TUY524312 TVA524312 UEU524312 UEW524312 UOQ524312 UOS524312 UYM524312 UYO524312 VII524312 VIK524312 VSE524312 VSG524312 WCA524312 WCC524312 WLW524312 WLY524312 WVS524312 WVU524312 R589848 T589848 JG589848 JI589848 TC589848 TE589848 ACY589848 ADA589848 AMU589848 AMW589848 AWQ589848 AWS589848 BGM589848 BGO589848 BQI589848 BQK589848 CAE589848 CAG589848 CKA589848 CKC589848 CTW589848 CTY589848 DDS589848 DDU589848 DNO589848 DNQ589848 DXK589848 DXM589848 EHG589848 EHI589848 ERC589848 ERE589848 FAY589848 FBA589848 FKU589848 FKW589848 FUQ589848 FUS589848 GEM589848 GEO589848 GOI589848 GOK589848 GYE589848 GYG589848 HIA589848 HIC589848 HRW589848 HRY589848 IBS589848 IBU589848 ILO589848 ILQ589848 IVK589848 IVM589848 JFG589848 JFI589848 JPC589848 JPE589848 JYY589848 JZA589848 KIU589848 KIW589848 KSQ589848 KSS589848 LCM589848 LCO589848 LMI589848 LMK589848 LWE589848 LWG589848 MGA589848 MGC589848 MPW589848 MPY589848 MZS589848 MZU589848 NJO589848 NJQ589848 NTK589848 NTM589848 ODG589848 ODI589848 ONC589848 ONE589848 OWY589848 OXA589848 PGU589848 PGW589848 PQQ589848 PQS589848 QAM589848 QAO589848 QKI589848 QKK589848 QUE589848 QUG589848 REA589848 REC589848 RNW589848 RNY589848 RXS589848 RXU589848 SHO589848 SHQ589848 SRK589848 SRM589848 TBG589848 TBI589848 TLC589848 TLE589848 TUY589848 TVA589848 UEU589848 UEW589848 UOQ589848 UOS589848 UYM589848 UYO589848 VII589848 VIK589848 VSE589848 VSG589848 WCA589848 WCC589848 WLW589848 WLY589848 WVS589848 WVU589848 R655384 T655384 JG655384 JI655384 TC655384 TE655384 ACY655384 ADA655384 AMU655384 AMW655384 AWQ655384 AWS655384 BGM655384 BGO655384 BQI655384 BQK655384 CAE655384 CAG655384 CKA655384 CKC655384 CTW655384 CTY655384 DDS655384 DDU655384 DNO655384 DNQ655384 DXK655384 DXM655384 EHG655384 EHI655384 ERC655384 ERE655384 FAY655384 FBA655384 FKU655384 FKW655384 FUQ655384 FUS655384 GEM655384 GEO655384 GOI655384 GOK655384 GYE655384 GYG655384 HIA655384 HIC655384 HRW655384 HRY655384 IBS655384 IBU655384 ILO655384 ILQ655384 IVK655384 IVM655384 JFG655384 JFI655384 JPC655384 JPE655384 JYY655384 JZA655384 KIU655384 KIW655384 KSQ655384 KSS655384 LCM655384 LCO655384 LMI655384 LMK655384 LWE655384 LWG655384 MGA655384 MGC655384 MPW655384 MPY655384 MZS655384 MZU655384 NJO655384 NJQ655384 NTK655384 NTM655384 ODG655384 ODI655384 ONC655384 ONE655384 OWY655384 OXA655384 PGU655384 PGW655384 PQQ655384 PQS655384 QAM655384 QAO655384 QKI655384 QKK655384 QUE655384 QUG655384 REA655384 REC655384 RNW655384 RNY655384 RXS655384 RXU655384 SHO655384 SHQ655384 SRK655384 SRM655384 TBG655384 TBI655384 TLC655384 TLE655384 TUY655384 TVA655384 UEU655384 UEW655384 UOQ655384 UOS655384 UYM655384 UYO655384 VII655384 VIK655384 VSE655384 VSG655384 WCA655384 WCC655384 WLW655384 WLY655384 WVS655384 WVU655384 R720920 T720920 JG720920 JI720920 TC720920 TE720920 ACY720920 ADA720920 AMU720920 AMW720920 AWQ720920 AWS720920 BGM720920 BGO720920 BQI720920 BQK720920 CAE720920 CAG720920 CKA720920 CKC720920 CTW720920 CTY720920 DDS720920 DDU720920 DNO720920 DNQ720920 DXK720920 DXM720920 EHG720920 EHI720920 ERC720920 ERE720920 FAY720920 FBA720920 FKU720920 FKW720920 FUQ720920 FUS720920 GEM720920 GEO720920 GOI720920 GOK720920 GYE720920 GYG720920 HIA720920 HIC720920 HRW720920 HRY720920 IBS720920 IBU720920 ILO720920 ILQ720920 IVK720920 IVM720920 JFG720920 JFI720920 JPC720920 JPE720920 JYY720920 JZA720920 KIU720920 KIW720920 KSQ720920 KSS720920 LCM720920 LCO720920 LMI720920 LMK720920 LWE720920 LWG720920 MGA720920 MGC720920 MPW720920 MPY720920 MZS720920 MZU720920 NJO720920 NJQ720920 NTK720920 NTM720920 ODG720920 ODI720920 ONC720920 ONE720920 OWY720920 OXA720920 PGU720920 PGW720920 PQQ720920 PQS720920 QAM720920 QAO720920 QKI720920 QKK720920 QUE720920 QUG720920 REA720920 REC720920 RNW720920 RNY720920 RXS720920 RXU720920 SHO720920 SHQ720920 SRK720920 SRM720920 TBG720920 TBI720920 TLC720920 TLE720920 TUY720920 TVA720920 UEU720920 UEW720920 UOQ720920 UOS720920 UYM720920 UYO720920 VII720920 VIK720920 VSE720920 VSG720920 WCA720920 WCC720920 WLW720920 WLY720920 WVS720920 WVU720920 R786456 T786456 JG786456 JI786456 TC786456 TE786456 ACY786456 ADA786456 AMU786456 AMW786456 AWQ786456 AWS786456 BGM786456 BGO786456 BQI786456 BQK786456 CAE786456 CAG786456 CKA786456 CKC786456 CTW786456 CTY786456 DDS786456 DDU786456 DNO786456 DNQ786456 DXK786456 DXM786456 EHG786456 EHI786456 ERC786456 ERE786456 FAY786456 FBA786456 FKU786456 FKW786456 FUQ786456 FUS786456 GEM786456 GEO786456 GOI786456 GOK786456 GYE786456 GYG786456 HIA786456 HIC786456 HRW786456 HRY786456 IBS786456 IBU786456 ILO786456 ILQ786456 IVK786456 IVM786456 JFG786456 JFI786456 JPC786456 JPE786456 JYY786456 JZA786456 KIU786456 KIW786456 KSQ786456 KSS786456 LCM786456 LCO786456 LMI786456 LMK786456 LWE786456 LWG786456 MGA786456 MGC786456 MPW786456 MPY786456 MZS786456 MZU786456 NJO786456 NJQ786456 NTK786456 NTM786456 ODG786456 ODI786456 ONC786456 ONE786456 OWY786456 OXA786456 PGU786456 PGW786456 PQQ786456 PQS786456 QAM786456 QAO786456 QKI786456 QKK786456 QUE786456 QUG786456 REA786456 REC786456 RNW786456 RNY786456 RXS786456 RXU786456 SHO786456 SHQ786456 SRK786456 SRM786456 TBG786456 TBI786456 TLC786456 TLE786456 TUY786456 TVA786456 UEU786456 UEW786456 UOQ786456 UOS786456 UYM786456 UYO786456 VII786456 VIK786456 VSE786456 VSG786456 WCA786456 WCC786456 WLW786456 WLY786456 WVS786456 WVU786456 R851992 T851992 JG851992 JI851992 TC851992 TE851992 ACY851992 ADA851992 AMU851992 AMW851992 AWQ851992 AWS851992 BGM851992 BGO851992 BQI851992 BQK851992 CAE851992 CAG851992 CKA851992 CKC851992 CTW851992 CTY851992 DDS851992 DDU851992 DNO851992 DNQ851992 DXK851992 DXM851992 EHG851992 EHI851992 ERC851992 ERE851992 FAY851992 FBA851992 FKU851992 FKW851992 FUQ851992 FUS851992 GEM851992 GEO851992 GOI851992 GOK851992 GYE851992 GYG851992 HIA851992 HIC851992 HRW851992 HRY851992 IBS851992 IBU851992 ILO851992 ILQ851992 IVK851992 IVM851992 JFG851992 JFI851992 JPC851992 JPE851992 JYY851992 JZA851992 KIU851992 KIW851992 KSQ851992 KSS851992 LCM851992 LCO851992 LMI851992 LMK851992 LWE851992 LWG851992 MGA851992 MGC851992 MPW851992 MPY851992 MZS851992 MZU851992 NJO851992 NJQ851992 NTK851992 NTM851992 ODG851992 ODI851992 ONC851992 ONE851992 OWY851992 OXA851992 PGU851992 PGW851992 PQQ851992 PQS851992 QAM851992 QAO851992 QKI851992 QKK851992 QUE851992 QUG851992 REA851992 REC851992 RNW851992 RNY851992 RXS851992 RXU851992 SHO851992 SHQ851992 SRK851992 SRM851992 TBG851992 TBI851992 TLC851992 TLE851992 TUY851992 TVA851992 UEU851992 UEW851992 UOQ851992 UOS851992 UYM851992 UYO851992 VII851992 VIK851992 VSE851992 VSG851992 WCA851992 WCC851992 WLW851992 WLY851992 WVS851992 WVU851992 R917528 T917528 JG917528 JI917528 TC917528 TE917528 ACY917528 ADA917528 AMU917528 AMW917528 AWQ917528 AWS917528 BGM917528 BGO917528 BQI917528 BQK917528 CAE917528 CAG917528 CKA917528 CKC917528 CTW917528 CTY917528 DDS917528 DDU917528 DNO917528 DNQ917528 DXK917528 DXM917528 EHG917528 EHI917528 ERC917528 ERE917528 FAY917528 FBA917528 FKU917528 FKW917528 FUQ917528 FUS917528 GEM917528 GEO917528 GOI917528 GOK917528 GYE917528 GYG917528 HIA917528 HIC917528 HRW917528 HRY917528 IBS917528 IBU917528 ILO917528 ILQ917528 IVK917528 IVM917528 JFG917528 JFI917528 JPC917528 JPE917528 JYY917528 JZA917528 KIU917528 KIW917528 KSQ917528 KSS917528 LCM917528 LCO917528 LMI917528 LMK917528 LWE917528 LWG917528 MGA917528 MGC917528 MPW917528 MPY917528 MZS917528 MZU917528 NJO917528 NJQ917528 NTK917528 NTM917528 ODG917528 ODI917528 ONC917528 ONE917528 OWY917528 OXA917528 PGU917528 PGW917528 PQQ917528 PQS917528 QAM917528 QAO917528 QKI917528 QKK917528 QUE917528 QUG917528 REA917528 REC917528 RNW917528 RNY917528 RXS917528 RXU917528 SHO917528 SHQ917528 SRK917528 SRM917528 TBG917528 TBI917528 TLC917528 TLE917528 TUY917528 TVA917528 UEU917528 UEW917528 UOQ917528 UOS917528 UYM917528 UYO917528 VII917528 VIK917528 VSE917528 VSG917528 WCA917528 WCC917528 WLW917528 WLY917528 WVS917528 WVU917528 R983064 T983064 JG983064 JI983064 TC983064 TE983064 ACY983064 ADA983064 AMU983064 AMW983064 AWQ983064 AWS983064 BGM983064 BGO983064 BQI983064 BQK983064 CAE983064 CAG983064 CKA983064 CKC983064 CTW983064 CTY983064 DDS983064 DDU983064 DNO983064 DNQ983064 DXK983064 DXM983064 EHG983064 EHI983064 ERC983064 ERE983064 FAY983064 FBA983064 FKU983064 FKW983064 FUQ983064 FUS983064 GEM983064 GEO983064 GOI983064 GOK983064 GYE983064 GYG983064 HIA983064 HIC983064 HRW983064 HRY983064 IBS983064 IBU983064 ILO983064 ILQ983064 IVK983064 IVM983064 JFG983064 JFI983064 JPC983064 JPE983064 JYY983064 JZA983064 KIU983064 KIW983064 KSQ983064 KSS983064 LCM983064 LCO983064 LMI983064 LMK983064 LWE983064 LWG983064 MGA983064 MGC983064 MPW983064 MPY983064 MZS983064 MZU983064 NJO983064 NJQ983064 NTK983064 NTM983064 ODG983064 ODI983064 ONC983064 ONE983064 OWY983064 OXA983064 PGU983064 PGW983064 PQQ983064 PQS983064 QAM983064 QAO983064 QKI983064 QKK983064 QUE983064 QUG983064 REA983064 REC983064 RNW983064 RNY983064 RXS983064 RXU983064 SHO983064 SHQ983064 SRK983064 SRM983064 TBG983064 TBI983064 TLC983064 TLE983064 TUY983064 TVA983064 UEU983064 UEW983064 UOQ983064 UOS983064 UYM983064 UYO983064 VII983064 VIK983064 VSE983064 VSG983064 WCA983064 WCC983064 WLW983064 WLY983064 WVS983064 WVU983064"/>
    <dataValidation allowBlank="1" showInputMessage="1" showErrorMessage="1" prompt="Для выбора выполните двойной щелчок левой клавиши мыши по соответствующей ячейке." sqref="S24 U24 JH24 JJ24 TD24 TF24 ACZ24 ADB24 AMV24 AMX24 AWR24 AWT24 BGN24 BGP24 BQJ24 BQL24 CAF24 CAH24 CKB24 CKD24 CTX24 CTZ24 DDT24 DDV24 DNP24 DNR24 DXL24 DXN24 EHH24 EHJ24 ERD24 ERF24 FAZ24 FBB24 FKV24 FKX24 FUR24 FUT24 GEN24 GEP24 GOJ24 GOL24 GYF24 GYH24 HIB24 HID24 HRX24 HRZ24 IBT24 IBV24 ILP24 ILR24 IVL24 IVN24 JFH24 JFJ24 JPD24 JPF24 JYZ24 JZB24 KIV24 KIX24 KSR24 KST24 LCN24 LCP24 LMJ24 LML24 LWF24 LWH24 MGB24 MGD24 MPX24 MPZ24 MZT24 MZV24 NJP24 NJR24 NTL24 NTN24 ODH24 ODJ24 OND24 ONF24 OWZ24 OXB24 PGV24 PGX24 PQR24 PQT24 QAN24 QAP24 QKJ24 QKL24 QUF24 QUH24 REB24 RED24 RNX24 RNZ24 RXT24 RXV24 SHP24 SHR24 SRL24 SRN24 TBH24 TBJ24 TLD24 TLF24 TUZ24 TVB24 UEV24 UEX24 UOR24 UOT24 UYN24 UYP24 VIJ24 VIL24 VSF24 VSH24 WCB24 WCD24 WLX24 WLZ24 WVT24 WVV24 S65560 U65560 JH65560 JJ65560 TD65560 TF65560 ACZ65560 ADB65560 AMV65560 AMX65560 AWR65560 AWT65560 BGN65560 BGP65560 BQJ65560 BQL65560 CAF65560 CAH65560 CKB65560 CKD65560 CTX65560 CTZ65560 DDT65560 DDV65560 DNP65560 DNR65560 DXL65560 DXN65560 EHH65560 EHJ65560 ERD65560 ERF65560 FAZ65560 FBB65560 FKV65560 FKX65560 FUR65560 FUT65560 GEN65560 GEP65560 GOJ65560 GOL65560 GYF65560 GYH65560 HIB65560 HID65560 HRX65560 HRZ65560 IBT65560 IBV65560 ILP65560 ILR65560 IVL65560 IVN65560 JFH65560 JFJ65560 JPD65560 JPF65560 JYZ65560 JZB65560 KIV65560 KIX65560 KSR65560 KST65560 LCN65560 LCP65560 LMJ65560 LML65560 LWF65560 LWH65560 MGB65560 MGD65560 MPX65560 MPZ65560 MZT65560 MZV65560 NJP65560 NJR65560 NTL65560 NTN65560 ODH65560 ODJ65560 OND65560 ONF65560 OWZ65560 OXB65560 PGV65560 PGX65560 PQR65560 PQT65560 QAN65560 QAP65560 QKJ65560 QKL65560 QUF65560 QUH65560 REB65560 RED65560 RNX65560 RNZ65560 RXT65560 RXV65560 SHP65560 SHR65560 SRL65560 SRN65560 TBH65560 TBJ65560 TLD65560 TLF65560 TUZ65560 TVB65560 UEV65560 UEX65560 UOR65560 UOT65560 UYN65560 UYP65560 VIJ65560 VIL65560 VSF65560 VSH65560 WCB65560 WCD65560 WLX65560 WLZ65560 WVT65560 WVV65560 S131096 U131096 JH131096 JJ131096 TD131096 TF131096 ACZ131096 ADB131096 AMV131096 AMX131096 AWR131096 AWT131096 BGN131096 BGP131096 BQJ131096 BQL131096 CAF131096 CAH131096 CKB131096 CKD131096 CTX131096 CTZ131096 DDT131096 DDV131096 DNP131096 DNR131096 DXL131096 DXN131096 EHH131096 EHJ131096 ERD131096 ERF131096 FAZ131096 FBB131096 FKV131096 FKX131096 FUR131096 FUT131096 GEN131096 GEP131096 GOJ131096 GOL131096 GYF131096 GYH131096 HIB131096 HID131096 HRX131096 HRZ131096 IBT131096 IBV131096 ILP131096 ILR131096 IVL131096 IVN131096 JFH131096 JFJ131096 JPD131096 JPF131096 JYZ131096 JZB131096 KIV131096 KIX131096 KSR131096 KST131096 LCN131096 LCP131096 LMJ131096 LML131096 LWF131096 LWH131096 MGB131096 MGD131096 MPX131096 MPZ131096 MZT131096 MZV131096 NJP131096 NJR131096 NTL131096 NTN131096 ODH131096 ODJ131096 OND131096 ONF131096 OWZ131096 OXB131096 PGV131096 PGX131096 PQR131096 PQT131096 QAN131096 QAP131096 QKJ131096 QKL131096 QUF131096 QUH131096 REB131096 RED131096 RNX131096 RNZ131096 RXT131096 RXV131096 SHP131096 SHR131096 SRL131096 SRN131096 TBH131096 TBJ131096 TLD131096 TLF131096 TUZ131096 TVB131096 UEV131096 UEX131096 UOR131096 UOT131096 UYN131096 UYP131096 VIJ131096 VIL131096 VSF131096 VSH131096 WCB131096 WCD131096 WLX131096 WLZ131096 WVT131096 WVV131096 S196632 U196632 JH196632 JJ196632 TD196632 TF196632 ACZ196632 ADB196632 AMV196632 AMX196632 AWR196632 AWT196632 BGN196632 BGP196632 BQJ196632 BQL196632 CAF196632 CAH196632 CKB196632 CKD196632 CTX196632 CTZ196632 DDT196632 DDV196632 DNP196632 DNR196632 DXL196632 DXN196632 EHH196632 EHJ196632 ERD196632 ERF196632 FAZ196632 FBB196632 FKV196632 FKX196632 FUR196632 FUT196632 GEN196632 GEP196632 GOJ196632 GOL196632 GYF196632 GYH196632 HIB196632 HID196632 HRX196632 HRZ196632 IBT196632 IBV196632 ILP196632 ILR196632 IVL196632 IVN196632 JFH196632 JFJ196632 JPD196632 JPF196632 JYZ196632 JZB196632 KIV196632 KIX196632 KSR196632 KST196632 LCN196632 LCP196632 LMJ196632 LML196632 LWF196632 LWH196632 MGB196632 MGD196632 MPX196632 MPZ196632 MZT196632 MZV196632 NJP196632 NJR196632 NTL196632 NTN196632 ODH196632 ODJ196632 OND196632 ONF196632 OWZ196632 OXB196632 PGV196632 PGX196632 PQR196632 PQT196632 QAN196632 QAP196632 QKJ196632 QKL196632 QUF196632 QUH196632 REB196632 RED196632 RNX196632 RNZ196632 RXT196632 RXV196632 SHP196632 SHR196632 SRL196632 SRN196632 TBH196632 TBJ196632 TLD196632 TLF196632 TUZ196632 TVB196632 UEV196632 UEX196632 UOR196632 UOT196632 UYN196632 UYP196632 VIJ196632 VIL196632 VSF196632 VSH196632 WCB196632 WCD196632 WLX196632 WLZ196632 WVT196632 WVV196632 S262168 U262168 JH262168 JJ262168 TD262168 TF262168 ACZ262168 ADB262168 AMV262168 AMX262168 AWR262168 AWT262168 BGN262168 BGP262168 BQJ262168 BQL262168 CAF262168 CAH262168 CKB262168 CKD262168 CTX262168 CTZ262168 DDT262168 DDV262168 DNP262168 DNR262168 DXL262168 DXN262168 EHH262168 EHJ262168 ERD262168 ERF262168 FAZ262168 FBB262168 FKV262168 FKX262168 FUR262168 FUT262168 GEN262168 GEP262168 GOJ262168 GOL262168 GYF262168 GYH262168 HIB262168 HID262168 HRX262168 HRZ262168 IBT262168 IBV262168 ILP262168 ILR262168 IVL262168 IVN262168 JFH262168 JFJ262168 JPD262168 JPF262168 JYZ262168 JZB262168 KIV262168 KIX262168 KSR262168 KST262168 LCN262168 LCP262168 LMJ262168 LML262168 LWF262168 LWH262168 MGB262168 MGD262168 MPX262168 MPZ262168 MZT262168 MZV262168 NJP262168 NJR262168 NTL262168 NTN262168 ODH262168 ODJ262168 OND262168 ONF262168 OWZ262168 OXB262168 PGV262168 PGX262168 PQR262168 PQT262168 QAN262168 QAP262168 QKJ262168 QKL262168 QUF262168 QUH262168 REB262168 RED262168 RNX262168 RNZ262168 RXT262168 RXV262168 SHP262168 SHR262168 SRL262168 SRN262168 TBH262168 TBJ262168 TLD262168 TLF262168 TUZ262168 TVB262168 UEV262168 UEX262168 UOR262168 UOT262168 UYN262168 UYP262168 VIJ262168 VIL262168 VSF262168 VSH262168 WCB262168 WCD262168 WLX262168 WLZ262168 WVT262168 WVV262168 S327704 U327704 JH327704 JJ327704 TD327704 TF327704 ACZ327704 ADB327704 AMV327704 AMX327704 AWR327704 AWT327704 BGN327704 BGP327704 BQJ327704 BQL327704 CAF327704 CAH327704 CKB327704 CKD327704 CTX327704 CTZ327704 DDT327704 DDV327704 DNP327704 DNR327704 DXL327704 DXN327704 EHH327704 EHJ327704 ERD327704 ERF327704 FAZ327704 FBB327704 FKV327704 FKX327704 FUR327704 FUT327704 GEN327704 GEP327704 GOJ327704 GOL327704 GYF327704 GYH327704 HIB327704 HID327704 HRX327704 HRZ327704 IBT327704 IBV327704 ILP327704 ILR327704 IVL327704 IVN327704 JFH327704 JFJ327704 JPD327704 JPF327704 JYZ327704 JZB327704 KIV327704 KIX327704 KSR327704 KST327704 LCN327704 LCP327704 LMJ327704 LML327704 LWF327704 LWH327704 MGB327704 MGD327704 MPX327704 MPZ327704 MZT327704 MZV327704 NJP327704 NJR327704 NTL327704 NTN327704 ODH327704 ODJ327704 OND327704 ONF327704 OWZ327704 OXB327704 PGV327704 PGX327704 PQR327704 PQT327704 QAN327704 QAP327704 QKJ327704 QKL327704 QUF327704 QUH327704 REB327704 RED327704 RNX327704 RNZ327704 RXT327704 RXV327704 SHP327704 SHR327704 SRL327704 SRN327704 TBH327704 TBJ327704 TLD327704 TLF327704 TUZ327704 TVB327704 UEV327704 UEX327704 UOR327704 UOT327704 UYN327704 UYP327704 VIJ327704 VIL327704 VSF327704 VSH327704 WCB327704 WCD327704 WLX327704 WLZ327704 WVT327704 WVV327704 S393240 U393240 JH393240 JJ393240 TD393240 TF393240 ACZ393240 ADB393240 AMV393240 AMX393240 AWR393240 AWT393240 BGN393240 BGP393240 BQJ393240 BQL393240 CAF393240 CAH393240 CKB393240 CKD393240 CTX393240 CTZ393240 DDT393240 DDV393240 DNP393240 DNR393240 DXL393240 DXN393240 EHH393240 EHJ393240 ERD393240 ERF393240 FAZ393240 FBB393240 FKV393240 FKX393240 FUR393240 FUT393240 GEN393240 GEP393240 GOJ393240 GOL393240 GYF393240 GYH393240 HIB393240 HID393240 HRX393240 HRZ393240 IBT393240 IBV393240 ILP393240 ILR393240 IVL393240 IVN393240 JFH393240 JFJ393240 JPD393240 JPF393240 JYZ393240 JZB393240 KIV393240 KIX393240 KSR393240 KST393240 LCN393240 LCP393240 LMJ393240 LML393240 LWF393240 LWH393240 MGB393240 MGD393240 MPX393240 MPZ393240 MZT393240 MZV393240 NJP393240 NJR393240 NTL393240 NTN393240 ODH393240 ODJ393240 OND393240 ONF393240 OWZ393240 OXB393240 PGV393240 PGX393240 PQR393240 PQT393240 QAN393240 QAP393240 QKJ393240 QKL393240 QUF393240 QUH393240 REB393240 RED393240 RNX393240 RNZ393240 RXT393240 RXV393240 SHP393240 SHR393240 SRL393240 SRN393240 TBH393240 TBJ393240 TLD393240 TLF393240 TUZ393240 TVB393240 UEV393240 UEX393240 UOR393240 UOT393240 UYN393240 UYP393240 VIJ393240 VIL393240 VSF393240 VSH393240 WCB393240 WCD393240 WLX393240 WLZ393240 WVT393240 WVV393240 S458776 U458776 JH458776 JJ458776 TD458776 TF458776 ACZ458776 ADB458776 AMV458776 AMX458776 AWR458776 AWT458776 BGN458776 BGP458776 BQJ458776 BQL458776 CAF458776 CAH458776 CKB458776 CKD458776 CTX458776 CTZ458776 DDT458776 DDV458776 DNP458776 DNR458776 DXL458776 DXN458776 EHH458776 EHJ458776 ERD458776 ERF458776 FAZ458776 FBB458776 FKV458776 FKX458776 FUR458776 FUT458776 GEN458776 GEP458776 GOJ458776 GOL458776 GYF458776 GYH458776 HIB458776 HID458776 HRX458776 HRZ458776 IBT458776 IBV458776 ILP458776 ILR458776 IVL458776 IVN458776 JFH458776 JFJ458776 JPD458776 JPF458776 JYZ458776 JZB458776 KIV458776 KIX458776 KSR458776 KST458776 LCN458776 LCP458776 LMJ458776 LML458776 LWF458776 LWH458776 MGB458776 MGD458776 MPX458776 MPZ458776 MZT458776 MZV458776 NJP458776 NJR458776 NTL458776 NTN458776 ODH458776 ODJ458776 OND458776 ONF458776 OWZ458776 OXB458776 PGV458776 PGX458776 PQR458776 PQT458776 QAN458776 QAP458776 QKJ458776 QKL458776 QUF458776 QUH458776 REB458776 RED458776 RNX458776 RNZ458776 RXT458776 RXV458776 SHP458776 SHR458776 SRL458776 SRN458776 TBH458776 TBJ458776 TLD458776 TLF458776 TUZ458776 TVB458776 UEV458776 UEX458776 UOR458776 UOT458776 UYN458776 UYP458776 VIJ458776 VIL458776 VSF458776 VSH458776 WCB458776 WCD458776 WLX458776 WLZ458776 WVT458776 WVV458776"/>
    <dataValidation allowBlank="1" showInputMessage="1" showErrorMessage="1" prompt="Для выбора выполните двойной щелчок левой клавиши мыши по соответствующей ячейке." sqref="S524312 U524312 JH524312 JJ524312 TD524312 TF524312 ACZ524312 ADB524312 AMV524312 AMX524312 AWR524312 AWT524312 BGN524312 BGP524312 BQJ524312 BQL524312 CAF524312 CAH524312 CKB524312 CKD524312 CTX524312 CTZ524312 DDT524312 DDV524312 DNP524312 DNR524312 DXL524312 DXN524312 EHH524312 EHJ524312 ERD524312 ERF524312 FAZ524312 FBB524312 FKV524312 FKX524312 FUR524312 FUT524312 GEN524312 GEP524312 GOJ524312 GOL524312 GYF524312 GYH524312 HIB524312 HID524312 HRX524312 HRZ524312 IBT524312 IBV524312 ILP524312 ILR524312 IVL524312 IVN524312 JFH524312 JFJ524312 JPD524312 JPF524312 JYZ524312 JZB524312 KIV524312 KIX524312 KSR524312 KST524312 LCN524312 LCP524312 LMJ524312 LML524312 LWF524312 LWH524312 MGB524312 MGD524312 MPX524312 MPZ524312 MZT524312 MZV524312 NJP524312 NJR524312 NTL524312 NTN524312 ODH524312 ODJ524312 OND524312 ONF524312 OWZ524312 OXB524312 PGV524312 PGX524312 PQR524312 PQT524312 QAN524312 QAP524312 QKJ524312 QKL524312 QUF524312 QUH524312 REB524312 RED524312 RNX524312 RNZ524312 RXT524312 RXV524312 SHP524312 SHR524312 SRL524312 SRN524312 TBH524312 TBJ524312 TLD524312 TLF524312 TUZ524312 TVB524312 UEV524312 UEX524312 UOR524312 UOT524312 UYN524312 UYP524312 VIJ524312 VIL524312 VSF524312 VSH524312 WCB524312 WCD524312 WLX524312 WLZ524312 WVT524312 WVV524312 S589848 U589848 JH589848 JJ589848 TD589848 TF589848 ACZ589848 ADB589848 AMV589848 AMX589848 AWR589848 AWT589848 BGN589848 BGP589848 BQJ589848 BQL589848 CAF589848 CAH589848 CKB589848 CKD589848 CTX589848 CTZ589848 DDT589848 DDV589848 DNP589848 DNR589848 DXL589848 DXN589848 EHH589848 EHJ589848 ERD589848 ERF589848 FAZ589848 FBB589848 FKV589848 FKX589848 FUR589848 FUT589848 GEN589848 GEP589848 GOJ589848 GOL589848 GYF589848 GYH589848 HIB589848 HID589848 HRX589848 HRZ589848 IBT589848 IBV589848 ILP589848 ILR589848 IVL589848 IVN589848 JFH589848 JFJ589848 JPD589848 JPF589848 JYZ589848 JZB589848 KIV589848 KIX589848 KSR589848 KST589848 LCN589848 LCP589848 LMJ589848 LML589848 LWF589848 LWH589848 MGB589848 MGD589848 MPX589848 MPZ589848 MZT589848 MZV589848 NJP589848 NJR589848 NTL589848 NTN589848 ODH589848 ODJ589848 OND589848 ONF589848 OWZ589848 OXB589848 PGV589848 PGX589848 PQR589848 PQT589848 QAN589848 QAP589848 QKJ589848 QKL589848 QUF589848 QUH589848 REB589848 RED589848 RNX589848 RNZ589848 RXT589848 RXV589848 SHP589848 SHR589848 SRL589848 SRN589848 TBH589848 TBJ589848 TLD589848 TLF589848 TUZ589848 TVB589848 UEV589848 UEX589848 UOR589848 UOT589848 UYN589848 UYP589848 VIJ589848 VIL589848 VSF589848 VSH589848 WCB589848 WCD589848 WLX589848 WLZ589848 WVT589848 WVV589848 S655384 U655384 JH655384 JJ655384 TD655384 TF655384 ACZ655384 ADB655384 AMV655384 AMX655384 AWR655384 AWT655384 BGN655384 BGP655384 BQJ655384 BQL655384 CAF655384 CAH655384 CKB655384 CKD655384 CTX655384 CTZ655384 DDT655384 DDV655384 DNP655384 DNR655384 DXL655384 DXN655384 EHH655384 EHJ655384 ERD655384 ERF655384 FAZ655384 FBB655384 FKV655384 FKX655384 FUR655384 FUT655384 GEN655384 GEP655384 GOJ655384 GOL655384 GYF655384 GYH655384 HIB655384 HID655384 HRX655384 HRZ655384 IBT655384 IBV655384 ILP655384 ILR655384 IVL655384 IVN655384 JFH655384 JFJ655384 JPD655384 JPF655384 JYZ655384 JZB655384 KIV655384 KIX655384 KSR655384 KST655384 LCN655384 LCP655384 LMJ655384 LML655384 LWF655384 LWH655384 MGB655384 MGD655384 MPX655384 MPZ655384 MZT655384 MZV655384 NJP655384 NJR655384 NTL655384 NTN655384 ODH655384 ODJ655384 OND655384 ONF655384 OWZ655384 OXB655384 PGV655384 PGX655384 PQR655384 PQT655384 QAN655384 QAP655384 QKJ655384 QKL655384 QUF655384 QUH655384 REB655384 RED655384 RNX655384 RNZ655384 RXT655384 RXV655384 SHP655384 SHR655384 SRL655384 SRN655384 TBH655384 TBJ655384 TLD655384 TLF655384 TUZ655384 TVB655384 UEV655384 UEX655384 UOR655384 UOT655384 UYN655384 UYP655384 VIJ655384 VIL655384 VSF655384 VSH655384 WCB655384 WCD655384 WLX655384 WLZ655384 WVT655384 WVV655384 S720920 U720920 JH720920 JJ720920 TD720920 TF720920 ACZ720920 ADB720920 AMV720920 AMX720920 AWR720920 AWT720920 BGN720920 BGP720920 BQJ720920 BQL720920 CAF720920 CAH720920 CKB720920 CKD720920 CTX720920 CTZ720920 DDT720920 DDV720920 DNP720920 DNR720920 DXL720920 DXN720920 EHH720920 EHJ720920 ERD720920 ERF720920 FAZ720920 FBB720920 FKV720920 FKX720920 FUR720920 FUT720920 GEN720920 GEP720920 GOJ720920 GOL720920 GYF720920 GYH720920 HIB720920 HID720920 HRX720920 HRZ720920 IBT720920 IBV720920 ILP720920 ILR720920 IVL720920 IVN720920 JFH720920 JFJ720920 JPD720920 JPF720920 JYZ720920 JZB720920 KIV720920 KIX720920 KSR720920 KST720920 LCN720920 LCP720920 LMJ720920 LML720920 LWF720920 LWH720920 MGB720920 MGD720920 MPX720920 MPZ720920 MZT720920 MZV720920 NJP720920 NJR720920 NTL720920 NTN720920 ODH720920 ODJ720920 OND720920 ONF720920 OWZ720920 OXB720920 PGV720920 PGX720920 PQR720920 PQT720920 QAN720920 QAP720920 QKJ720920 QKL720920 QUF720920 QUH720920 REB720920 RED720920 RNX720920 RNZ720920 RXT720920 RXV720920 SHP720920 SHR720920 SRL720920 SRN720920 TBH720920 TBJ720920 TLD720920 TLF720920 TUZ720920 TVB720920 UEV720920 UEX720920 UOR720920 UOT720920 UYN720920 UYP720920 VIJ720920 VIL720920 VSF720920 VSH720920 WCB720920 WCD720920 WLX720920 WLZ720920 WVT720920 WVV720920 S786456 U786456 JH786456 JJ786456 TD786456 TF786456 ACZ786456 ADB786456 AMV786456 AMX786456 AWR786456 AWT786456 BGN786456 BGP786456 BQJ786456 BQL786456 CAF786456 CAH786456 CKB786456 CKD786456 CTX786456 CTZ786456 DDT786456 DDV786456 DNP786456 DNR786456 DXL786456 DXN786456 EHH786456 EHJ786456 ERD786456 ERF786456 FAZ786456 FBB786456 FKV786456 FKX786456 FUR786456 FUT786456 GEN786456 GEP786456 GOJ786456 GOL786456 GYF786456 GYH786456 HIB786456 HID786456 HRX786456 HRZ786456 IBT786456 IBV786456 ILP786456 ILR786456 IVL786456 IVN786456 JFH786456 JFJ786456 JPD786456 JPF786456 JYZ786456 JZB786456 KIV786456 KIX786456 KSR786456 KST786456 LCN786456 LCP786456 LMJ786456 LML786456 LWF786456 LWH786456 MGB786456 MGD786456 MPX786456 MPZ786456 MZT786456 MZV786456 NJP786456 NJR786456 NTL786456 NTN786456 ODH786456 ODJ786456 OND786456 ONF786456 OWZ786456 OXB786456 PGV786456 PGX786456 PQR786456 PQT786456 QAN786456 QAP786456 QKJ786456 QKL786456 QUF786456 QUH786456 REB786456 RED786456 RNX786456 RNZ786456 RXT786456 RXV786456 SHP786456 SHR786456 SRL786456 SRN786456 TBH786456 TBJ786456 TLD786456 TLF786456 TUZ786456 TVB786456 UEV786456 UEX786456 UOR786456 UOT786456 UYN786456 UYP786456 VIJ786456 VIL786456 VSF786456 VSH786456 WCB786456 WCD786456 WLX786456 WLZ786456 WVT786456 WVV786456 S851992 U851992 JH851992 JJ851992 TD851992 TF851992 ACZ851992 ADB851992 AMV851992 AMX851992 AWR851992 AWT851992 BGN851992 BGP851992 BQJ851992 BQL851992 CAF851992 CAH851992 CKB851992 CKD851992 CTX851992 CTZ851992 DDT851992 DDV851992 DNP851992 DNR851992 DXL851992 DXN851992 EHH851992 EHJ851992 ERD851992 ERF851992 FAZ851992 FBB851992 FKV851992 FKX851992 FUR851992 FUT851992 GEN851992 GEP851992 GOJ851992 GOL851992 GYF851992 GYH851992 HIB851992 HID851992 HRX851992 HRZ851992 IBT851992 IBV851992 ILP851992 ILR851992 IVL851992 IVN851992 JFH851992 JFJ851992 JPD851992 JPF851992 JYZ851992 JZB851992 KIV851992 KIX851992 KSR851992 KST851992 LCN851992 LCP851992 LMJ851992 LML851992 LWF851992 LWH851992 MGB851992 MGD851992 MPX851992 MPZ851992 MZT851992 MZV851992 NJP851992 NJR851992 NTL851992 NTN851992 ODH851992 ODJ851992 OND851992 ONF851992 OWZ851992 OXB851992 PGV851992 PGX851992 PQR851992 PQT851992 QAN851992 QAP851992 QKJ851992 QKL851992 QUF851992 QUH851992 REB851992 RED851992 RNX851992 RNZ851992 RXT851992 RXV851992 SHP851992 SHR851992 SRL851992 SRN851992 TBH851992 TBJ851992 TLD851992 TLF851992 TUZ851992 TVB851992 UEV851992 UEX851992 UOR851992 UOT851992 UYN851992 UYP851992 VIJ851992 VIL851992 VSF851992 VSH851992 WCB851992 WCD851992 WLX851992 WLZ851992 WVT851992 WVV851992 S917528 U917528 JH917528 JJ917528 TD917528 TF917528 ACZ917528 ADB917528 AMV917528 AMX917528 AWR917528 AWT917528 BGN917528 BGP917528 BQJ917528 BQL917528 CAF917528 CAH917528 CKB917528 CKD917528 CTX917528 CTZ917528 DDT917528 DDV917528 DNP917528 DNR917528 DXL917528 DXN917528 EHH917528 EHJ917528 ERD917528 ERF917528 FAZ917528 FBB917528 FKV917528 FKX917528 FUR917528 FUT917528 GEN917528 GEP917528 GOJ917528 GOL917528 GYF917528 GYH917528 HIB917528 HID917528 HRX917528 HRZ917528 IBT917528 IBV917528 ILP917528 ILR917528 IVL917528 IVN917528 JFH917528 JFJ917528 JPD917528 JPF917528 JYZ917528 JZB917528 KIV917528 KIX917528 KSR917528 KST917528 LCN917528 LCP917528 LMJ917528 LML917528 LWF917528 LWH917528 MGB917528 MGD917528 MPX917528 MPZ917528 MZT917528 MZV917528 NJP917528 NJR917528 NTL917528 NTN917528 ODH917528 ODJ917528 OND917528 ONF917528 OWZ917528 OXB917528 PGV917528 PGX917528 PQR917528 PQT917528 QAN917528 QAP917528 QKJ917528 QKL917528 QUF917528 QUH917528 REB917528 RED917528 RNX917528 RNZ917528 RXT917528 RXV917528 SHP917528 SHR917528 SRL917528 SRN917528 TBH917528 TBJ917528 TLD917528 TLF917528 TUZ917528 TVB917528 UEV917528 UEX917528 UOR917528 UOT917528 UYN917528 UYP917528 VIJ917528 VIL917528 VSF917528 VSH917528 WCB917528 WCD917528 WLX917528 WLZ917528 WVT917528 WVV917528 S983064 U983064 JH983064 JJ983064 TD983064 TF983064 ACZ983064 ADB983064 AMV983064 AMX983064 AWR983064 AWT983064 BGN983064 BGP983064 BQJ983064 BQL983064 CAF983064 CAH983064 CKB983064 CKD983064 CTX983064 CTZ983064 DDT983064 DDV983064 DNP983064 DNR983064 DXL983064 DXN983064 EHH983064 EHJ983064 ERD983064 ERF983064 FAZ983064 FBB983064 FKV983064 FKX983064 FUR983064 FUT983064 GEN983064 GEP983064 GOJ983064 GOL983064 GYF983064 GYH983064 HIB983064 HID983064 HRX983064 HRZ983064 IBT983064 IBV983064 ILP983064 ILR983064 IVL983064 IVN983064 JFH983064 JFJ983064 JPD983064 JPF983064 JYZ983064 JZB983064 KIV983064 KIX983064 KSR983064 KST983064 LCN983064 LCP983064 LMJ983064 LML983064 LWF983064 LWH983064 MGB983064 MGD983064 MPX983064 MPZ983064 MZT983064 MZV983064 NJP983064 NJR983064 NTL983064 NTN983064 ODH983064 ODJ983064 OND983064 ONF983064 OWZ983064 OXB983064 PGV983064 PGX983064 PQR983064 PQT983064 QAN983064 QAP983064 QKJ983064 QKL983064 QUF983064 QUH983064 REB983064 RED983064 RNX983064 RNZ983064 RXT983064 RXV983064 SHP983064 SHR983064 SRL983064 SRN983064 TBH983064 TBJ983064 TLD983064 TLF983064 TUZ983064 TVB983064 UEV983064 UEX983064 UOR983064 UOT983064 UYN983064 UYP983064 VIJ983064 VIL983064 VSF983064 VSH983064 WCB983064 WCD983064 WLX983064 WLZ983064 WVT983064 WVV98306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L26:V26 JA26:JL32 SW26:TH3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L27:W32 L65562:W65568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L131098:W131104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L196634:W196640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L262170:W262176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L327706:W327712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L393242:W393248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L458778:W458784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L524314:W524320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L589850:W589856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L655386:W655392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L720922:W720928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L786458:W786464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L851994:W852000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L917530:W917536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L983066:W983072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dataValidation allowBlank="1" sqref="WVM983066:WVX983072"/>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4db5c09-aa06-4b25-a51d-4fe421da02ea}">
  <sheetPr codeName="List05_13">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962" hidden="1" customWidth="1"/>
    <col min="2" max="4" width="3.71428571428571" style="956" hidden="1" customWidth="1"/>
    <col min="5" max="5" width="3.71428571428571" style="760" customWidth="1"/>
    <col min="6" max="6" width="9.71428571428571" style="938" customWidth="1"/>
    <col min="7" max="7" width="37.7142857142857" style="938" customWidth="1"/>
    <col min="8" max="8" width="66.8571428571429" style="938" customWidth="1"/>
    <col min="9" max="9" width="115.714285714286" style="938" customWidth="1"/>
    <col min="10" max="11" width="10.5714285714286" style="956"/>
    <col min="12" max="12" width="11.1428571428571" style="956" customWidth="1"/>
    <col min="13" max="20" width="10.5714285714286" style="956"/>
    <col min="21" max="16384" width="10.5714285714286" style="938"/>
  </cols>
  <sheetData>
    <row r="1" spans="1:1" ht="3" customHeight="1">
      <c r="A1" s="962" t="s">
        <v>48</v>
      </c>
    </row>
    <row r="2" spans="6:9" ht="22.5">
      <c r="F2" s="1267" t="s">
        <v>470</v>
      </c>
      <c r="G2" s="1268"/>
      <c r="H2" s="1269"/>
      <c r="I2" s="757"/>
    </row>
    <row r="3" ht="3" customHeight="1"/>
    <row r="4" spans="1:20" s="955" customFormat="1" ht="11.25">
      <c r="A4" s="961"/>
      <c r="B4" s="961"/>
      <c r="C4" s="961"/>
      <c r="D4" s="961"/>
      <c r="F4" s="1223" t="s">
        <v>445</v>
      </c>
      <c r="G4" s="1223"/>
      <c r="H4" s="1223"/>
      <c r="I4" s="1270"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0"/>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29.04.2022</v>
      </c>
      <c r="I7" s="767" t="s">
        <v>472</v>
      </c>
      <c r="J7" s="584"/>
      <c r="K7" s="961"/>
      <c r="L7" s="961"/>
      <c r="M7" s="961"/>
      <c r="N7" s="961"/>
      <c r="O7" s="961"/>
      <c r="P7" s="961"/>
      <c r="Q7" s="961"/>
      <c r="R7" s="961"/>
      <c r="S7" s="961"/>
      <c r="T7" s="961"/>
    </row>
    <row r="8" spans="1:20" s="955" customFormat="1" ht="45">
      <c r="A8" s="1271">
        <v>1</v>
      </c>
      <c r="B8" s="961"/>
      <c r="C8" s="961"/>
      <c r="D8" s="961"/>
      <c r="F8" s="977" t="str">
        <f>"2."&amp;mergeValue(A8)</f>
        <v>2.1</v>
      </c>
      <c r="G8" s="766" t="s">
        <v>473</v>
      </c>
      <c r="H8" s="975"/>
      <c r="I8" s="767" t="s">
        <v>568</v>
      </c>
      <c r="J8" s="584"/>
      <c r="K8" s="961"/>
      <c r="L8" s="961"/>
      <c r="M8" s="961"/>
      <c r="N8" s="961"/>
      <c r="O8" s="961"/>
      <c r="P8" s="961"/>
      <c r="Q8" s="961"/>
      <c r="R8" s="961"/>
      <c r="S8" s="961"/>
      <c r="T8" s="961"/>
    </row>
    <row r="9" spans="1:20" s="955" customFormat="1" ht="22.5">
      <c r="A9" s="1271"/>
      <c r="B9" s="961"/>
      <c r="C9" s="961"/>
      <c r="D9" s="961"/>
      <c r="F9" s="977" t="str">
        <f>"3."&amp;mergeValue(A9)</f>
        <v>3.1</v>
      </c>
      <c r="G9" s="766" t="s">
        <v>474</v>
      </c>
      <c r="H9" s="975"/>
      <c r="I9" s="767" t="s">
        <v>566</v>
      </c>
      <c r="J9" s="584"/>
      <c r="K9" s="961"/>
      <c r="L9" s="961"/>
      <c r="M9" s="961"/>
      <c r="N9" s="961"/>
      <c r="O9" s="961"/>
      <c r="P9" s="961"/>
      <c r="Q9" s="961"/>
      <c r="R9" s="961"/>
      <c r="S9" s="961"/>
      <c r="T9" s="961"/>
    </row>
    <row r="10" spans="1:20" s="955" customFormat="1" ht="22.5">
      <c r="A10" s="1271"/>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1"/>
      <c r="B11" s="1271">
        <v>1</v>
      </c>
      <c r="C11" s="971"/>
      <c r="D11" s="971"/>
      <c r="F11" s="977" t="str">
        <f>"4."&amp;mergeValue(A11)&amp;"."&amp;mergeValue(B11)</f>
        <v>4.1.1</v>
      </c>
      <c r="G11" s="778" t="s">
        <v>570</v>
      </c>
      <c r="H11" s="975" t="str">
        <f>IF(region_name="","",region_name)</f>
        <v>Свердловская область</v>
      </c>
      <c r="I11" s="767" t="s">
        <v>478</v>
      </c>
      <c r="J11" s="584"/>
      <c r="K11" s="961"/>
      <c r="L11" s="961"/>
      <c r="M11" s="961"/>
      <c r="N11" s="961"/>
      <c r="O11" s="961"/>
      <c r="P11" s="961"/>
      <c r="Q11" s="961"/>
      <c r="R11" s="961"/>
      <c r="S11" s="961"/>
      <c r="T11" s="961"/>
    </row>
    <row r="12" spans="1:20" s="955" customFormat="1" ht="22.5">
      <c r="A12" s="1271"/>
      <c r="B12" s="1271"/>
      <c r="C12" s="1271">
        <v>1</v>
      </c>
      <c r="D12" s="971"/>
      <c r="F12" s="977" t="str">
        <f>"4."&amp;mergeValue(A12)&amp;"."&amp;mergeValue(B12)&amp;"."&amp;mergeValue(C12)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71"/>
      <c r="B13" s="1271"/>
      <c r="C13" s="1271"/>
      <c r="D13" s="971">
        <v>1</v>
      </c>
      <c r="F13" s="977" t="str">
        <f>"4."&amp;mergeValue(A13)&amp;"."&amp;mergeValue(B13)&amp;"."&amp;mergeValue(C13)&amp;"."&amp;mergeValue(D13)</f>
        <v>4.1.1.1.1</v>
      </c>
      <c r="G13" s="769" t="s">
        <v>477</v>
      </c>
      <c r="H13" s="975"/>
      <c r="I13" s="1272" t="s">
        <v>569</v>
      </c>
      <c r="J13" s="584"/>
      <c r="K13" s="961"/>
      <c r="L13" s="961"/>
      <c r="M13" s="961"/>
      <c r="N13" s="961"/>
      <c r="O13" s="961"/>
      <c r="P13" s="961"/>
      <c r="Q13" s="961"/>
      <c r="R13" s="961"/>
      <c r="S13" s="961"/>
      <c r="T13" s="961"/>
    </row>
    <row r="14" spans="1:20" s="955" customFormat="1" ht="18.75">
      <c r="A14" s="1271"/>
      <c r="B14" s="1271"/>
      <c r="C14" s="1271"/>
      <c r="D14" s="971"/>
      <c r="F14" s="770"/>
      <c r="G14" s="948" t="s">
        <v>4</v>
      </c>
      <c r="H14" s="593"/>
      <c r="I14" s="1272"/>
      <c r="J14" s="584"/>
      <c r="K14" s="961"/>
      <c r="L14" s="961"/>
      <c r="M14" s="961"/>
      <c r="N14" s="961"/>
      <c r="O14" s="961"/>
      <c r="P14" s="961"/>
      <c r="Q14" s="961"/>
      <c r="R14" s="961"/>
      <c r="S14" s="961"/>
      <c r="T14" s="961"/>
    </row>
    <row r="15" spans="1:20" s="955" customFormat="1" ht="18.75">
      <c r="A15" s="1271"/>
      <c r="B15" s="1271"/>
      <c r="C15" s="971"/>
      <c r="D15" s="971"/>
      <c r="F15" s="603"/>
      <c r="G15" s="546" t="s">
        <v>401</v>
      </c>
      <c r="H15" s="604"/>
      <c r="I15" s="605"/>
      <c r="J15" s="584"/>
      <c r="K15" s="961"/>
      <c r="L15" s="961"/>
      <c r="M15" s="961"/>
      <c r="N15" s="961"/>
      <c r="O15" s="961"/>
      <c r="P15" s="961"/>
      <c r="Q15" s="961"/>
      <c r="R15" s="961"/>
      <c r="S15" s="961"/>
      <c r="T15" s="961"/>
    </row>
    <row r="16" spans="1:20" s="955" customFormat="1" ht="18.75">
      <c r="A16" s="1271"/>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66" t="s">
        <v>571</v>
      </c>
      <c r="H19" s="1266"/>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534d119-3e8d-4690-8c2d-7c52294a7cca}">
  <sheetPr codeName="List06_13">
    <tabColor rgb="FFEAEBEE"/>
    <pageSetUpPr fitToPage="1"/>
  </sheetPr>
  <dimension ref="A1:AJ34"/>
  <sheetViews>
    <sheetView showGridLines="0" workbookViewId="0" topLeftCell="I4">
      <selection pane="topLeft" activeCell="A1" sqref="A1"/>
    </sheetView>
  </sheetViews>
  <sheetFormatPr defaultColWidth="10.5736607142857" defaultRowHeight="14.25"/>
  <cols>
    <col min="1" max="6" width="10.5714285714286" style="956" hidden="1" customWidth="1"/>
    <col min="7" max="8" width="9.14285714285714" style="962" hidden="1" customWidth="1"/>
    <col min="9" max="9" width="3.71428571428571" style="944" customWidth="1"/>
    <col min="10" max="11" width="3.71428571428571" style="760" customWidth="1"/>
    <col min="12" max="12" width="12.7142857142857" style="938" customWidth="1"/>
    <col min="13" max="13" width="44.7142857142857" style="938" customWidth="1"/>
    <col min="14" max="14" width="1.71428571428571" style="938" hidden="1" customWidth="1"/>
    <col min="15" max="15" width="29.7142857142857" style="938" hidden="1" customWidth="1"/>
    <col min="16" max="17" width="23.7142857142857" style="938" hidden="1" customWidth="1"/>
    <col min="18" max="18" width="11.7142857142857" style="938" customWidth="1"/>
    <col min="19" max="19" width="3.71428571428571" style="938" customWidth="1"/>
    <col min="20" max="20" width="11.7142857142857" style="938" customWidth="1"/>
    <col min="21" max="21" width="8.57142857142857" style="938" hidden="1" customWidth="1"/>
    <col min="22" max="22" width="4.71428571428571" style="938" customWidth="1"/>
    <col min="23" max="23" width="115.714285714286" style="938" customWidth="1"/>
    <col min="24" max="25" width="10.5714285714286" style="956"/>
    <col min="26" max="26" width="11.1428571428571" style="956" customWidth="1"/>
    <col min="27" max="34" width="10.5714285714286" style="956"/>
    <col min="35" max="256" width="10.5714285714286" style="938"/>
    <col min="257" max="264" width="0" style="938" hidden="1" customWidth="1"/>
    <col min="265" max="265" width="3.71428571428571" style="938" customWidth="1"/>
    <col min="266" max="266" width="3.85714285714286" style="938" customWidth="1"/>
    <col min="267" max="267" width="3.71428571428571" style="938" customWidth="1"/>
    <col min="268" max="268" width="12.7142857142857" style="938" customWidth="1"/>
    <col min="269" max="269" width="52.7142857142857" style="938" customWidth="1"/>
    <col min="270" max="273" width="0" style="938" hidden="1" customWidth="1"/>
    <col min="274" max="274" width="12.2857142857143" style="938" customWidth="1"/>
    <col min="275" max="275" width="6.42857142857143" style="938" customWidth="1"/>
    <col min="276" max="276" width="12.2857142857143" style="938" customWidth="1"/>
    <col min="277" max="277" width="0" style="938" hidden="1" customWidth="1"/>
    <col min="278" max="278" width="3.71428571428571" style="938" customWidth="1"/>
    <col min="279" max="279" width="11.1428571428571" style="938" customWidth="1"/>
    <col min="280" max="281" width="10.5714285714286" style="938"/>
    <col min="282" max="282" width="11.1428571428571" style="938" customWidth="1"/>
    <col min="283" max="512" width="10.5714285714286" style="938"/>
    <col min="513" max="520" width="0" style="938" hidden="1" customWidth="1"/>
    <col min="521" max="521" width="3.71428571428571" style="938" customWidth="1"/>
    <col min="522" max="522" width="3.85714285714286" style="938" customWidth="1"/>
    <col min="523" max="523" width="3.71428571428571" style="938" customWidth="1"/>
    <col min="524" max="524" width="12.7142857142857" style="938" customWidth="1"/>
    <col min="525" max="525" width="52.7142857142857" style="938" customWidth="1"/>
    <col min="526" max="529" width="0" style="938" hidden="1" customWidth="1"/>
    <col min="530" max="530" width="12.2857142857143" style="938" customWidth="1"/>
    <col min="531" max="531" width="6.42857142857143" style="938" customWidth="1"/>
    <col min="532" max="532" width="12.2857142857143" style="938" customWidth="1"/>
    <col min="533" max="533" width="0" style="938" hidden="1" customWidth="1"/>
    <col min="534" max="534" width="3.71428571428571" style="938" customWidth="1"/>
    <col min="535" max="535" width="11.1428571428571" style="938" customWidth="1"/>
    <col min="536" max="537" width="10.5714285714286" style="938"/>
    <col min="538" max="538" width="11.1428571428571" style="938" customWidth="1"/>
    <col min="539" max="768" width="10.5714285714286" style="938"/>
    <col min="769" max="776" width="0" style="938" hidden="1" customWidth="1"/>
    <col min="777" max="777" width="3.71428571428571" style="938" customWidth="1"/>
    <col min="778" max="778" width="3.85714285714286" style="938" customWidth="1"/>
    <col min="779" max="779" width="3.71428571428571" style="938" customWidth="1"/>
    <col min="780" max="780" width="12.7142857142857" style="938" customWidth="1"/>
    <col min="781" max="781" width="52.7142857142857" style="938" customWidth="1"/>
    <col min="782" max="785" width="0" style="938" hidden="1" customWidth="1"/>
    <col min="786" max="786" width="12.2857142857143" style="938" customWidth="1"/>
    <col min="787" max="787" width="6.42857142857143" style="938" customWidth="1"/>
    <col min="788" max="788" width="12.2857142857143" style="938" customWidth="1"/>
    <col min="789" max="789" width="0" style="938" hidden="1" customWidth="1"/>
    <col min="790" max="790" width="3.71428571428571" style="938" customWidth="1"/>
    <col min="791" max="791" width="11.1428571428571" style="938" customWidth="1"/>
    <col min="792" max="793" width="10.5714285714286" style="938"/>
    <col min="794" max="794" width="11.1428571428571" style="938" customWidth="1"/>
    <col min="795" max="1024" width="10.5714285714286" style="938"/>
    <col min="1025" max="1032" width="0" style="938" hidden="1" customWidth="1"/>
    <col min="1033" max="1033" width="3.71428571428571" style="938" customWidth="1"/>
    <col min="1034" max="1034" width="3.85714285714286" style="938" customWidth="1"/>
    <col min="1035" max="1035" width="3.71428571428571" style="938" customWidth="1"/>
    <col min="1036" max="1036" width="12.7142857142857" style="938" customWidth="1"/>
    <col min="1037" max="1037" width="52.7142857142857" style="938" customWidth="1"/>
    <col min="1038" max="1041" width="0" style="938" hidden="1" customWidth="1"/>
    <col min="1042" max="1042" width="12.2857142857143" style="938" customWidth="1"/>
    <col min="1043" max="1043" width="6.42857142857143" style="938" customWidth="1"/>
    <col min="1044" max="1044" width="12.2857142857143" style="938" customWidth="1"/>
    <col min="1045" max="1045" width="0" style="938" hidden="1" customWidth="1"/>
    <col min="1046" max="1046" width="3.71428571428571" style="938" customWidth="1"/>
    <col min="1047" max="1047" width="11.1428571428571" style="938" customWidth="1"/>
    <col min="1048" max="1049" width="10.5714285714286" style="938"/>
    <col min="1050" max="1050" width="11.1428571428571" style="938" customWidth="1"/>
    <col min="1051" max="1280" width="10.5714285714286" style="938"/>
    <col min="1281" max="1288" width="0" style="938" hidden="1" customWidth="1"/>
    <col min="1289" max="1289" width="3.71428571428571" style="938" customWidth="1"/>
    <col min="1290" max="1290" width="3.85714285714286" style="938" customWidth="1"/>
    <col min="1291" max="1291" width="3.71428571428571" style="938" customWidth="1"/>
    <col min="1292" max="1292" width="12.7142857142857" style="938" customWidth="1"/>
    <col min="1293" max="1293" width="52.7142857142857" style="938" customWidth="1"/>
    <col min="1294" max="1297" width="0" style="938" hidden="1" customWidth="1"/>
    <col min="1298" max="1298" width="12.2857142857143" style="938" customWidth="1"/>
    <col min="1299" max="1299" width="6.42857142857143" style="938" customWidth="1"/>
    <col min="1300" max="1300" width="12.2857142857143" style="938" customWidth="1"/>
    <col min="1301" max="1301" width="0" style="938" hidden="1" customWidth="1"/>
    <col min="1302" max="1302" width="3.71428571428571" style="938" customWidth="1"/>
    <col min="1303" max="1303" width="11.1428571428571" style="938" customWidth="1"/>
    <col min="1304" max="1305" width="10.5714285714286" style="938"/>
    <col min="1306" max="1306" width="11.1428571428571" style="938" customWidth="1"/>
    <col min="1307" max="1536" width="10.5714285714286" style="938"/>
    <col min="1537" max="1544" width="0" style="938" hidden="1" customWidth="1"/>
    <col min="1545" max="1545" width="3.71428571428571" style="938" customWidth="1"/>
    <col min="1546" max="1546" width="3.85714285714286" style="938" customWidth="1"/>
    <col min="1547" max="1547" width="3.71428571428571" style="938" customWidth="1"/>
    <col min="1548" max="1548" width="12.7142857142857" style="938" customWidth="1"/>
    <col min="1549" max="1549" width="52.7142857142857" style="938" customWidth="1"/>
    <col min="1550" max="1553" width="0" style="938" hidden="1" customWidth="1"/>
    <col min="1554" max="1554" width="12.2857142857143" style="938" customWidth="1"/>
    <col min="1555" max="1555" width="6.42857142857143" style="938" customWidth="1"/>
    <col min="1556" max="1556" width="12.2857142857143" style="938" customWidth="1"/>
    <col min="1557" max="1557" width="0" style="938" hidden="1" customWidth="1"/>
    <col min="1558" max="1558" width="3.71428571428571" style="938" customWidth="1"/>
    <col min="1559" max="1559" width="11.1428571428571" style="938" customWidth="1"/>
    <col min="1560" max="1561" width="10.5714285714286" style="938"/>
    <col min="1562" max="1562" width="11.1428571428571" style="938" customWidth="1"/>
    <col min="1563" max="1792" width="10.5714285714286" style="938"/>
    <col min="1793" max="1800" width="0" style="938" hidden="1" customWidth="1"/>
    <col min="1801" max="1801" width="3.71428571428571" style="938" customWidth="1"/>
    <col min="1802" max="1802" width="3.85714285714286" style="938" customWidth="1"/>
    <col min="1803" max="1803" width="3.71428571428571" style="938" customWidth="1"/>
    <col min="1804" max="1804" width="12.7142857142857" style="938" customWidth="1"/>
    <col min="1805" max="1805" width="52.7142857142857" style="938" customWidth="1"/>
    <col min="1806" max="1809" width="0" style="938" hidden="1" customWidth="1"/>
    <col min="1810" max="1810" width="12.2857142857143" style="938" customWidth="1"/>
    <col min="1811" max="1811" width="6.42857142857143" style="938" customWidth="1"/>
    <col min="1812" max="1812" width="12.2857142857143" style="938" customWidth="1"/>
    <col min="1813" max="1813" width="0" style="938" hidden="1" customWidth="1"/>
    <col min="1814" max="1814" width="3.71428571428571" style="938" customWidth="1"/>
    <col min="1815" max="1815" width="11.1428571428571" style="938" customWidth="1"/>
    <col min="1816" max="1817" width="10.5714285714286" style="938"/>
    <col min="1818" max="1818" width="11.1428571428571" style="938" customWidth="1"/>
    <col min="1819" max="2048" width="10.5714285714286" style="938"/>
    <col min="2049" max="2056" width="0" style="938" hidden="1" customWidth="1"/>
    <col min="2057" max="2057" width="3.71428571428571" style="938" customWidth="1"/>
    <col min="2058" max="2058" width="3.85714285714286" style="938" customWidth="1"/>
    <col min="2059" max="2059" width="3.71428571428571" style="938" customWidth="1"/>
    <col min="2060" max="2060" width="12.7142857142857" style="938" customWidth="1"/>
    <col min="2061" max="2061" width="52.7142857142857" style="938" customWidth="1"/>
    <col min="2062" max="2065" width="0" style="938" hidden="1" customWidth="1"/>
    <col min="2066" max="2066" width="12.2857142857143" style="938" customWidth="1"/>
    <col min="2067" max="2067" width="6.42857142857143" style="938" customWidth="1"/>
    <col min="2068" max="2068" width="12.2857142857143" style="938" customWidth="1"/>
    <col min="2069" max="2069" width="0" style="938" hidden="1" customWidth="1"/>
    <col min="2070" max="2070" width="3.71428571428571" style="938" customWidth="1"/>
    <col min="2071" max="2071" width="11.1428571428571" style="938" customWidth="1"/>
    <col min="2072" max="2073" width="10.5714285714286" style="938"/>
    <col min="2074" max="2074" width="11.1428571428571" style="938" customWidth="1"/>
    <col min="2075" max="2304" width="10.5714285714286" style="938"/>
    <col min="2305" max="2312" width="0" style="938" hidden="1" customWidth="1"/>
    <col min="2313" max="2313" width="3.71428571428571" style="938" customWidth="1"/>
    <col min="2314" max="2314" width="3.85714285714286" style="938" customWidth="1"/>
    <col min="2315" max="2315" width="3.71428571428571" style="938" customWidth="1"/>
    <col min="2316" max="2316" width="12.7142857142857" style="938" customWidth="1"/>
    <col min="2317" max="2317" width="52.7142857142857" style="938" customWidth="1"/>
    <col min="2318" max="2321" width="0" style="938" hidden="1" customWidth="1"/>
    <col min="2322" max="2322" width="12.2857142857143" style="938" customWidth="1"/>
    <col min="2323" max="2323" width="6.42857142857143" style="938" customWidth="1"/>
    <col min="2324" max="2324" width="12.2857142857143" style="938" customWidth="1"/>
    <col min="2325" max="2325" width="0" style="938" hidden="1" customWidth="1"/>
    <col min="2326" max="2326" width="3.71428571428571" style="938" customWidth="1"/>
    <col min="2327" max="2327" width="11.1428571428571" style="938" customWidth="1"/>
    <col min="2328" max="2329" width="10.5714285714286" style="938"/>
    <col min="2330" max="2330" width="11.1428571428571" style="938" customWidth="1"/>
    <col min="2331" max="2560" width="10.5714285714286" style="938"/>
    <col min="2561" max="2568" width="0" style="938" hidden="1" customWidth="1"/>
    <col min="2569" max="2569" width="3.71428571428571" style="938" customWidth="1"/>
    <col min="2570" max="2570" width="3.85714285714286" style="938" customWidth="1"/>
    <col min="2571" max="2571" width="3.71428571428571" style="938" customWidth="1"/>
    <col min="2572" max="2572" width="12.7142857142857" style="938" customWidth="1"/>
    <col min="2573" max="2573" width="52.7142857142857" style="938" customWidth="1"/>
    <col min="2574" max="2577" width="0" style="938" hidden="1" customWidth="1"/>
    <col min="2578" max="2578" width="12.2857142857143" style="938" customWidth="1"/>
    <col min="2579" max="2579" width="6.42857142857143" style="938" customWidth="1"/>
    <col min="2580" max="2580" width="12.2857142857143" style="938" customWidth="1"/>
    <col min="2581" max="2581" width="0" style="938" hidden="1" customWidth="1"/>
    <col min="2582" max="2582" width="3.71428571428571" style="938" customWidth="1"/>
    <col min="2583" max="2583" width="11.1428571428571" style="938" customWidth="1"/>
    <col min="2584" max="2585" width="10.5714285714286" style="938"/>
    <col min="2586" max="2586" width="11.1428571428571" style="938" customWidth="1"/>
    <col min="2587" max="2816" width="10.5714285714286" style="938"/>
    <col min="2817" max="2824" width="0" style="938" hidden="1" customWidth="1"/>
    <col min="2825" max="2825" width="3.71428571428571" style="938" customWidth="1"/>
    <col min="2826" max="2826" width="3.85714285714286" style="938" customWidth="1"/>
    <col min="2827" max="2827" width="3.71428571428571" style="938" customWidth="1"/>
    <col min="2828" max="2828" width="12.7142857142857" style="938" customWidth="1"/>
    <col min="2829" max="2829" width="52.7142857142857" style="938" customWidth="1"/>
    <col min="2830" max="2833" width="0" style="938" hidden="1" customWidth="1"/>
    <col min="2834" max="2834" width="12.2857142857143" style="938" customWidth="1"/>
    <col min="2835" max="2835" width="6.42857142857143" style="938" customWidth="1"/>
    <col min="2836" max="2836" width="12.2857142857143" style="938" customWidth="1"/>
    <col min="2837" max="2837" width="0" style="938" hidden="1" customWidth="1"/>
    <col min="2838" max="2838" width="3.71428571428571" style="938" customWidth="1"/>
    <col min="2839" max="2839" width="11.1428571428571" style="938" customWidth="1"/>
    <col min="2840" max="2841" width="10.5714285714286" style="938"/>
    <col min="2842" max="2842" width="11.1428571428571" style="938" customWidth="1"/>
    <col min="2843" max="3072" width="10.5714285714286" style="938"/>
    <col min="3073" max="3080" width="0" style="938" hidden="1" customWidth="1"/>
    <col min="3081" max="3081" width="3.71428571428571" style="938" customWidth="1"/>
    <col min="3082" max="3082" width="3.85714285714286" style="938" customWidth="1"/>
    <col min="3083" max="3083" width="3.71428571428571" style="938" customWidth="1"/>
    <col min="3084" max="3084" width="12.7142857142857" style="938" customWidth="1"/>
    <col min="3085" max="3085" width="52.7142857142857" style="938" customWidth="1"/>
    <col min="3086" max="3089" width="0" style="938" hidden="1" customWidth="1"/>
    <col min="3090" max="3090" width="12.2857142857143" style="938" customWidth="1"/>
    <col min="3091" max="3091" width="6.42857142857143" style="938" customWidth="1"/>
    <col min="3092" max="3092" width="12.2857142857143" style="938" customWidth="1"/>
    <col min="3093" max="3093" width="0" style="938" hidden="1" customWidth="1"/>
    <col min="3094" max="3094" width="3.71428571428571" style="938" customWidth="1"/>
    <col min="3095" max="3095" width="11.1428571428571" style="938" customWidth="1"/>
    <col min="3096" max="3097" width="10.5714285714286" style="938"/>
    <col min="3098" max="3098" width="11.1428571428571" style="938" customWidth="1"/>
    <col min="3099" max="3328" width="10.5714285714286" style="938"/>
    <col min="3329" max="3336" width="0" style="938" hidden="1" customWidth="1"/>
    <col min="3337" max="3337" width="3.71428571428571" style="938" customWidth="1"/>
    <col min="3338" max="3338" width="3.85714285714286" style="938" customWidth="1"/>
    <col min="3339" max="3339" width="3.71428571428571" style="938" customWidth="1"/>
    <col min="3340" max="3340" width="12.7142857142857" style="938" customWidth="1"/>
    <col min="3341" max="3341" width="52.7142857142857" style="938" customWidth="1"/>
    <col min="3342" max="3345" width="0" style="938" hidden="1" customWidth="1"/>
    <col min="3346" max="3346" width="12.2857142857143" style="938" customWidth="1"/>
    <col min="3347" max="3347" width="6.42857142857143" style="938" customWidth="1"/>
    <col min="3348" max="3348" width="12.2857142857143" style="938" customWidth="1"/>
    <col min="3349" max="3349" width="0" style="938" hidden="1" customWidth="1"/>
    <col min="3350" max="3350" width="3.71428571428571" style="938" customWidth="1"/>
    <col min="3351" max="3351" width="11.1428571428571" style="938" customWidth="1"/>
    <col min="3352" max="3353" width="10.5714285714286" style="938"/>
    <col min="3354" max="3354" width="11.1428571428571" style="938" customWidth="1"/>
    <col min="3355" max="3584" width="10.5714285714286" style="938"/>
    <col min="3585" max="3592" width="0" style="938" hidden="1" customWidth="1"/>
    <col min="3593" max="3593" width="3.71428571428571" style="938" customWidth="1"/>
    <col min="3594" max="3594" width="3.85714285714286" style="938" customWidth="1"/>
    <col min="3595" max="3595" width="3.71428571428571" style="938" customWidth="1"/>
    <col min="3596" max="3596" width="12.7142857142857" style="938" customWidth="1"/>
    <col min="3597" max="3597" width="52.7142857142857" style="938" customWidth="1"/>
    <col min="3598" max="3601" width="0" style="938" hidden="1" customWidth="1"/>
    <col min="3602" max="3602" width="12.2857142857143" style="938" customWidth="1"/>
    <col min="3603" max="3603" width="6.42857142857143" style="938" customWidth="1"/>
    <col min="3604" max="3604" width="12.2857142857143" style="938" customWidth="1"/>
    <col min="3605" max="3605" width="0" style="938" hidden="1" customWidth="1"/>
    <col min="3606" max="3606" width="3.71428571428571" style="938" customWidth="1"/>
    <col min="3607" max="3607" width="11.1428571428571" style="938" customWidth="1"/>
    <col min="3608" max="3609" width="10.5714285714286" style="938"/>
    <col min="3610" max="3610" width="11.1428571428571" style="938" customWidth="1"/>
    <col min="3611" max="3840" width="10.5714285714286" style="938"/>
    <col min="3841" max="3848" width="0" style="938" hidden="1" customWidth="1"/>
    <col min="3849" max="3849" width="3.71428571428571" style="938" customWidth="1"/>
    <col min="3850" max="3850" width="3.85714285714286" style="938" customWidth="1"/>
    <col min="3851" max="3851" width="3.71428571428571" style="938" customWidth="1"/>
    <col min="3852" max="3852" width="12.7142857142857" style="938" customWidth="1"/>
    <col min="3853" max="3853" width="52.7142857142857" style="938" customWidth="1"/>
    <col min="3854" max="3857" width="0" style="938" hidden="1" customWidth="1"/>
    <col min="3858" max="3858" width="12.2857142857143" style="938" customWidth="1"/>
    <col min="3859" max="3859" width="6.42857142857143" style="938" customWidth="1"/>
    <col min="3860" max="3860" width="12.2857142857143" style="938" customWidth="1"/>
    <col min="3861" max="3861" width="0" style="938" hidden="1" customWidth="1"/>
    <col min="3862" max="3862" width="3.71428571428571" style="938" customWidth="1"/>
    <col min="3863" max="3863" width="11.1428571428571" style="938" customWidth="1"/>
    <col min="3864" max="3865" width="10.5714285714286" style="938"/>
    <col min="3866" max="3866" width="11.1428571428571" style="938" customWidth="1"/>
    <col min="3867" max="4096" width="10.5714285714286" style="938"/>
    <col min="4097" max="4104" width="0" style="938" hidden="1" customWidth="1"/>
    <col min="4105" max="4105" width="3.71428571428571" style="938" customWidth="1"/>
    <col min="4106" max="4106" width="3.85714285714286" style="938" customWidth="1"/>
    <col min="4107" max="4107" width="3.71428571428571" style="938" customWidth="1"/>
    <col min="4108" max="4108" width="12.7142857142857" style="938" customWidth="1"/>
    <col min="4109" max="4109" width="52.7142857142857" style="938" customWidth="1"/>
    <col min="4110" max="4113" width="0" style="938" hidden="1" customWidth="1"/>
    <col min="4114" max="4114" width="12.2857142857143" style="938" customWidth="1"/>
    <col min="4115" max="4115" width="6.42857142857143" style="938" customWidth="1"/>
    <col min="4116" max="4116" width="12.2857142857143" style="938" customWidth="1"/>
    <col min="4117" max="4117" width="0" style="938" hidden="1" customWidth="1"/>
    <col min="4118" max="4118" width="3.71428571428571" style="938" customWidth="1"/>
    <col min="4119" max="4119" width="11.1428571428571" style="938" customWidth="1"/>
    <col min="4120" max="4121" width="10.5714285714286" style="938"/>
    <col min="4122" max="4122" width="11.1428571428571" style="938" customWidth="1"/>
    <col min="4123" max="4352" width="10.5714285714286" style="938"/>
    <col min="4353" max="4360" width="0" style="938" hidden="1" customWidth="1"/>
    <col min="4361" max="4361" width="3.71428571428571" style="938" customWidth="1"/>
    <col min="4362" max="4362" width="3.85714285714286" style="938" customWidth="1"/>
    <col min="4363" max="4363" width="3.71428571428571" style="938" customWidth="1"/>
    <col min="4364" max="4364" width="12.7142857142857" style="938" customWidth="1"/>
    <col min="4365" max="4365" width="52.7142857142857" style="938" customWidth="1"/>
    <col min="4366" max="4369" width="0" style="938" hidden="1" customWidth="1"/>
    <col min="4370" max="4370" width="12.2857142857143" style="938" customWidth="1"/>
    <col min="4371" max="4371" width="6.42857142857143" style="938" customWidth="1"/>
    <col min="4372" max="4372" width="12.2857142857143" style="938" customWidth="1"/>
    <col min="4373" max="4373" width="0" style="938" hidden="1" customWidth="1"/>
    <col min="4374" max="4374" width="3.71428571428571" style="938" customWidth="1"/>
    <col min="4375" max="4375" width="11.1428571428571" style="938" customWidth="1"/>
    <col min="4376" max="4377" width="10.5714285714286" style="938"/>
    <col min="4378" max="4378" width="11.1428571428571" style="938" customWidth="1"/>
    <col min="4379" max="4608" width="10.5714285714286" style="938"/>
    <col min="4609" max="4616" width="0" style="938" hidden="1" customWidth="1"/>
    <col min="4617" max="4617" width="3.71428571428571" style="938" customWidth="1"/>
    <col min="4618" max="4618" width="3.85714285714286" style="938" customWidth="1"/>
    <col min="4619" max="4619" width="3.71428571428571" style="938" customWidth="1"/>
    <col min="4620" max="4620" width="12.7142857142857" style="938" customWidth="1"/>
    <col min="4621" max="4621" width="52.7142857142857" style="938" customWidth="1"/>
    <col min="4622" max="4625" width="0" style="938" hidden="1" customWidth="1"/>
    <col min="4626" max="4626" width="12.2857142857143" style="938" customWidth="1"/>
    <col min="4627" max="4627" width="6.42857142857143" style="938" customWidth="1"/>
    <col min="4628" max="4628" width="12.2857142857143" style="938" customWidth="1"/>
    <col min="4629" max="4629" width="0" style="938" hidden="1" customWidth="1"/>
    <col min="4630" max="4630" width="3.71428571428571" style="938" customWidth="1"/>
    <col min="4631" max="4631" width="11.1428571428571" style="938" customWidth="1"/>
    <col min="4632" max="4633" width="10.5714285714286" style="938"/>
    <col min="4634" max="4634" width="11.1428571428571" style="938" customWidth="1"/>
    <col min="4635" max="4864" width="10.5714285714286" style="938"/>
    <col min="4865" max="4872" width="0" style="938" hidden="1" customWidth="1"/>
    <col min="4873" max="4873" width="3.71428571428571" style="938" customWidth="1"/>
    <col min="4874" max="4874" width="3.85714285714286" style="938" customWidth="1"/>
    <col min="4875" max="4875" width="3.71428571428571" style="938" customWidth="1"/>
    <col min="4876" max="4876" width="12.7142857142857" style="938" customWidth="1"/>
    <col min="4877" max="4877" width="52.7142857142857" style="938" customWidth="1"/>
    <col min="4878" max="4881" width="0" style="938" hidden="1" customWidth="1"/>
    <col min="4882" max="4882" width="12.2857142857143" style="938" customWidth="1"/>
    <col min="4883" max="4883" width="6.42857142857143" style="938" customWidth="1"/>
    <col min="4884" max="4884" width="12.2857142857143" style="938" customWidth="1"/>
    <col min="4885" max="4885" width="0" style="938" hidden="1" customWidth="1"/>
    <col min="4886" max="4886" width="3.71428571428571" style="938" customWidth="1"/>
    <col min="4887" max="4887" width="11.1428571428571" style="938" customWidth="1"/>
    <col min="4888" max="4889" width="10.5714285714286" style="938"/>
    <col min="4890" max="4890" width="11.1428571428571" style="938" customWidth="1"/>
    <col min="4891" max="5120" width="10.5714285714286" style="938"/>
    <col min="5121" max="5128" width="0" style="938" hidden="1" customWidth="1"/>
    <col min="5129" max="5129" width="3.71428571428571" style="938" customWidth="1"/>
    <col min="5130" max="5130" width="3.85714285714286" style="938" customWidth="1"/>
    <col min="5131" max="5131" width="3.71428571428571" style="938" customWidth="1"/>
    <col min="5132" max="5132" width="12.7142857142857" style="938" customWidth="1"/>
    <col min="5133" max="5133" width="52.7142857142857" style="938" customWidth="1"/>
    <col min="5134" max="5137" width="0" style="938" hidden="1" customWidth="1"/>
    <col min="5138" max="5138" width="12.2857142857143" style="938" customWidth="1"/>
    <col min="5139" max="5139" width="6.42857142857143" style="938" customWidth="1"/>
    <col min="5140" max="5140" width="12.2857142857143" style="938" customWidth="1"/>
    <col min="5141" max="5141" width="0" style="938" hidden="1" customWidth="1"/>
    <col min="5142" max="5142" width="3.71428571428571" style="938" customWidth="1"/>
    <col min="5143" max="5143" width="11.1428571428571" style="938" customWidth="1"/>
    <col min="5144" max="5145" width="10.5714285714286" style="938"/>
    <col min="5146" max="5146" width="11.1428571428571" style="938" customWidth="1"/>
    <col min="5147" max="5376" width="10.5714285714286" style="938"/>
    <col min="5377" max="5384" width="0" style="938" hidden="1" customWidth="1"/>
    <col min="5385" max="5385" width="3.71428571428571" style="938" customWidth="1"/>
    <col min="5386" max="5386" width="3.85714285714286" style="938" customWidth="1"/>
    <col min="5387" max="5387" width="3.71428571428571" style="938" customWidth="1"/>
    <col min="5388" max="5388" width="12.7142857142857" style="938" customWidth="1"/>
    <col min="5389" max="5389" width="52.7142857142857" style="938" customWidth="1"/>
    <col min="5390" max="5393" width="0" style="938" hidden="1" customWidth="1"/>
    <col min="5394" max="5394" width="12.2857142857143" style="938" customWidth="1"/>
    <col min="5395" max="5395" width="6.42857142857143" style="938" customWidth="1"/>
    <col min="5396" max="5396" width="12.2857142857143" style="938" customWidth="1"/>
    <col min="5397" max="5397" width="0" style="938" hidden="1" customWidth="1"/>
    <col min="5398" max="5398" width="3.71428571428571" style="938" customWidth="1"/>
    <col min="5399" max="5399" width="11.1428571428571" style="938" customWidth="1"/>
    <col min="5400" max="5401" width="10.5714285714286" style="938"/>
    <col min="5402" max="5402" width="11.1428571428571" style="938" customWidth="1"/>
    <col min="5403" max="5632" width="10.5714285714286" style="938"/>
    <col min="5633" max="5640" width="0" style="938" hidden="1" customWidth="1"/>
    <col min="5641" max="5641" width="3.71428571428571" style="938" customWidth="1"/>
    <col min="5642" max="5642" width="3.85714285714286" style="938" customWidth="1"/>
    <col min="5643" max="5643" width="3.71428571428571" style="938" customWidth="1"/>
    <col min="5644" max="5644" width="12.7142857142857" style="938" customWidth="1"/>
    <col min="5645" max="5645" width="52.7142857142857" style="938" customWidth="1"/>
    <col min="5646" max="5649" width="0" style="938" hidden="1" customWidth="1"/>
    <col min="5650" max="5650" width="12.2857142857143" style="938" customWidth="1"/>
    <col min="5651" max="5651" width="6.42857142857143" style="938" customWidth="1"/>
    <col min="5652" max="5652" width="12.2857142857143" style="938" customWidth="1"/>
    <col min="5653" max="5653" width="0" style="938" hidden="1" customWidth="1"/>
    <col min="5654" max="5654" width="3.71428571428571" style="938" customWidth="1"/>
    <col min="5655" max="5655" width="11.1428571428571" style="938" customWidth="1"/>
    <col min="5656" max="5657" width="10.5714285714286" style="938"/>
    <col min="5658" max="5658" width="11.1428571428571" style="938" customWidth="1"/>
    <col min="5659" max="5888" width="10.5714285714286" style="938"/>
    <col min="5889" max="5896" width="0" style="938" hidden="1" customWidth="1"/>
    <col min="5897" max="5897" width="3.71428571428571" style="938" customWidth="1"/>
    <col min="5898" max="5898" width="3.85714285714286" style="938" customWidth="1"/>
    <col min="5899" max="5899" width="3.71428571428571" style="938" customWidth="1"/>
    <col min="5900" max="5900" width="12.7142857142857" style="938" customWidth="1"/>
    <col min="5901" max="5901" width="52.7142857142857" style="938" customWidth="1"/>
    <col min="5902" max="5905" width="0" style="938" hidden="1" customWidth="1"/>
    <col min="5906" max="5906" width="12.2857142857143" style="938" customWidth="1"/>
    <col min="5907" max="5907" width="6.42857142857143" style="938" customWidth="1"/>
    <col min="5908" max="5908" width="12.2857142857143" style="938" customWidth="1"/>
    <col min="5909" max="5909" width="0" style="938" hidden="1" customWidth="1"/>
    <col min="5910" max="5910" width="3.71428571428571" style="938" customWidth="1"/>
    <col min="5911" max="5911" width="11.1428571428571" style="938" customWidth="1"/>
    <col min="5912" max="5913" width="10.5714285714286" style="938"/>
    <col min="5914" max="5914" width="11.1428571428571" style="938" customWidth="1"/>
    <col min="5915" max="6144" width="10.5714285714286" style="938"/>
    <col min="6145" max="6152" width="0" style="938" hidden="1" customWidth="1"/>
    <col min="6153" max="6153" width="3.71428571428571" style="938" customWidth="1"/>
    <col min="6154" max="6154" width="3.85714285714286" style="938" customWidth="1"/>
    <col min="6155" max="6155" width="3.71428571428571" style="938" customWidth="1"/>
    <col min="6156" max="6156" width="12.7142857142857" style="938" customWidth="1"/>
    <col min="6157" max="6157" width="52.7142857142857" style="938" customWidth="1"/>
    <col min="6158" max="6161" width="0" style="938" hidden="1" customWidth="1"/>
    <col min="6162" max="6162" width="12.2857142857143" style="938" customWidth="1"/>
    <col min="6163" max="6163" width="6.42857142857143" style="938" customWidth="1"/>
    <col min="6164" max="6164" width="12.2857142857143" style="938" customWidth="1"/>
    <col min="6165" max="6165" width="0" style="938" hidden="1" customWidth="1"/>
    <col min="6166" max="6166" width="3.71428571428571" style="938" customWidth="1"/>
    <col min="6167" max="6167" width="11.1428571428571" style="938" customWidth="1"/>
    <col min="6168" max="6169" width="10.5714285714286" style="938"/>
    <col min="6170" max="6170" width="11.1428571428571" style="938" customWidth="1"/>
    <col min="6171" max="6400" width="10.5714285714286" style="938"/>
    <col min="6401" max="6408" width="0" style="938" hidden="1" customWidth="1"/>
    <col min="6409" max="6409" width="3.71428571428571" style="938" customWidth="1"/>
    <col min="6410" max="6410" width="3.85714285714286" style="938" customWidth="1"/>
    <col min="6411" max="6411" width="3.71428571428571" style="938" customWidth="1"/>
    <col min="6412" max="6412" width="12.7142857142857" style="938" customWidth="1"/>
    <col min="6413" max="6413" width="52.7142857142857" style="938" customWidth="1"/>
    <col min="6414" max="6417" width="0" style="938" hidden="1" customWidth="1"/>
    <col min="6418" max="6418" width="12.2857142857143" style="938" customWidth="1"/>
    <col min="6419" max="6419" width="6.42857142857143" style="938" customWidth="1"/>
    <col min="6420" max="6420" width="12.2857142857143" style="938" customWidth="1"/>
    <col min="6421" max="6421" width="0" style="938" hidden="1" customWidth="1"/>
    <col min="6422" max="6422" width="3.71428571428571" style="938" customWidth="1"/>
    <col min="6423" max="6423" width="11.1428571428571" style="938" customWidth="1"/>
    <col min="6424" max="6425" width="10.5714285714286" style="938"/>
    <col min="6426" max="6426" width="11.1428571428571" style="938" customWidth="1"/>
    <col min="6427" max="6656" width="10.5714285714286" style="938"/>
    <col min="6657" max="6664" width="0" style="938" hidden="1" customWidth="1"/>
    <col min="6665" max="6665" width="3.71428571428571" style="938" customWidth="1"/>
    <col min="6666" max="6666" width="3.85714285714286" style="938" customWidth="1"/>
    <col min="6667" max="6667" width="3.71428571428571" style="938" customWidth="1"/>
    <col min="6668" max="6668" width="12.7142857142857" style="938" customWidth="1"/>
    <col min="6669" max="6669" width="52.7142857142857" style="938" customWidth="1"/>
    <col min="6670" max="6673" width="0" style="938" hidden="1" customWidth="1"/>
    <col min="6674" max="6674" width="12.2857142857143" style="938" customWidth="1"/>
    <col min="6675" max="6675" width="6.42857142857143" style="938" customWidth="1"/>
    <col min="6676" max="6676" width="12.2857142857143" style="938" customWidth="1"/>
    <col min="6677" max="6677" width="0" style="938" hidden="1" customWidth="1"/>
    <col min="6678" max="6678" width="3.71428571428571" style="938" customWidth="1"/>
    <col min="6679" max="6679" width="11.1428571428571" style="938" customWidth="1"/>
    <col min="6680" max="6681" width="10.5714285714286" style="938"/>
    <col min="6682" max="6682" width="11.1428571428571" style="938" customWidth="1"/>
    <col min="6683" max="6912" width="10.5714285714286" style="938"/>
    <col min="6913" max="6920" width="0" style="938" hidden="1" customWidth="1"/>
    <col min="6921" max="6921" width="3.71428571428571" style="938" customWidth="1"/>
    <col min="6922" max="6922" width="3.85714285714286" style="938" customWidth="1"/>
    <col min="6923" max="6923" width="3.71428571428571" style="938" customWidth="1"/>
    <col min="6924" max="6924" width="12.7142857142857" style="938" customWidth="1"/>
    <col min="6925" max="6925" width="52.7142857142857" style="938" customWidth="1"/>
    <col min="6926" max="6929" width="0" style="938" hidden="1" customWidth="1"/>
    <col min="6930" max="6930" width="12.2857142857143" style="938" customWidth="1"/>
    <col min="6931" max="6931" width="6.42857142857143" style="938" customWidth="1"/>
    <col min="6932" max="6932" width="12.2857142857143" style="938" customWidth="1"/>
    <col min="6933" max="6933" width="0" style="938" hidden="1" customWidth="1"/>
    <col min="6934" max="6934" width="3.71428571428571" style="938" customWidth="1"/>
    <col min="6935" max="6935" width="11.1428571428571" style="938" customWidth="1"/>
    <col min="6936" max="6937" width="10.5714285714286" style="938"/>
    <col min="6938" max="6938" width="11.1428571428571" style="938" customWidth="1"/>
    <col min="6939" max="7168" width="10.5714285714286" style="938"/>
    <col min="7169" max="7176" width="0" style="938" hidden="1" customWidth="1"/>
    <col min="7177" max="7177" width="3.71428571428571" style="938" customWidth="1"/>
    <col min="7178" max="7178" width="3.85714285714286" style="938" customWidth="1"/>
    <col min="7179" max="7179" width="3.71428571428571" style="938" customWidth="1"/>
    <col min="7180" max="7180" width="12.7142857142857" style="938" customWidth="1"/>
    <col min="7181" max="7181" width="52.7142857142857" style="938" customWidth="1"/>
    <col min="7182" max="7185" width="0" style="938" hidden="1" customWidth="1"/>
    <col min="7186" max="7186" width="12.2857142857143" style="938" customWidth="1"/>
    <col min="7187" max="7187" width="6.42857142857143" style="938" customWidth="1"/>
    <col min="7188" max="7188" width="12.2857142857143" style="938" customWidth="1"/>
    <col min="7189" max="7189" width="0" style="938" hidden="1" customWidth="1"/>
    <col min="7190" max="7190" width="3.71428571428571" style="938" customWidth="1"/>
    <col min="7191" max="7191" width="11.1428571428571" style="938" customWidth="1"/>
    <col min="7192" max="7193" width="10.5714285714286" style="938"/>
    <col min="7194" max="7194" width="11.1428571428571" style="938" customWidth="1"/>
    <col min="7195" max="7424" width="10.5714285714286" style="938"/>
    <col min="7425" max="7432" width="0" style="938" hidden="1" customWidth="1"/>
    <col min="7433" max="7433" width="3.71428571428571" style="938" customWidth="1"/>
    <col min="7434" max="7434" width="3.85714285714286" style="938" customWidth="1"/>
    <col min="7435" max="7435" width="3.71428571428571" style="938" customWidth="1"/>
    <col min="7436" max="7436" width="12.7142857142857" style="938" customWidth="1"/>
    <col min="7437" max="7437" width="52.7142857142857" style="938" customWidth="1"/>
    <col min="7438" max="7441" width="0" style="938" hidden="1" customWidth="1"/>
    <col min="7442" max="7442" width="12.2857142857143" style="938" customWidth="1"/>
    <col min="7443" max="7443" width="6.42857142857143" style="938" customWidth="1"/>
    <col min="7444" max="7444" width="12.2857142857143" style="938" customWidth="1"/>
    <col min="7445" max="7445" width="0" style="938" hidden="1" customWidth="1"/>
    <col min="7446" max="7446" width="3.71428571428571" style="938" customWidth="1"/>
    <col min="7447" max="7447" width="11.1428571428571" style="938" customWidth="1"/>
    <col min="7448" max="7449" width="10.5714285714286" style="938"/>
    <col min="7450" max="7450" width="11.1428571428571" style="938" customWidth="1"/>
    <col min="7451" max="7680" width="10.5714285714286" style="938"/>
    <col min="7681" max="7688" width="0" style="938" hidden="1" customWidth="1"/>
    <col min="7689" max="7689" width="3.71428571428571" style="938" customWidth="1"/>
    <col min="7690" max="7690" width="3.85714285714286" style="938" customWidth="1"/>
    <col min="7691" max="7691" width="3.71428571428571" style="938" customWidth="1"/>
    <col min="7692" max="7692" width="12.7142857142857" style="938" customWidth="1"/>
    <col min="7693" max="7693" width="52.7142857142857" style="938" customWidth="1"/>
    <col min="7694" max="7697" width="0" style="938" hidden="1" customWidth="1"/>
    <col min="7698" max="7698" width="12.2857142857143" style="938" customWidth="1"/>
    <col min="7699" max="7699" width="6.42857142857143" style="938" customWidth="1"/>
    <col min="7700" max="7700" width="12.2857142857143" style="938" customWidth="1"/>
    <col min="7701" max="7701" width="0" style="938" hidden="1" customWidth="1"/>
    <col min="7702" max="7702" width="3.71428571428571" style="938" customWidth="1"/>
    <col min="7703" max="7703" width="11.1428571428571" style="938" customWidth="1"/>
    <col min="7704" max="7705" width="10.5714285714286" style="938"/>
    <col min="7706" max="7706" width="11.1428571428571" style="938" customWidth="1"/>
    <col min="7707" max="7936" width="10.5714285714286" style="938"/>
    <col min="7937" max="7944" width="0" style="938" hidden="1" customWidth="1"/>
    <col min="7945" max="7945" width="3.71428571428571" style="938" customWidth="1"/>
    <col min="7946" max="7946" width="3.85714285714286" style="938" customWidth="1"/>
    <col min="7947" max="7947" width="3.71428571428571" style="938" customWidth="1"/>
    <col min="7948" max="7948" width="12.7142857142857" style="938" customWidth="1"/>
    <col min="7949" max="7949" width="52.7142857142857" style="938" customWidth="1"/>
    <col min="7950" max="7953" width="0" style="938" hidden="1" customWidth="1"/>
    <col min="7954" max="7954" width="12.2857142857143" style="938" customWidth="1"/>
    <col min="7955" max="7955" width="6.42857142857143" style="938" customWidth="1"/>
    <col min="7956" max="7956" width="12.2857142857143" style="938" customWidth="1"/>
    <col min="7957" max="7957" width="0" style="938" hidden="1" customWidth="1"/>
    <col min="7958" max="7958" width="3.71428571428571" style="938" customWidth="1"/>
    <col min="7959" max="7959" width="11.1428571428571" style="938" customWidth="1"/>
    <col min="7960" max="7961" width="10.5714285714286" style="938"/>
    <col min="7962" max="7962" width="11.1428571428571" style="938" customWidth="1"/>
    <col min="7963" max="8192" width="10.5714285714286" style="938"/>
    <col min="8193" max="8200" width="0" style="938" hidden="1" customWidth="1"/>
    <col min="8201" max="8201" width="3.71428571428571" style="938" customWidth="1"/>
    <col min="8202" max="8202" width="3.85714285714286" style="938" customWidth="1"/>
    <col min="8203" max="8203" width="3.71428571428571" style="938" customWidth="1"/>
    <col min="8204" max="8204" width="12.7142857142857" style="938" customWidth="1"/>
    <col min="8205" max="8205" width="52.7142857142857" style="938" customWidth="1"/>
    <col min="8206" max="8209" width="0" style="938" hidden="1" customWidth="1"/>
    <col min="8210" max="8210" width="12.2857142857143" style="938" customWidth="1"/>
    <col min="8211" max="8211" width="6.42857142857143" style="938" customWidth="1"/>
    <col min="8212" max="8212" width="12.2857142857143" style="938" customWidth="1"/>
    <col min="8213" max="8213" width="0" style="938" hidden="1" customWidth="1"/>
    <col min="8214" max="8214" width="3.71428571428571" style="938" customWidth="1"/>
    <col min="8215" max="8215" width="11.1428571428571" style="938" customWidth="1"/>
    <col min="8216" max="8217" width="10.5714285714286" style="938"/>
    <col min="8218" max="8218" width="11.1428571428571" style="938" customWidth="1"/>
    <col min="8219" max="8448" width="10.5714285714286" style="938"/>
    <col min="8449" max="8456" width="0" style="938" hidden="1" customWidth="1"/>
    <col min="8457" max="8457" width="3.71428571428571" style="938" customWidth="1"/>
    <col min="8458" max="8458" width="3.85714285714286" style="938" customWidth="1"/>
    <col min="8459" max="8459" width="3.71428571428571" style="938" customWidth="1"/>
    <col min="8460" max="8460" width="12.7142857142857" style="938" customWidth="1"/>
    <col min="8461" max="8461" width="52.7142857142857" style="938" customWidth="1"/>
    <col min="8462" max="8465" width="0" style="938" hidden="1" customWidth="1"/>
    <col min="8466" max="8466" width="12.2857142857143" style="938" customWidth="1"/>
    <col min="8467" max="8467" width="6.42857142857143" style="938" customWidth="1"/>
    <col min="8468" max="8468" width="12.2857142857143" style="938" customWidth="1"/>
    <col min="8469" max="8469" width="0" style="938" hidden="1" customWidth="1"/>
    <col min="8470" max="8470" width="3.71428571428571" style="938" customWidth="1"/>
    <col min="8471" max="8471" width="11.1428571428571" style="938" customWidth="1"/>
    <col min="8472" max="8473" width="10.5714285714286" style="938"/>
    <col min="8474" max="8474" width="11.1428571428571" style="938" customWidth="1"/>
    <col min="8475" max="8704" width="10.5714285714286" style="938"/>
    <col min="8705" max="8712" width="0" style="938" hidden="1" customWidth="1"/>
    <col min="8713" max="8713" width="3.71428571428571" style="938" customWidth="1"/>
    <col min="8714" max="8714" width="3.85714285714286" style="938" customWidth="1"/>
    <col min="8715" max="8715" width="3.71428571428571" style="938" customWidth="1"/>
    <col min="8716" max="8716" width="12.7142857142857" style="938" customWidth="1"/>
    <col min="8717" max="8717" width="52.7142857142857" style="938" customWidth="1"/>
    <col min="8718" max="8721" width="0" style="938" hidden="1" customWidth="1"/>
    <col min="8722" max="8722" width="12.2857142857143" style="938" customWidth="1"/>
    <col min="8723" max="8723" width="6.42857142857143" style="938" customWidth="1"/>
    <col min="8724" max="8724" width="12.2857142857143" style="938" customWidth="1"/>
    <col min="8725" max="8725" width="0" style="938" hidden="1" customWidth="1"/>
    <col min="8726" max="8726" width="3.71428571428571" style="938" customWidth="1"/>
    <col min="8727" max="8727" width="11.1428571428571" style="938" customWidth="1"/>
    <col min="8728" max="8729" width="10.5714285714286" style="938"/>
    <col min="8730" max="8730" width="11.1428571428571" style="938" customWidth="1"/>
    <col min="8731" max="8960" width="10.5714285714286" style="938"/>
    <col min="8961" max="8968" width="0" style="938" hidden="1" customWidth="1"/>
    <col min="8969" max="8969" width="3.71428571428571" style="938" customWidth="1"/>
    <col min="8970" max="8970" width="3.85714285714286" style="938" customWidth="1"/>
    <col min="8971" max="8971" width="3.71428571428571" style="938" customWidth="1"/>
    <col min="8972" max="8972" width="12.7142857142857" style="938" customWidth="1"/>
    <col min="8973" max="8973" width="52.7142857142857" style="938" customWidth="1"/>
    <col min="8974" max="8977" width="0" style="938" hidden="1" customWidth="1"/>
    <col min="8978" max="8978" width="12.2857142857143" style="938" customWidth="1"/>
    <col min="8979" max="8979" width="6.42857142857143" style="938" customWidth="1"/>
    <col min="8980" max="8980" width="12.2857142857143" style="938" customWidth="1"/>
    <col min="8981" max="8981" width="0" style="938" hidden="1" customWidth="1"/>
    <col min="8982" max="8982" width="3.71428571428571" style="938" customWidth="1"/>
    <col min="8983" max="8983" width="11.1428571428571" style="938" customWidth="1"/>
    <col min="8984" max="8985" width="10.5714285714286" style="938"/>
    <col min="8986" max="8986" width="11.1428571428571" style="938" customWidth="1"/>
    <col min="8987" max="9216" width="10.5714285714286" style="938"/>
    <col min="9217" max="9224" width="0" style="938" hidden="1" customWidth="1"/>
    <col min="9225" max="9225" width="3.71428571428571" style="938" customWidth="1"/>
    <col min="9226" max="9226" width="3.85714285714286" style="938" customWidth="1"/>
    <col min="9227" max="9227" width="3.71428571428571" style="938" customWidth="1"/>
    <col min="9228" max="9228" width="12.7142857142857" style="938" customWidth="1"/>
    <col min="9229" max="9229" width="52.7142857142857" style="938" customWidth="1"/>
    <col min="9230" max="9233" width="0" style="938" hidden="1" customWidth="1"/>
    <col min="9234" max="9234" width="12.2857142857143" style="938" customWidth="1"/>
    <col min="9235" max="9235" width="6.42857142857143" style="938" customWidth="1"/>
    <col min="9236" max="9236" width="12.2857142857143" style="938" customWidth="1"/>
    <col min="9237" max="9237" width="0" style="938" hidden="1" customWidth="1"/>
    <col min="9238" max="9238" width="3.71428571428571" style="938" customWidth="1"/>
    <col min="9239" max="9239" width="11.1428571428571" style="938" customWidth="1"/>
    <col min="9240" max="9241" width="10.5714285714286" style="938"/>
    <col min="9242" max="9242" width="11.1428571428571" style="938" customWidth="1"/>
    <col min="9243" max="9472" width="10.5714285714286" style="938"/>
    <col min="9473" max="9480" width="0" style="938" hidden="1" customWidth="1"/>
    <col min="9481" max="9481" width="3.71428571428571" style="938" customWidth="1"/>
    <col min="9482" max="9482" width="3.85714285714286" style="938" customWidth="1"/>
    <col min="9483" max="9483" width="3.71428571428571" style="938" customWidth="1"/>
    <col min="9484" max="9484" width="12.7142857142857" style="938" customWidth="1"/>
    <col min="9485" max="9485" width="52.7142857142857" style="938" customWidth="1"/>
    <col min="9486" max="9489" width="0" style="938" hidden="1" customWidth="1"/>
    <col min="9490" max="9490" width="12.2857142857143" style="938" customWidth="1"/>
    <col min="9491" max="9491" width="6.42857142857143" style="938" customWidth="1"/>
    <col min="9492" max="9492" width="12.2857142857143" style="938" customWidth="1"/>
    <col min="9493" max="9493" width="0" style="938" hidden="1" customWidth="1"/>
    <col min="9494" max="9494" width="3.71428571428571" style="938" customWidth="1"/>
    <col min="9495" max="9495" width="11.1428571428571" style="938" customWidth="1"/>
    <col min="9496" max="9497" width="10.5714285714286" style="938"/>
    <col min="9498" max="9498" width="11.1428571428571" style="938" customWidth="1"/>
    <col min="9499" max="9728" width="10.5714285714286" style="938"/>
    <col min="9729" max="9736" width="0" style="938" hidden="1" customWidth="1"/>
    <col min="9737" max="9737" width="3.71428571428571" style="938" customWidth="1"/>
    <col min="9738" max="9738" width="3.85714285714286" style="938" customWidth="1"/>
    <col min="9739" max="9739" width="3.71428571428571" style="938" customWidth="1"/>
    <col min="9740" max="9740" width="12.7142857142857" style="938" customWidth="1"/>
    <col min="9741" max="9741" width="52.7142857142857" style="938" customWidth="1"/>
    <col min="9742" max="9745" width="0" style="938" hidden="1" customWidth="1"/>
    <col min="9746" max="9746" width="12.2857142857143" style="938" customWidth="1"/>
    <col min="9747" max="9747" width="6.42857142857143" style="938" customWidth="1"/>
    <col min="9748" max="9748" width="12.2857142857143" style="938" customWidth="1"/>
    <col min="9749" max="9749" width="0" style="938" hidden="1" customWidth="1"/>
    <col min="9750" max="9750" width="3.71428571428571" style="938" customWidth="1"/>
    <col min="9751" max="9751" width="11.1428571428571" style="938" customWidth="1"/>
    <col min="9752" max="9753" width="10.5714285714286" style="938"/>
    <col min="9754" max="9754" width="11.1428571428571" style="938" customWidth="1"/>
    <col min="9755" max="9984" width="10.5714285714286" style="938"/>
    <col min="9985" max="9992" width="0" style="938" hidden="1" customWidth="1"/>
    <col min="9993" max="9993" width="3.71428571428571" style="938" customWidth="1"/>
    <col min="9994" max="9994" width="3.85714285714286" style="938" customWidth="1"/>
    <col min="9995" max="9995" width="3.71428571428571" style="938" customWidth="1"/>
    <col min="9996" max="9996" width="12.7142857142857" style="938" customWidth="1"/>
    <col min="9997" max="9997" width="52.7142857142857" style="938" customWidth="1"/>
    <col min="9998" max="10001" width="0" style="938" hidden="1" customWidth="1"/>
    <col min="10002" max="10002" width="12.2857142857143" style="938" customWidth="1"/>
    <col min="10003" max="10003" width="6.42857142857143" style="938" customWidth="1"/>
    <col min="10004" max="10004" width="12.2857142857143" style="938" customWidth="1"/>
    <col min="10005" max="10005" width="0" style="938" hidden="1" customWidth="1"/>
    <col min="10006" max="10006" width="3.71428571428571" style="938" customWidth="1"/>
    <col min="10007" max="10007" width="11.1428571428571" style="938" customWidth="1"/>
    <col min="10008" max="10009" width="10.5714285714286" style="938"/>
    <col min="10010" max="10010" width="11.1428571428571" style="938" customWidth="1"/>
    <col min="10011" max="10240" width="10.5714285714286" style="938"/>
    <col min="10241" max="10248" width="0" style="938" hidden="1" customWidth="1"/>
    <col min="10249" max="10249" width="3.71428571428571" style="938" customWidth="1"/>
    <col min="10250" max="10250" width="3.85714285714286" style="938" customWidth="1"/>
    <col min="10251" max="10251" width="3.71428571428571" style="938" customWidth="1"/>
    <col min="10252" max="10252" width="12.7142857142857" style="938" customWidth="1"/>
    <col min="10253" max="10253" width="52.7142857142857" style="938" customWidth="1"/>
    <col min="10254" max="10257" width="0" style="938" hidden="1" customWidth="1"/>
    <col min="10258" max="10258" width="12.2857142857143" style="938" customWidth="1"/>
    <col min="10259" max="10259" width="6.42857142857143" style="938" customWidth="1"/>
    <col min="10260" max="10260" width="12.2857142857143" style="938" customWidth="1"/>
    <col min="10261" max="10261" width="0" style="938" hidden="1" customWidth="1"/>
    <col min="10262" max="10262" width="3.71428571428571" style="938" customWidth="1"/>
    <col min="10263" max="10263" width="11.1428571428571" style="938" customWidth="1"/>
    <col min="10264" max="10265" width="10.5714285714286" style="938"/>
    <col min="10266" max="10266" width="11.1428571428571" style="938" customWidth="1"/>
    <col min="10267" max="10496" width="10.5714285714286" style="938"/>
    <col min="10497" max="10504" width="0" style="938" hidden="1" customWidth="1"/>
    <col min="10505" max="10505" width="3.71428571428571" style="938" customWidth="1"/>
    <col min="10506" max="10506" width="3.85714285714286" style="938" customWidth="1"/>
    <col min="10507" max="10507" width="3.71428571428571" style="938" customWidth="1"/>
    <col min="10508" max="10508" width="12.7142857142857" style="938" customWidth="1"/>
    <col min="10509" max="10509" width="52.7142857142857" style="938" customWidth="1"/>
    <col min="10510" max="10513" width="0" style="938" hidden="1" customWidth="1"/>
    <col min="10514" max="10514" width="12.2857142857143" style="938" customWidth="1"/>
    <col min="10515" max="10515" width="6.42857142857143" style="938" customWidth="1"/>
    <col min="10516" max="10516" width="12.2857142857143" style="938" customWidth="1"/>
    <col min="10517" max="10517" width="0" style="938" hidden="1" customWidth="1"/>
    <col min="10518" max="10518" width="3.71428571428571" style="938" customWidth="1"/>
    <col min="10519" max="10519" width="11.1428571428571" style="938" customWidth="1"/>
    <col min="10520" max="10521" width="10.5714285714286" style="938"/>
    <col min="10522" max="10522" width="11.1428571428571" style="938" customWidth="1"/>
    <col min="10523" max="10752" width="10.5714285714286" style="938"/>
    <col min="10753" max="10760" width="0" style="938" hidden="1" customWidth="1"/>
    <col min="10761" max="10761" width="3.71428571428571" style="938" customWidth="1"/>
    <col min="10762" max="10762" width="3.85714285714286" style="938" customWidth="1"/>
    <col min="10763" max="10763" width="3.71428571428571" style="938" customWidth="1"/>
    <col min="10764" max="10764" width="12.7142857142857" style="938" customWidth="1"/>
    <col min="10765" max="10765" width="52.7142857142857" style="938" customWidth="1"/>
    <col min="10766" max="10769" width="0" style="938" hidden="1" customWidth="1"/>
    <col min="10770" max="10770" width="12.2857142857143" style="938" customWidth="1"/>
    <col min="10771" max="10771" width="6.42857142857143" style="938" customWidth="1"/>
    <col min="10772" max="10772" width="12.2857142857143" style="938" customWidth="1"/>
    <col min="10773" max="10773" width="0" style="938" hidden="1" customWidth="1"/>
    <col min="10774" max="10774" width="3.71428571428571" style="938" customWidth="1"/>
    <col min="10775" max="10775" width="11.1428571428571" style="938" customWidth="1"/>
    <col min="10776" max="10777" width="10.5714285714286" style="938"/>
    <col min="10778" max="10778" width="11.1428571428571" style="938" customWidth="1"/>
    <col min="10779" max="11008" width="10.5714285714286" style="938"/>
    <col min="11009" max="11016" width="0" style="938" hidden="1" customWidth="1"/>
    <col min="11017" max="11017" width="3.71428571428571" style="938" customWidth="1"/>
    <col min="11018" max="11018" width="3.85714285714286" style="938" customWidth="1"/>
    <col min="11019" max="11019" width="3.71428571428571" style="938" customWidth="1"/>
    <col min="11020" max="11020" width="12.7142857142857" style="938" customWidth="1"/>
    <col min="11021" max="11021" width="52.7142857142857" style="938" customWidth="1"/>
    <col min="11022" max="11025" width="0" style="938" hidden="1" customWidth="1"/>
    <col min="11026" max="11026" width="12.2857142857143" style="938" customWidth="1"/>
    <col min="11027" max="11027" width="6.42857142857143" style="938" customWidth="1"/>
    <col min="11028" max="11028" width="12.2857142857143" style="938" customWidth="1"/>
    <col min="11029" max="11029" width="0" style="938" hidden="1" customWidth="1"/>
    <col min="11030" max="11030" width="3.71428571428571" style="938" customWidth="1"/>
    <col min="11031" max="11031" width="11.1428571428571" style="938" customWidth="1"/>
    <col min="11032" max="11033" width="10.5714285714286" style="938"/>
    <col min="11034" max="11034" width="11.1428571428571" style="938" customWidth="1"/>
    <col min="11035" max="11264" width="10.5714285714286" style="938"/>
    <col min="11265" max="11272" width="0" style="938" hidden="1" customWidth="1"/>
    <col min="11273" max="11273" width="3.71428571428571" style="938" customWidth="1"/>
    <col min="11274" max="11274" width="3.85714285714286" style="938" customWidth="1"/>
    <col min="11275" max="11275" width="3.71428571428571" style="938" customWidth="1"/>
    <col min="11276" max="11276" width="12.7142857142857" style="938" customWidth="1"/>
    <col min="11277" max="11277" width="52.7142857142857" style="938" customWidth="1"/>
    <col min="11278" max="11281" width="0" style="938" hidden="1" customWidth="1"/>
    <col min="11282" max="11282" width="12.2857142857143" style="938" customWidth="1"/>
    <col min="11283" max="11283" width="6.42857142857143" style="938" customWidth="1"/>
    <col min="11284" max="11284" width="12.2857142857143" style="938" customWidth="1"/>
    <col min="11285" max="11285" width="0" style="938" hidden="1" customWidth="1"/>
    <col min="11286" max="11286" width="3.71428571428571" style="938" customWidth="1"/>
    <col min="11287" max="11287" width="11.1428571428571" style="938" customWidth="1"/>
    <col min="11288" max="11289" width="10.5714285714286" style="938"/>
    <col min="11290" max="11290" width="11.1428571428571" style="938" customWidth="1"/>
    <col min="11291" max="11520" width="10.5714285714286" style="938"/>
    <col min="11521" max="11528" width="0" style="938" hidden="1" customWidth="1"/>
    <col min="11529" max="11529" width="3.71428571428571" style="938" customWidth="1"/>
    <col min="11530" max="11530" width="3.85714285714286" style="938" customWidth="1"/>
    <col min="11531" max="11531" width="3.71428571428571" style="938" customWidth="1"/>
    <col min="11532" max="11532" width="12.7142857142857" style="938" customWidth="1"/>
    <col min="11533" max="11533" width="52.7142857142857" style="938" customWidth="1"/>
    <col min="11534" max="11537" width="0" style="938" hidden="1" customWidth="1"/>
    <col min="11538" max="11538" width="12.2857142857143" style="938" customWidth="1"/>
    <col min="11539" max="11539" width="6.42857142857143" style="938" customWidth="1"/>
    <col min="11540" max="11540" width="12.2857142857143" style="938" customWidth="1"/>
    <col min="11541" max="11541" width="0" style="938" hidden="1" customWidth="1"/>
    <col min="11542" max="11542" width="3.71428571428571" style="938" customWidth="1"/>
    <col min="11543" max="11543" width="11.1428571428571" style="938" customWidth="1"/>
    <col min="11544" max="11545" width="10.5714285714286" style="938"/>
    <col min="11546" max="11546" width="11.1428571428571" style="938" customWidth="1"/>
    <col min="11547" max="11776" width="10.5714285714286" style="938"/>
    <col min="11777" max="11784" width="0" style="938" hidden="1" customWidth="1"/>
    <col min="11785" max="11785" width="3.71428571428571" style="938" customWidth="1"/>
    <col min="11786" max="11786" width="3.85714285714286" style="938" customWidth="1"/>
    <col min="11787" max="11787" width="3.71428571428571" style="938" customWidth="1"/>
    <col min="11788" max="11788" width="12.7142857142857" style="938" customWidth="1"/>
    <col min="11789" max="11789" width="52.7142857142857" style="938" customWidth="1"/>
    <col min="11790" max="11793" width="0" style="938" hidden="1" customWidth="1"/>
    <col min="11794" max="11794" width="12.2857142857143" style="938" customWidth="1"/>
    <col min="11795" max="11795" width="6.42857142857143" style="938" customWidth="1"/>
    <col min="11796" max="11796" width="12.2857142857143" style="938" customWidth="1"/>
    <col min="11797" max="11797" width="0" style="938" hidden="1" customWidth="1"/>
    <col min="11798" max="11798" width="3.71428571428571" style="938" customWidth="1"/>
    <col min="11799" max="11799" width="11.1428571428571" style="938" customWidth="1"/>
    <col min="11800" max="11801" width="10.5714285714286" style="938"/>
    <col min="11802" max="11802" width="11.1428571428571" style="938" customWidth="1"/>
    <col min="11803" max="12032" width="10.5714285714286" style="938"/>
    <col min="12033" max="12040" width="0" style="938" hidden="1" customWidth="1"/>
    <col min="12041" max="12041" width="3.71428571428571" style="938" customWidth="1"/>
    <col min="12042" max="12042" width="3.85714285714286" style="938" customWidth="1"/>
    <col min="12043" max="12043" width="3.71428571428571" style="938" customWidth="1"/>
    <col min="12044" max="12044" width="12.7142857142857" style="938" customWidth="1"/>
    <col min="12045" max="12045" width="52.7142857142857" style="938" customWidth="1"/>
    <col min="12046" max="12049" width="0" style="938" hidden="1" customWidth="1"/>
    <col min="12050" max="12050" width="12.2857142857143" style="938" customWidth="1"/>
    <col min="12051" max="12051" width="6.42857142857143" style="938" customWidth="1"/>
    <col min="12052" max="12052" width="12.2857142857143" style="938" customWidth="1"/>
    <col min="12053" max="12053" width="0" style="938" hidden="1" customWidth="1"/>
    <col min="12054" max="12054" width="3.71428571428571" style="938" customWidth="1"/>
    <col min="12055" max="12055" width="11.1428571428571" style="938" customWidth="1"/>
    <col min="12056" max="12057" width="10.5714285714286" style="938"/>
    <col min="12058" max="12058" width="11.1428571428571" style="938" customWidth="1"/>
    <col min="12059" max="12288" width="10.5714285714286" style="938"/>
    <col min="12289" max="12296" width="0" style="938" hidden="1" customWidth="1"/>
    <col min="12297" max="12297" width="3.71428571428571" style="938" customWidth="1"/>
    <col min="12298" max="12298" width="3.85714285714286" style="938" customWidth="1"/>
    <col min="12299" max="12299" width="3.71428571428571" style="938" customWidth="1"/>
    <col min="12300" max="12300" width="12.7142857142857" style="938" customWidth="1"/>
    <col min="12301" max="12301" width="52.7142857142857" style="938" customWidth="1"/>
    <col min="12302" max="12305" width="0" style="938" hidden="1" customWidth="1"/>
    <col min="12306" max="12306" width="12.2857142857143" style="938" customWidth="1"/>
    <col min="12307" max="12307" width="6.42857142857143" style="938" customWidth="1"/>
    <col min="12308" max="12308" width="12.2857142857143" style="938" customWidth="1"/>
    <col min="12309" max="12309" width="0" style="938" hidden="1" customWidth="1"/>
    <col min="12310" max="12310" width="3.71428571428571" style="938" customWidth="1"/>
    <col min="12311" max="12311" width="11.1428571428571" style="938" customWidth="1"/>
    <col min="12312" max="12313" width="10.5714285714286" style="938"/>
    <col min="12314" max="12314" width="11.1428571428571" style="938" customWidth="1"/>
    <col min="12315" max="12544" width="10.5714285714286" style="938"/>
    <col min="12545" max="12552" width="0" style="938" hidden="1" customWidth="1"/>
    <col min="12553" max="12553" width="3.71428571428571" style="938" customWidth="1"/>
    <col min="12554" max="12554" width="3.85714285714286" style="938" customWidth="1"/>
    <col min="12555" max="12555" width="3.71428571428571" style="938" customWidth="1"/>
    <col min="12556" max="12556" width="12.7142857142857" style="938" customWidth="1"/>
    <col min="12557" max="12557" width="52.7142857142857" style="938" customWidth="1"/>
    <col min="12558" max="12561" width="0" style="938" hidden="1" customWidth="1"/>
    <col min="12562" max="12562" width="12.2857142857143" style="938" customWidth="1"/>
    <col min="12563" max="12563" width="6.42857142857143" style="938" customWidth="1"/>
    <col min="12564" max="12564" width="12.2857142857143" style="938" customWidth="1"/>
    <col min="12565" max="12565" width="0" style="938" hidden="1" customWidth="1"/>
    <col min="12566" max="12566" width="3.71428571428571" style="938" customWidth="1"/>
    <col min="12567" max="12567" width="11.1428571428571" style="938" customWidth="1"/>
    <col min="12568" max="12569" width="10.5714285714286" style="938"/>
    <col min="12570" max="12570" width="11.1428571428571" style="938" customWidth="1"/>
    <col min="12571" max="12800" width="10.5714285714286" style="938"/>
    <col min="12801" max="12808" width="0" style="938" hidden="1" customWidth="1"/>
    <col min="12809" max="12809" width="3.71428571428571" style="938" customWidth="1"/>
    <col min="12810" max="12810" width="3.85714285714286" style="938" customWidth="1"/>
    <col min="12811" max="12811" width="3.71428571428571" style="938" customWidth="1"/>
    <col min="12812" max="12812" width="12.7142857142857" style="938" customWidth="1"/>
    <col min="12813" max="12813" width="52.7142857142857" style="938" customWidth="1"/>
    <col min="12814" max="12817" width="0" style="938" hidden="1" customWidth="1"/>
    <col min="12818" max="12818" width="12.2857142857143" style="938" customWidth="1"/>
    <col min="12819" max="12819" width="6.42857142857143" style="938" customWidth="1"/>
    <col min="12820" max="12820" width="12.2857142857143" style="938" customWidth="1"/>
    <col min="12821" max="12821" width="0" style="938" hidden="1" customWidth="1"/>
    <col min="12822" max="12822" width="3.71428571428571" style="938" customWidth="1"/>
    <col min="12823" max="12823" width="11.1428571428571" style="938" customWidth="1"/>
    <col min="12824" max="12825" width="10.5714285714286" style="938"/>
    <col min="12826" max="12826" width="11.1428571428571" style="938" customWidth="1"/>
    <col min="12827" max="13056" width="10.5714285714286" style="938"/>
    <col min="13057" max="13064" width="0" style="938" hidden="1" customWidth="1"/>
    <col min="13065" max="13065" width="3.71428571428571" style="938" customWidth="1"/>
    <col min="13066" max="13066" width="3.85714285714286" style="938" customWidth="1"/>
    <col min="13067" max="13067" width="3.71428571428571" style="938" customWidth="1"/>
    <col min="13068" max="13068" width="12.7142857142857" style="938" customWidth="1"/>
    <col min="13069" max="13069" width="52.7142857142857" style="938" customWidth="1"/>
    <col min="13070" max="13073" width="0" style="938" hidden="1" customWidth="1"/>
    <col min="13074" max="13074" width="12.2857142857143" style="938" customWidth="1"/>
    <col min="13075" max="13075" width="6.42857142857143" style="938" customWidth="1"/>
    <col min="13076" max="13076" width="12.2857142857143" style="938" customWidth="1"/>
    <col min="13077" max="13077" width="0" style="938" hidden="1" customWidth="1"/>
    <col min="13078" max="13078" width="3.71428571428571" style="938" customWidth="1"/>
    <col min="13079" max="13079" width="11.1428571428571" style="938" customWidth="1"/>
    <col min="13080" max="13081" width="10.5714285714286" style="938"/>
    <col min="13082" max="13082" width="11.1428571428571" style="938" customWidth="1"/>
    <col min="13083" max="13312" width="10.5714285714286" style="938"/>
    <col min="13313" max="13320" width="0" style="938" hidden="1" customWidth="1"/>
    <col min="13321" max="13321" width="3.71428571428571" style="938" customWidth="1"/>
    <col min="13322" max="13322" width="3.85714285714286" style="938" customWidth="1"/>
    <col min="13323" max="13323" width="3.71428571428571" style="938" customWidth="1"/>
    <col min="13324" max="13324" width="12.7142857142857" style="938" customWidth="1"/>
    <col min="13325" max="13325" width="52.7142857142857" style="938" customWidth="1"/>
    <col min="13326" max="13329" width="0" style="938" hidden="1" customWidth="1"/>
    <col min="13330" max="13330" width="12.2857142857143" style="938" customWidth="1"/>
    <col min="13331" max="13331" width="6.42857142857143" style="938" customWidth="1"/>
    <col min="13332" max="13332" width="12.2857142857143" style="938" customWidth="1"/>
    <col min="13333" max="13333" width="0" style="938" hidden="1" customWidth="1"/>
    <col min="13334" max="13334" width="3.71428571428571" style="938" customWidth="1"/>
    <col min="13335" max="13335" width="11.1428571428571" style="938" customWidth="1"/>
    <col min="13336" max="13337" width="10.5714285714286" style="938"/>
    <col min="13338" max="13338" width="11.1428571428571" style="938" customWidth="1"/>
    <col min="13339" max="13568" width="10.5714285714286" style="938"/>
    <col min="13569" max="13576" width="0" style="938" hidden="1" customWidth="1"/>
    <col min="13577" max="13577" width="3.71428571428571" style="938" customWidth="1"/>
    <col min="13578" max="13578" width="3.85714285714286" style="938" customWidth="1"/>
    <col min="13579" max="13579" width="3.71428571428571" style="938" customWidth="1"/>
    <col min="13580" max="13580" width="12.7142857142857" style="938" customWidth="1"/>
    <col min="13581" max="13581" width="52.7142857142857" style="938" customWidth="1"/>
    <col min="13582" max="13585" width="0" style="938" hidden="1" customWidth="1"/>
    <col min="13586" max="13586" width="12.2857142857143" style="938" customWidth="1"/>
    <col min="13587" max="13587" width="6.42857142857143" style="938" customWidth="1"/>
    <col min="13588" max="13588" width="12.2857142857143" style="938" customWidth="1"/>
    <col min="13589" max="13589" width="0" style="938" hidden="1" customWidth="1"/>
    <col min="13590" max="13590" width="3.71428571428571" style="938" customWidth="1"/>
    <col min="13591" max="13591" width="11.1428571428571" style="938" customWidth="1"/>
    <col min="13592" max="13593" width="10.5714285714286" style="938"/>
    <col min="13594" max="13594" width="11.1428571428571" style="938" customWidth="1"/>
    <col min="13595" max="13824" width="10.5714285714286" style="938"/>
    <col min="13825" max="13832" width="0" style="938" hidden="1" customWidth="1"/>
    <col min="13833" max="13833" width="3.71428571428571" style="938" customWidth="1"/>
    <col min="13834" max="13834" width="3.85714285714286" style="938" customWidth="1"/>
    <col min="13835" max="13835" width="3.71428571428571" style="938" customWidth="1"/>
    <col min="13836" max="13836" width="12.7142857142857" style="938" customWidth="1"/>
    <col min="13837" max="13837" width="52.7142857142857" style="938" customWidth="1"/>
    <col min="13838" max="13841" width="0" style="938" hidden="1" customWidth="1"/>
    <col min="13842" max="13842" width="12.2857142857143" style="938" customWidth="1"/>
    <col min="13843" max="13843" width="6.42857142857143" style="938" customWidth="1"/>
    <col min="13844" max="13844" width="12.2857142857143" style="938" customWidth="1"/>
    <col min="13845" max="13845" width="0" style="938" hidden="1" customWidth="1"/>
    <col min="13846" max="13846" width="3.71428571428571" style="938" customWidth="1"/>
    <col min="13847" max="13847" width="11.1428571428571" style="938" customWidth="1"/>
    <col min="13848" max="13849" width="10.5714285714286" style="938"/>
    <col min="13850" max="13850" width="11.1428571428571" style="938" customWidth="1"/>
    <col min="13851" max="14080" width="10.5714285714286" style="938"/>
    <col min="14081" max="14088" width="0" style="938" hidden="1" customWidth="1"/>
    <col min="14089" max="14089" width="3.71428571428571" style="938" customWidth="1"/>
    <col min="14090" max="14090" width="3.85714285714286" style="938" customWidth="1"/>
    <col min="14091" max="14091" width="3.71428571428571" style="938" customWidth="1"/>
    <col min="14092" max="14092" width="12.7142857142857" style="938" customWidth="1"/>
    <col min="14093" max="14093" width="52.7142857142857" style="938" customWidth="1"/>
    <col min="14094" max="14097" width="0" style="938" hidden="1" customWidth="1"/>
    <col min="14098" max="14098" width="12.2857142857143" style="938" customWidth="1"/>
    <col min="14099" max="14099" width="6.42857142857143" style="938" customWidth="1"/>
    <col min="14100" max="14100" width="12.2857142857143" style="938" customWidth="1"/>
    <col min="14101" max="14101" width="0" style="938" hidden="1" customWidth="1"/>
    <col min="14102" max="14102" width="3.71428571428571" style="938" customWidth="1"/>
    <col min="14103" max="14103" width="11.1428571428571" style="938" customWidth="1"/>
    <col min="14104" max="14105" width="10.5714285714286" style="938"/>
    <col min="14106" max="14106" width="11.1428571428571" style="938" customWidth="1"/>
    <col min="14107" max="14336" width="10.5714285714286" style="938"/>
    <col min="14337" max="14344" width="0" style="938" hidden="1" customWidth="1"/>
    <col min="14345" max="14345" width="3.71428571428571" style="938" customWidth="1"/>
    <col min="14346" max="14346" width="3.85714285714286" style="938" customWidth="1"/>
    <col min="14347" max="14347" width="3.71428571428571" style="938" customWidth="1"/>
    <col min="14348" max="14348" width="12.7142857142857" style="938" customWidth="1"/>
    <col min="14349" max="14349" width="52.7142857142857" style="938" customWidth="1"/>
    <col min="14350" max="14353" width="0" style="938" hidden="1" customWidth="1"/>
    <col min="14354" max="14354" width="12.2857142857143" style="938" customWidth="1"/>
    <col min="14355" max="14355" width="6.42857142857143" style="938" customWidth="1"/>
    <col min="14356" max="14356" width="12.2857142857143" style="938" customWidth="1"/>
    <col min="14357" max="14357" width="0" style="938" hidden="1" customWidth="1"/>
    <col min="14358" max="14358" width="3.71428571428571" style="938" customWidth="1"/>
    <col min="14359" max="14359" width="11.1428571428571" style="938" customWidth="1"/>
    <col min="14360" max="14361" width="10.5714285714286" style="938"/>
    <col min="14362" max="14362" width="11.1428571428571" style="938" customWidth="1"/>
    <col min="14363" max="14592" width="10.5714285714286" style="938"/>
    <col min="14593" max="14600" width="0" style="938" hidden="1" customWidth="1"/>
    <col min="14601" max="14601" width="3.71428571428571" style="938" customWidth="1"/>
    <col min="14602" max="14602" width="3.85714285714286" style="938" customWidth="1"/>
    <col min="14603" max="14603" width="3.71428571428571" style="938" customWidth="1"/>
    <col min="14604" max="14604" width="12.7142857142857" style="938" customWidth="1"/>
    <col min="14605" max="14605" width="52.7142857142857" style="938" customWidth="1"/>
    <col min="14606" max="14609" width="0" style="938" hidden="1" customWidth="1"/>
    <col min="14610" max="14610" width="12.2857142857143" style="938" customWidth="1"/>
    <col min="14611" max="14611" width="6.42857142857143" style="938" customWidth="1"/>
    <col min="14612" max="14612" width="12.2857142857143" style="938" customWidth="1"/>
    <col min="14613" max="14613" width="0" style="938" hidden="1" customWidth="1"/>
    <col min="14614" max="14614" width="3.71428571428571" style="938" customWidth="1"/>
    <col min="14615" max="14615" width="11.1428571428571" style="938" customWidth="1"/>
    <col min="14616" max="14617" width="10.5714285714286" style="938"/>
    <col min="14618" max="14618" width="11.1428571428571" style="938" customWidth="1"/>
    <col min="14619" max="14848" width="10.5714285714286" style="938"/>
    <col min="14849" max="14856" width="0" style="938" hidden="1" customWidth="1"/>
    <col min="14857" max="14857" width="3.71428571428571" style="938" customWidth="1"/>
    <col min="14858" max="14858" width="3.85714285714286" style="938" customWidth="1"/>
    <col min="14859" max="14859" width="3.71428571428571" style="938" customWidth="1"/>
    <col min="14860" max="14860" width="12.7142857142857" style="938" customWidth="1"/>
    <col min="14861" max="14861" width="52.7142857142857" style="938" customWidth="1"/>
    <col min="14862" max="14865" width="0" style="938" hidden="1" customWidth="1"/>
    <col min="14866" max="14866" width="12.2857142857143" style="938" customWidth="1"/>
    <col min="14867" max="14867" width="6.42857142857143" style="938" customWidth="1"/>
    <col min="14868" max="14868" width="12.2857142857143" style="938" customWidth="1"/>
    <col min="14869" max="14869" width="0" style="938" hidden="1" customWidth="1"/>
    <col min="14870" max="14870" width="3.71428571428571" style="938" customWidth="1"/>
    <col min="14871" max="14871" width="11.1428571428571" style="938" customWidth="1"/>
    <col min="14872" max="14873" width="10.5714285714286" style="938"/>
    <col min="14874" max="14874" width="11.1428571428571" style="938" customWidth="1"/>
    <col min="14875" max="15104" width="10.5714285714286" style="938"/>
    <col min="15105" max="15112" width="0" style="938" hidden="1" customWidth="1"/>
    <col min="15113" max="15113" width="3.71428571428571" style="938" customWidth="1"/>
    <col min="15114" max="15114" width="3.85714285714286" style="938" customWidth="1"/>
    <col min="15115" max="15115" width="3.71428571428571" style="938" customWidth="1"/>
    <col min="15116" max="15116" width="12.7142857142857" style="938" customWidth="1"/>
    <col min="15117" max="15117" width="52.7142857142857" style="938" customWidth="1"/>
    <col min="15118" max="15121" width="0" style="938" hidden="1" customWidth="1"/>
    <col min="15122" max="15122" width="12.2857142857143" style="938" customWidth="1"/>
    <col min="15123" max="15123" width="6.42857142857143" style="938" customWidth="1"/>
    <col min="15124" max="15124" width="12.2857142857143" style="938" customWidth="1"/>
    <col min="15125" max="15125" width="0" style="938" hidden="1" customWidth="1"/>
    <col min="15126" max="15126" width="3.71428571428571" style="938" customWidth="1"/>
    <col min="15127" max="15127" width="11.1428571428571" style="938" customWidth="1"/>
    <col min="15128" max="15129" width="10.5714285714286" style="938"/>
    <col min="15130" max="15130" width="11.1428571428571" style="938" customWidth="1"/>
    <col min="15131" max="15360" width="10.5714285714286" style="938"/>
    <col min="15361" max="15368" width="0" style="938" hidden="1" customWidth="1"/>
    <col min="15369" max="15369" width="3.71428571428571" style="938" customWidth="1"/>
    <col min="15370" max="15370" width="3.85714285714286" style="938" customWidth="1"/>
    <col min="15371" max="15371" width="3.71428571428571" style="938" customWidth="1"/>
    <col min="15372" max="15372" width="12.7142857142857" style="938" customWidth="1"/>
    <col min="15373" max="15373" width="52.7142857142857" style="938" customWidth="1"/>
    <col min="15374" max="15377" width="0" style="938" hidden="1" customWidth="1"/>
    <col min="15378" max="15378" width="12.2857142857143" style="938" customWidth="1"/>
    <col min="15379" max="15379" width="6.42857142857143" style="938" customWidth="1"/>
    <col min="15380" max="15380" width="12.2857142857143" style="938" customWidth="1"/>
    <col min="15381" max="15381" width="0" style="938" hidden="1" customWidth="1"/>
    <col min="15382" max="15382" width="3.71428571428571" style="938" customWidth="1"/>
    <col min="15383" max="15383" width="11.1428571428571" style="938" customWidth="1"/>
    <col min="15384" max="15385" width="10.5714285714286" style="938"/>
    <col min="15386" max="15386" width="11.1428571428571" style="938" customWidth="1"/>
    <col min="15387" max="15616" width="10.5714285714286" style="938"/>
    <col min="15617" max="15624" width="0" style="938" hidden="1" customWidth="1"/>
    <col min="15625" max="15625" width="3.71428571428571" style="938" customWidth="1"/>
    <col min="15626" max="15626" width="3.85714285714286" style="938" customWidth="1"/>
    <col min="15627" max="15627" width="3.71428571428571" style="938" customWidth="1"/>
    <col min="15628" max="15628" width="12.7142857142857" style="938" customWidth="1"/>
    <col min="15629" max="15629" width="52.7142857142857" style="938" customWidth="1"/>
    <col min="15630" max="15633" width="0" style="938" hidden="1" customWidth="1"/>
    <col min="15634" max="15634" width="12.2857142857143" style="938" customWidth="1"/>
    <col min="15635" max="15635" width="6.42857142857143" style="938" customWidth="1"/>
    <col min="15636" max="15636" width="12.2857142857143" style="938" customWidth="1"/>
    <col min="15637" max="15637" width="0" style="938" hidden="1" customWidth="1"/>
    <col min="15638" max="15638" width="3.71428571428571" style="938" customWidth="1"/>
    <col min="15639" max="15639" width="11.1428571428571" style="938" customWidth="1"/>
    <col min="15640" max="15641" width="10.5714285714286" style="938"/>
    <col min="15642" max="15642" width="11.1428571428571" style="938" customWidth="1"/>
    <col min="15643" max="15872" width="10.5714285714286" style="938"/>
    <col min="15873" max="15880" width="0" style="938" hidden="1" customWidth="1"/>
    <col min="15881" max="15881" width="3.71428571428571" style="938" customWidth="1"/>
    <col min="15882" max="15882" width="3.85714285714286" style="938" customWidth="1"/>
    <col min="15883" max="15883" width="3.71428571428571" style="938" customWidth="1"/>
    <col min="15884" max="15884" width="12.7142857142857" style="938" customWidth="1"/>
    <col min="15885" max="15885" width="52.7142857142857" style="938" customWidth="1"/>
    <col min="15886" max="15889" width="0" style="938" hidden="1" customWidth="1"/>
    <col min="15890" max="15890" width="12.2857142857143" style="938" customWidth="1"/>
    <col min="15891" max="15891" width="6.42857142857143" style="938" customWidth="1"/>
    <col min="15892" max="15892" width="12.2857142857143" style="938" customWidth="1"/>
    <col min="15893" max="15893" width="0" style="938" hidden="1" customWidth="1"/>
    <col min="15894" max="15894" width="3.71428571428571" style="938" customWidth="1"/>
    <col min="15895" max="15895" width="11.1428571428571" style="938" customWidth="1"/>
    <col min="15896" max="15897" width="10.5714285714286" style="938"/>
    <col min="15898" max="15898" width="11.1428571428571" style="938" customWidth="1"/>
    <col min="15899" max="16128" width="10.5714285714286" style="938"/>
    <col min="16129" max="16136" width="0" style="938" hidden="1" customWidth="1"/>
    <col min="16137" max="16137" width="3.71428571428571" style="938" customWidth="1"/>
    <col min="16138" max="16138" width="3.85714285714286" style="938" customWidth="1"/>
    <col min="16139" max="16139" width="3.71428571428571" style="938" customWidth="1"/>
    <col min="16140" max="16140" width="12.7142857142857" style="938" customWidth="1"/>
    <col min="16141" max="16141" width="52.7142857142857" style="938" customWidth="1"/>
    <col min="16142" max="16145" width="0" style="938" hidden="1" customWidth="1"/>
    <col min="16146" max="16146" width="12.2857142857143" style="938" customWidth="1"/>
    <col min="16147" max="16147" width="6.42857142857143" style="938" customWidth="1"/>
    <col min="16148" max="16148" width="12.2857142857143" style="938" customWidth="1"/>
    <col min="16149" max="16149" width="0" style="938" hidden="1" customWidth="1"/>
    <col min="16150" max="16150" width="3.71428571428571" style="938" customWidth="1"/>
    <col min="16151" max="16151" width="11.1428571428571" style="938" customWidth="1"/>
    <col min="16152" max="16153" width="10.5714285714286" style="938"/>
    <col min="16154" max="16154" width="11.1428571428571" style="938" customWidth="1"/>
    <col min="16155" max="16384" width="10.5714285714286" style="938"/>
  </cols>
  <sheetData>
    <row r="1" spans="17:18" ht="14.25" hidden="1">
      <c r="Q1" s="731"/>
      <c r="R1" s="731"/>
    </row>
    <row r="2" spans="21:21" ht="14.25" hidden="1">
      <c r="U2" s="731"/>
    </row>
    <row r="3" ht="14.25" hidden="1"/>
    <row r="4" spans="10:21" ht="3" customHeight="1">
      <c r="J4" s="943"/>
      <c r="K4" s="943"/>
      <c r="L4" s="939"/>
      <c r="M4" s="939"/>
      <c r="N4" s="939"/>
      <c r="O4" s="946"/>
      <c r="P4" s="946"/>
      <c r="Q4" s="946"/>
      <c r="R4" s="946"/>
      <c r="S4" s="946"/>
      <c r="T4" s="946"/>
      <c r="U4" s="946"/>
    </row>
    <row r="5" spans="10:21" ht="26.1" customHeight="1">
      <c r="J5" s="943"/>
      <c r="K5" s="943"/>
      <c r="L5" s="1300" t="s">
        <v>717</v>
      </c>
      <c r="M5" s="1300"/>
      <c r="N5" s="1300"/>
      <c r="O5" s="1300"/>
      <c r="P5" s="1300"/>
      <c r="Q5" s="1300"/>
      <c r="R5" s="1300"/>
      <c r="S5" s="1300"/>
      <c r="T5" s="1300"/>
      <c r="U5" s="633"/>
    </row>
    <row r="6" spans="10:22" ht="3" customHeight="1">
      <c r="J6" s="943"/>
      <c r="K6" s="943"/>
      <c r="L6" s="939"/>
      <c r="M6" s="939"/>
      <c r="N6" s="939"/>
      <c r="O6" s="718"/>
      <c r="P6" s="718"/>
      <c r="Q6" s="718"/>
      <c r="R6" s="718"/>
      <c r="S6" s="718"/>
      <c r="T6" s="718"/>
      <c r="U6" s="718"/>
      <c r="V6" s="946"/>
    </row>
    <row r="7" spans="1:28" s="746" customFormat="1" ht="5.25" hidden="1">
      <c r="A7" s="1121"/>
      <c r="B7" s="1121"/>
      <c r="C7" s="1121"/>
      <c r="D7" s="1121"/>
      <c r="E7" s="1121"/>
      <c r="F7" s="1121"/>
      <c r="G7" s="1121"/>
      <c r="H7" s="1121"/>
      <c r="L7" s="1171"/>
      <c r="M7" s="1046"/>
      <c r="O7" s="1276"/>
      <c r="P7" s="1276"/>
      <c r="Q7" s="1276"/>
      <c r="R7" s="1276"/>
      <c r="S7" s="1276"/>
      <c r="T7" s="1276"/>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"&amp;IF(datePr_ch="","утверждении","изменении")&amp;" тарифов"</f>
        <v>Дата подачи заявления об утверждении тарифов</v>
      </c>
      <c r="N8" s="1125"/>
      <c r="O8" s="1277" t="str">
        <f>IF(datePr_ch="",IF(datePr="","",datePr),datePr_ch)</f>
        <v>25.04.2022</v>
      </c>
      <c r="P8" s="1277"/>
      <c r="Q8" s="1277"/>
      <c r="R8" s="1277"/>
      <c r="S8" s="1277"/>
      <c r="T8" s="1277"/>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"&amp;IF(numberPr_ch="","утверждении","изменении")&amp;" тарифов"</f>
        <v>Номер подачи заявления об утверждении тарифов</v>
      </c>
      <c r="N9" s="1125"/>
      <c r="O9" s="1277" t="str">
        <f>IF(numberPr_ch="",IF(numberPr="","",numberPr),numberPr_ch)</f>
        <v>01-03/107</v>
      </c>
      <c r="P9" s="1277"/>
      <c r="Q9" s="1277"/>
      <c r="R9" s="1277"/>
      <c r="S9" s="1277"/>
      <c r="T9" s="1277"/>
      <c r="U9" s="730"/>
      <c r="V9" s="730"/>
      <c r="W9" s="489"/>
      <c r="X9" s="961"/>
      <c r="Y9" s="961"/>
      <c r="Z9" s="961"/>
      <c r="AA9" s="961"/>
      <c r="AB9" s="961"/>
      <c r="AC9" s="961"/>
      <c r="AD9" s="961"/>
      <c r="AE9" s="961"/>
      <c r="AF9" s="961"/>
      <c r="AG9" s="961"/>
      <c r="AH9" s="961"/>
    </row>
    <row r="10" spans="1:28" s="746" customFormat="1" ht="5.25" hidden="1">
      <c r="A10" s="1121"/>
      <c r="B10" s="1121"/>
      <c r="C10" s="1121"/>
      <c r="D10" s="1121"/>
      <c r="E10" s="1121"/>
      <c r="F10" s="1121"/>
      <c r="G10" s="1121"/>
      <c r="H10" s="1121"/>
      <c r="L10" s="1171"/>
      <c r="M10" s="1046"/>
      <c r="O10" s="1276"/>
      <c r="P10" s="1276"/>
      <c r="Q10" s="1276"/>
      <c r="R10" s="1276"/>
      <c r="S10" s="1276"/>
      <c r="T10" s="1276"/>
      <c r="U10" s="780"/>
      <c r="V10" s="780"/>
      <c r="X10" s="1121"/>
      <c r="Y10" s="1121"/>
      <c r="Z10" s="1121"/>
      <c r="AA10" s="1121"/>
      <c r="AB10" s="1121"/>
    </row>
    <row r="11" spans="1:34" s="955" customFormat="1" ht="11.25" hidden="1">
      <c r="A11" s="961"/>
      <c r="B11" s="961"/>
      <c r="C11" s="961"/>
      <c r="D11" s="961"/>
      <c r="E11" s="961"/>
      <c r="F11" s="961"/>
      <c r="G11" s="961"/>
      <c r="H11" s="961"/>
      <c r="L11" s="1301"/>
      <c r="M11" s="1301"/>
      <c r="N11" s="972"/>
      <c r="O11" s="730"/>
      <c r="P11" s="730"/>
      <c r="Q11" s="730"/>
      <c r="R11" s="730"/>
      <c r="S11" s="730"/>
      <c r="T11" s="730"/>
      <c r="U11" s="959" t="s">
        <v>371</v>
      </c>
      <c r="X11" s="961"/>
      <c r="Y11" s="961"/>
      <c r="Z11" s="961"/>
      <c r="AA11" s="961"/>
      <c r="AB11" s="961"/>
      <c r="AC11" s="961"/>
      <c r="AD11" s="961"/>
      <c r="AE11" s="961"/>
      <c r="AF11" s="961"/>
      <c r="AG11" s="961"/>
      <c r="AH11" s="961"/>
    </row>
    <row r="12" spans="10:21" ht="14.25">
      <c r="J12" s="943"/>
      <c r="K12" s="943"/>
      <c r="L12" s="939"/>
      <c r="M12" s="939"/>
      <c r="N12" s="472"/>
      <c r="O12" s="1278"/>
      <c r="P12" s="1278"/>
      <c r="Q12" s="1278"/>
      <c r="R12" s="1278"/>
      <c r="S12" s="1278"/>
      <c r="T12" s="1278"/>
      <c r="U12" s="1278"/>
    </row>
    <row r="13" spans="10:23" ht="14.25">
      <c r="J13" s="943"/>
      <c r="K13" s="943"/>
      <c r="L13" s="1223" t="s">
        <v>445</v>
      </c>
      <c r="M13" s="1223"/>
      <c r="N13" s="1223"/>
      <c r="O13" s="1223"/>
      <c r="P13" s="1223"/>
      <c r="Q13" s="1223"/>
      <c r="R13" s="1223"/>
      <c r="S13" s="1223"/>
      <c r="T13" s="1223"/>
      <c r="U13" s="1223"/>
      <c r="V13" s="1223"/>
      <c r="W13" s="1223" t="s">
        <v>446</v>
      </c>
    </row>
    <row r="14" spans="10:23" ht="14.25" customHeight="1">
      <c r="J14" s="943"/>
      <c r="K14" s="943"/>
      <c r="L14" s="1284" t="s">
        <v>91</v>
      </c>
      <c r="M14" s="1284" t="s">
        <v>602</v>
      </c>
      <c r="N14" s="630"/>
      <c r="O14" s="1285" t="s">
        <v>604</v>
      </c>
      <c r="P14" s="1286"/>
      <c r="Q14" s="1286"/>
      <c r="R14" s="1286"/>
      <c r="S14" s="1286"/>
      <c r="T14" s="1287"/>
      <c r="U14" s="1295" t="s">
        <v>339</v>
      </c>
      <c r="V14" s="1281" t="s">
        <v>274</v>
      </c>
      <c r="W14" s="1223"/>
    </row>
    <row r="15" spans="10:23" ht="14.25" customHeight="1">
      <c r="J15" s="943"/>
      <c r="K15" s="943"/>
      <c r="L15" s="1284"/>
      <c r="M15" s="1284"/>
      <c r="N15" s="631"/>
      <c r="O15" s="1290" t="s">
        <v>578</v>
      </c>
      <c r="P15" s="1288" t="s">
        <v>270</v>
      </c>
      <c r="Q15" s="1289"/>
      <c r="R15" s="1292" t="s">
        <v>615</v>
      </c>
      <c r="S15" s="1293"/>
      <c r="T15" s="1294"/>
      <c r="U15" s="1296"/>
      <c r="V15" s="1282"/>
      <c r="W15" s="1223"/>
    </row>
    <row r="16" spans="10:23" ht="33.75" customHeight="1">
      <c r="J16" s="943"/>
      <c r="K16" s="943"/>
      <c r="L16" s="1284"/>
      <c r="M16" s="1284"/>
      <c r="N16" s="632"/>
      <c r="O16" s="1291"/>
      <c r="P16" s="719" t="s">
        <v>579</v>
      </c>
      <c r="Q16" s="719" t="s">
        <v>6</v>
      </c>
      <c r="R16" s="976" t="s">
        <v>273</v>
      </c>
      <c r="S16" s="1279" t="s">
        <v>272</v>
      </c>
      <c r="T16" s="1280"/>
      <c r="U16" s="1297"/>
      <c r="V16" s="1283"/>
      <c r="W16" s="1223"/>
    </row>
    <row r="17" spans="10:23" ht="14.25">
      <c r="J17" s="943"/>
      <c r="K17" s="538">
        <v>1</v>
      </c>
      <c r="L17" s="616" t="s">
        <v>92</v>
      </c>
      <c r="M17" s="616" t="s">
        <v>48</v>
      </c>
      <c r="N17" s="618" t="str">
        <f ca="1">OFFSET(N17,0,-1)</f>
        <v>2</v>
      </c>
      <c r="O17" s="973">
        <f ca="1">OFFSET(O17,0,-1)+1</f>
        <v>3</v>
      </c>
      <c r="P17" s="973">
        <f ca="1">OFFSET(P17,0,-1)+1</f>
        <v>4</v>
      </c>
      <c r="Q17" s="973">
        <f ca="1">OFFSET(Q17,0,-1)+1</f>
        <v>5</v>
      </c>
      <c r="R17" s="973">
        <f ca="1">OFFSET(R17,0,-1)+1</f>
        <v>6</v>
      </c>
      <c r="S17" s="1302">
        <f ca="1">OFFSET(S17,0,-1)+1</f>
        <v>7</v>
      </c>
      <c r="T17" s="1302"/>
      <c r="U17" s="973">
        <f ca="1">OFFSET(U17,0,-2)+1</f>
        <v>8</v>
      </c>
      <c r="V17" s="618">
        <f ca="1">OFFSET(V17,0,-1)</f>
        <v>8</v>
      </c>
      <c r="W17" s="973">
        <f ca="1">OFFSET(W17,0,-1)+1</f>
        <v>9</v>
      </c>
    </row>
    <row r="18" spans="1:36" ht="22.5">
      <c r="A18" s="1303">
        <v>1</v>
      </c>
      <c r="B18" s="963"/>
      <c r="C18" s="963"/>
      <c r="D18" s="963"/>
      <c r="E18" s="929"/>
      <c r="F18" s="974"/>
      <c r="G18" s="974"/>
      <c r="H18" s="974"/>
      <c r="I18" s="931"/>
      <c r="J18" s="927"/>
      <c r="K18" s="911"/>
      <c r="L18" s="978">
        <f>mergeValue(A18)</f>
        <v>1</v>
      </c>
      <c r="M18" s="610" t="s">
        <v>19</v>
      </c>
      <c r="N18" s="615"/>
      <c r="O18" s="1304"/>
      <c r="P18" s="1304"/>
      <c r="Q18" s="1304"/>
      <c r="R18" s="1304"/>
      <c r="S18" s="1304"/>
      <c r="T18" s="1304"/>
      <c r="U18" s="1304"/>
      <c r="V18" s="1304"/>
      <c r="W18" s="1129" t="s">
        <v>718</v>
      </c>
      <c r="Y18" s="777"/>
      <c r="Z18" s="777" t="str">
        <f t="shared" si="0" ref="Z18:Z31">IF(M18="","",M18)</f>
        <v>Наименование тарифа</v>
      </c>
      <c r="AA18" s="777"/>
      <c r="AB18" s="777"/>
      <c r="AC18" s="777"/>
      <c r="AI18" s="956"/>
      <c r="AJ18" s="956"/>
    </row>
    <row r="19" spans="1:36" ht="22.5">
      <c r="A19" s="1303"/>
      <c r="B19" s="1303">
        <v>1</v>
      </c>
      <c r="C19" s="963"/>
      <c r="D19" s="963"/>
      <c r="E19" s="974"/>
      <c r="F19" s="974"/>
      <c r="G19" s="974"/>
      <c r="H19" s="974"/>
      <c r="I19" s="969"/>
      <c r="J19" s="902"/>
      <c r="K19" s="905"/>
      <c r="L19" s="978" t="str">
        <f>mergeValue(A19)&amp;"."&amp;mergeValue(B19)</f>
        <v>1.1</v>
      </c>
      <c r="M19" s="658" t="s">
        <v>15</v>
      </c>
      <c r="N19" s="615"/>
      <c r="O19" s="1304"/>
      <c r="P19" s="1304"/>
      <c r="Q19" s="1304"/>
      <c r="R19" s="1304"/>
      <c r="S19" s="1304"/>
      <c r="T19" s="1304"/>
      <c r="U19" s="1304"/>
      <c r="V19" s="1304"/>
      <c r="W19" s="1129" t="s">
        <v>459</v>
      </c>
      <c r="Y19" s="777"/>
      <c r="Z19" s="777" t="str">
        <f t="shared" si="0"/>
        <v>Территория действия тарифа</v>
      </c>
      <c r="AA19" s="777"/>
      <c r="AB19" s="777"/>
      <c r="AC19" s="777"/>
      <c r="AI19" s="956"/>
      <c r="AJ19" s="956"/>
    </row>
    <row r="20" spans="1:36" ht="22.5">
      <c r="A20" s="1303"/>
      <c r="B20" s="1303"/>
      <c r="C20" s="1303">
        <v>1</v>
      </c>
      <c r="D20" s="963"/>
      <c r="E20" s="974"/>
      <c r="F20" s="974"/>
      <c r="G20" s="974"/>
      <c r="H20" s="974"/>
      <c r="I20" s="910"/>
      <c r="J20" s="902"/>
      <c r="K20" s="905"/>
      <c r="L20" s="978" t="str">
        <f>mergeValue(A20)&amp;"."&amp;mergeValue(B20)&amp;"."&amp;mergeValue(C20)</f>
        <v>1.1.1</v>
      </c>
      <c r="M20" s="659" t="s">
        <v>7</v>
      </c>
      <c r="N20" s="615"/>
      <c r="O20" s="1304"/>
      <c r="P20" s="1304"/>
      <c r="Q20" s="1304"/>
      <c r="R20" s="1304"/>
      <c r="S20" s="1304"/>
      <c r="T20" s="1304"/>
      <c r="U20" s="1304"/>
      <c r="V20" s="1304"/>
      <c r="W20" s="1129" t="s">
        <v>600</v>
      </c>
      <c r="Y20" s="777"/>
      <c r="Z20" s="777" t="str">
        <f t="shared" si="0"/>
        <v xml:space="preserve">Наименование системы теплоснабжения </v>
      </c>
      <c r="AA20" s="777"/>
      <c r="AB20" s="777"/>
      <c r="AC20" s="777"/>
      <c r="AI20" s="956"/>
      <c r="AJ20" s="956"/>
    </row>
    <row r="21" spans="1:36" ht="22.5">
      <c r="A21" s="1303"/>
      <c r="B21" s="1303"/>
      <c r="C21" s="1303"/>
      <c r="D21" s="1303">
        <v>1</v>
      </c>
      <c r="E21" s="974"/>
      <c r="F21" s="974"/>
      <c r="G21" s="974"/>
      <c r="H21" s="974"/>
      <c r="I21" s="910"/>
      <c r="J21" s="902"/>
      <c r="K21" s="905"/>
      <c r="L21" s="978" t="str">
        <f>mergeValue(A21)&amp;"."&amp;mergeValue(B21)&amp;"."&amp;mergeValue(C21)&amp;"."&amp;mergeValue(D21)</f>
        <v>1.1.1.1</v>
      </c>
      <c r="M21" s="660" t="s">
        <v>21</v>
      </c>
      <c r="N21" s="615"/>
      <c r="O21" s="1304"/>
      <c r="P21" s="1304"/>
      <c r="Q21" s="1304"/>
      <c r="R21" s="1304"/>
      <c r="S21" s="1304"/>
      <c r="T21" s="1304"/>
      <c r="U21" s="1304"/>
      <c r="V21" s="1304"/>
      <c r="W21" s="1129" t="s">
        <v>601</v>
      </c>
      <c r="Y21" s="777"/>
      <c r="Z21" s="777" t="str">
        <f t="shared" si="0"/>
        <v xml:space="preserve">Источник тепловой энергии  </v>
      </c>
      <c r="AA21" s="777"/>
      <c r="AB21" s="777"/>
      <c r="AC21" s="777"/>
      <c r="AI21" s="956"/>
      <c r="AJ21" s="956"/>
    </row>
    <row r="22" spans="1:36" ht="78.75">
      <c r="A22" s="1303"/>
      <c r="B22" s="1303"/>
      <c r="C22" s="1303"/>
      <c r="D22" s="1303"/>
      <c r="E22" s="1303">
        <v>1</v>
      </c>
      <c r="F22" s="974"/>
      <c r="G22" s="974"/>
      <c r="H22" s="963">
        <v>1</v>
      </c>
      <c r="I22" s="1303">
        <v>1</v>
      </c>
      <c r="J22" s="974"/>
      <c r="K22" s="913"/>
      <c r="L22" s="978" t="str">
        <f>mergeValue(A22)&amp;"."&amp;mergeValue(B22)&amp;"."&amp;mergeValue(C22)&amp;"."&amp;mergeValue(D22)&amp;"."&amp;mergeValue(E22)</f>
        <v>1.1.1.1.1</v>
      </c>
      <c r="M22" s="524" t="s">
        <v>8</v>
      </c>
      <c r="N22" s="615"/>
      <c r="O22" s="1305"/>
      <c r="P22" s="1305"/>
      <c r="Q22" s="1305"/>
      <c r="R22" s="1305"/>
      <c r="S22" s="1305"/>
      <c r="T22" s="1305"/>
      <c r="U22" s="1305"/>
      <c r="V22" s="1305"/>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03"/>
      <c r="B23" s="1303"/>
      <c r="C23" s="1303"/>
      <c r="D23" s="1303"/>
      <c r="E23" s="1303"/>
      <c r="F23" s="1303">
        <v>1</v>
      </c>
      <c r="G23" s="963"/>
      <c r="H23" s="963"/>
      <c r="I23" s="1303"/>
      <c r="J23" s="1303">
        <v>1</v>
      </c>
      <c r="K23" s="914"/>
      <c r="L23" s="978" t="str">
        <f>mergeValue(A23)&amp;"."&amp;mergeValue(B23)&amp;"."&amp;mergeValue(C23)&amp;"."&amp;mergeValue(D23)&amp;"."&amp;mergeValue(E23)&amp;"."&amp;mergeValue(F23)</f>
        <v>1.1.1.1.1.1</v>
      </c>
      <c r="M23" s="525" t="s">
        <v>9</v>
      </c>
      <c r="N23" s="615"/>
      <c r="O23" s="1306"/>
      <c r="P23" s="1307"/>
      <c r="Q23" s="1307"/>
      <c r="R23" s="1307"/>
      <c r="S23" s="1307"/>
      <c r="T23" s="1307"/>
      <c r="U23" s="1307"/>
      <c r="V23" s="1308"/>
      <c r="W23" s="1129" t="s">
        <v>720</v>
      </c>
      <c r="Y23" s="777"/>
      <c r="Z23" s="777" t="str">
        <f t="shared" si="0"/>
        <v>Группа потребителей</v>
      </c>
      <c r="AA23" s="777"/>
      <c r="AB23" s="777"/>
      <c r="AC23" s="777"/>
      <c r="AI23" s="956"/>
      <c r="AJ23" s="956"/>
    </row>
    <row r="24" spans="1:36" ht="122.1" customHeight="1">
      <c r="A24" s="1303"/>
      <c r="B24" s="1303"/>
      <c r="C24" s="1303"/>
      <c r="D24" s="1303"/>
      <c r="E24" s="1303"/>
      <c r="F24" s="1303"/>
      <c r="G24" s="963">
        <v>1</v>
      </c>
      <c r="H24" s="963"/>
      <c r="I24" s="1303"/>
      <c r="J24" s="1303"/>
      <c r="K24" s="914">
        <v>1</v>
      </c>
      <c r="L24" s="978" t="str">
        <f>mergeValue(A24)&amp;"."&amp;mergeValue(B24)&amp;"."&amp;mergeValue(C24)&amp;"."&amp;mergeValue(D24)&amp;"."&amp;mergeValue(E24)&amp;"."&amp;mergeValue(F24)&amp;"."&amp;mergeValue(G24)</f>
        <v>1.1.1.1.1.1.1</v>
      </c>
      <c r="M24" s="1088"/>
      <c r="N24" s="615"/>
      <c r="O24" s="726"/>
      <c r="P24" s="726"/>
      <c r="Q24" s="1040"/>
      <c r="R24" s="1298"/>
      <c r="S24" s="1299" t="s">
        <v>83</v>
      </c>
      <c r="T24" s="1298"/>
      <c r="U24" s="1299" t="s">
        <v>84</v>
      </c>
      <c r="V24" s="726"/>
      <c r="W24" s="1273" t="s">
        <v>721</v>
      </c>
      <c r="X24" s="956" t="str">
        <f>strCheckDate(O25:V25)</f>
        <v/>
      </c>
      <c r="Y24" s="777"/>
      <c r="Z24" s="777" t="str">
        <f t="shared" si="0"/>
        <v/>
      </c>
      <c r="AA24" s="777"/>
      <c r="AB24" s="777"/>
      <c r="AC24" s="777"/>
      <c r="AI24" s="956"/>
      <c r="AJ24" s="956"/>
    </row>
    <row r="25" spans="1:36" ht="11.25" hidden="1">
      <c r="A25" s="1303"/>
      <c r="B25" s="1303"/>
      <c r="C25" s="1303"/>
      <c r="D25" s="1303"/>
      <c r="E25" s="1303"/>
      <c r="F25" s="1303"/>
      <c r="G25" s="963"/>
      <c r="H25" s="963"/>
      <c r="I25" s="1303"/>
      <c r="J25" s="1303"/>
      <c r="K25" s="914"/>
      <c r="L25" s="752"/>
      <c r="M25" s="615"/>
      <c r="N25" s="615"/>
      <c r="O25" s="726"/>
      <c r="P25" s="726"/>
      <c r="Q25" s="732" t="str">
        <f>R24&amp;"-"&amp;T24</f>
        <v>-</v>
      </c>
      <c r="R25" s="1298"/>
      <c r="S25" s="1299"/>
      <c r="T25" s="1298"/>
      <c r="U25" s="1299"/>
      <c r="V25" s="726"/>
      <c r="W25" s="1274"/>
      <c r="Y25" s="777"/>
      <c r="Z25" s="777" t="str">
        <f t="shared" si="0"/>
        <v/>
      </c>
      <c r="AA25" s="777"/>
      <c r="AB25" s="777"/>
      <c r="AC25" s="777"/>
      <c r="AI25" s="956"/>
      <c r="AJ25" s="956"/>
    </row>
    <row r="26" spans="1:36" ht="15" customHeight="1">
      <c r="A26" s="1303"/>
      <c r="B26" s="1303"/>
      <c r="C26" s="1303"/>
      <c r="D26" s="1303"/>
      <c r="E26" s="1303"/>
      <c r="F26" s="1303"/>
      <c r="G26" s="974"/>
      <c r="H26" s="963"/>
      <c r="I26" s="1303"/>
      <c r="J26" s="1303"/>
      <c r="K26" s="913"/>
      <c r="L26" s="654"/>
      <c r="M26" s="527" t="s">
        <v>24</v>
      </c>
      <c r="N26" s="954"/>
      <c r="O26" s="954"/>
      <c r="P26" s="954"/>
      <c r="Q26" s="954"/>
      <c r="R26" s="954"/>
      <c r="S26" s="954"/>
      <c r="T26" s="954"/>
      <c r="U26" s="954"/>
      <c r="V26" s="725"/>
      <c r="W26" s="1275"/>
      <c r="Y26" s="777"/>
      <c r="Z26" s="777" t="str">
        <f t="shared" si="0"/>
        <v>Добавить вид теплоносителя (параметры теплоносителя)</v>
      </c>
      <c r="AA26" s="777"/>
      <c r="AB26" s="777"/>
      <c r="AC26" s="777"/>
      <c r="AI26" s="956"/>
      <c r="AJ26" s="956"/>
    </row>
    <row r="27" spans="1:36" ht="15" customHeight="1">
      <c r="A27" s="1303"/>
      <c r="B27" s="1303"/>
      <c r="C27" s="1303"/>
      <c r="D27" s="1303"/>
      <c r="E27" s="1303"/>
      <c r="F27" s="974"/>
      <c r="G27" s="974"/>
      <c r="H27" s="963"/>
      <c r="I27" s="1303"/>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03"/>
      <c r="B28" s="1303"/>
      <c r="C28" s="1303"/>
      <c r="D28" s="1303"/>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303"/>
      <c r="B29" s="1303"/>
      <c r="C29" s="1303"/>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303"/>
      <c r="B30" s="1303"/>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303"/>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2:34"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2:23" ht="90" customHeight="1">
      <c r="L34" s="1">
        <v>1</v>
      </c>
      <c r="M34" s="1266" t="s">
        <v>722</v>
      </c>
      <c r="N34" s="1266"/>
      <c r="O34" s="1266"/>
      <c r="P34" s="1266"/>
      <c r="Q34" s="1266"/>
      <c r="R34" s="1266"/>
      <c r="S34" s="1266"/>
      <c r="T34" s="1266"/>
      <c r="U34" s="1266"/>
      <c r="V34" s="1266"/>
      <c r="W34" s="1266"/>
    </row>
  </sheetData>
  <sheetProtection password="FA9C" sheet="1" objects="1" scenarios="1" formatColumns="0" formatRows="0"/>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4">
    <dataValidation allowBlank="1" sqref="L26:V26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sqref="WVT983066:WWE98307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 U24 JO24 JQ24 TK24 TM24 ADG24 ADI24 ANC24 ANE24 AWY24 AXA24 BGU24 BGW24 BQQ24 BQS24 CAM24 CAO24 CKI24 CKK24 CUE24 CUG24 DEA24 DEC24 DNW24 DNY24 DXS24 DXU24 EHO24 EHQ24 ERK24 ERM24 FBG24 FBI24 FLC24 FLE24 FUY24 FVA24 GEU24 GEW24 GOQ24 GOS24 GYM24 GYO24 HII24 HIK24 HSE24 HSG24 ICA24 ICC24 ILW24 ILY24 IVS24 IVU24 JFO24 JFQ24 JPK24 JPM24 JZG24 JZI24 KJC24 KJE24 KSY24 KTA24 LCU24 LCW24 LMQ24 LMS24 LWM24 LWO24 MGI24 MGK24 MQE24 MQG24 NAA24 NAC24 NJW24 NJY24 NTS24 NTU24 ODO24 ODQ24 ONK24 ONM24 OXG24 OXI24 PHC24 PHE24 PQY24 PRA24 QAU24 QAW24 QKQ24 QKS24 QUM24 QUO24 REI24 REK24 ROE24 ROG24 RYA24 RYC24 SHW24 SHY24 SRS24 SRU24 TBO24 TBQ24 TLK24 TLM24 TVG24 TVI24 UFC24 UFE24 UOY24 UPA24 UYU24 UYW24 VIQ24 VIS24 VSM24 VSO24 WCI24 WCK24 WME24 WMG24 WWA24 WWC24 S65560 U65560 JO65560 JQ65560 TK65560 TM65560 ADG65560 ADI65560 ANC65560 ANE65560 AWY65560 AXA65560 BGU65560 BGW65560 BQQ65560 BQS65560 CAM65560 CAO65560 CKI65560 CKK65560 CUE65560 CUG65560 DEA65560 DEC65560 DNW65560 DNY65560 DXS65560 DXU65560 EHO65560 EHQ65560 ERK65560 ERM65560 FBG65560 FBI65560 FLC65560 FLE65560 FUY65560 FVA65560 GEU65560 GEW65560 GOQ65560 GOS65560 GYM65560 GYO65560 HII65560 HIK65560 HSE65560 HSG65560 ICA65560 ICC65560 ILW65560 ILY65560 IVS65560 IVU65560 JFO65560 JFQ65560 JPK65560 JPM65560 JZG65560 JZI65560 KJC65560 KJE65560 KSY65560 KTA65560 LCU65560 LCW65560 LMQ65560 LMS65560 LWM65560 LWO65560 MGI65560 MGK65560 MQE65560 MQG65560 NAA65560 NAC65560 NJW65560 NJY65560 NTS65560 NTU65560 ODO65560 ODQ65560 ONK65560 ONM65560 OXG65560 OXI65560 PHC65560 PHE65560 PQY65560 PRA65560 QAU65560 QAW65560 QKQ65560 QKS65560 QUM65560 QUO65560 REI65560 REK65560 ROE65560 ROG65560 RYA65560 RYC65560 SHW65560 SHY65560 SRS65560 SRU65560 TBO65560 TBQ65560 TLK65560 TLM65560 TVG65560 TVI65560 UFC65560 UFE65560 UOY65560 UPA65560 UYU65560 UYW65560 VIQ65560 VIS65560 VSM65560 VSO65560 WCI65560 WCK65560 WME65560 WMG65560 WWA65560 WWC65560 S131096 U131096 JO131096 JQ131096 TK131096 TM131096 ADG131096 ADI131096 ANC131096 ANE131096 AWY131096 AXA131096 BGU131096 BGW131096 BQQ131096 BQS131096 CAM131096 CAO131096 CKI131096 CKK131096 CUE131096 CUG131096 DEA131096 DEC131096 DNW131096 DNY131096 DXS131096 DXU131096 EHO131096 EHQ131096 ERK131096 ERM131096 FBG131096 FBI131096 FLC131096 FLE131096 FUY131096 FVA131096 GEU131096 GEW131096 GOQ131096 GOS131096 GYM131096 GYO131096 HII131096 HIK131096 HSE131096 HSG131096 ICA131096 ICC131096 ILW131096 ILY131096 IVS131096 IVU131096 JFO131096 JFQ131096 JPK131096 JPM131096 JZG131096 JZI131096 KJC131096 KJE131096 KSY131096 KTA131096 LCU131096 LCW131096 LMQ131096 LMS131096 LWM131096 LWO131096 MGI131096 MGK131096 MQE131096 MQG131096 NAA131096 NAC131096 NJW131096 NJY131096 NTS131096 NTU131096 ODO131096 ODQ131096 ONK131096 ONM131096 OXG131096 OXI131096 PHC131096 PHE131096 PQY131096 PRA131096 QAU131096 QAW131096 QKQ131096 QKS131096 QUM131096 QUO131096 REI131096 REK131096 ROE131096 ROG131096 RYA131096 RYC131096 SHW131096 SHY131096 SRS131096 SRU131096 TBO131096 TBQ131096 TLK131096 TLM131096 TVG131096 TVI131096 UFC131096 UFE131096 UOY131096 UPA131096 UYU131096 UYW131096 VIQ131096 VIS131096 VSM131096 VSO131096 WCI131096 WCK131096 WME131096 WMG131096 WWA131096 WWC131096 S196632 U196632 JO196632 JQ196632 TK196632 TM196632 ADG196632 ADI196632 ANC196632 ANE196632 AWY196632 AXA196632 BGU196632 BGW196632 BQQ196632 BQS196632 CAM196632 CAO196632 CKI196632 CKK196632 CUE196632 CUG196632 DEA196632 DEC196632 DNW196632 DNY196632 DXS196632 DXU196632 EHO196632 EHQ196632 ERK196632 ERM196632 FBG196632 FBI196632 FLC196632 FLE196632 FUY196632 FVA196632 GEU196632 GEW196632 GOQ196632 GOS196632 GYM196632 GYO196632 HII196632 HIK196632 HSE196632 HSG196632 ICA196632 ICC196632 ILW196632 ILY196632 IVS196632 IVU196632 JFO196632 JFQ196632 JPK196632 JPM196632 JZG196632 JZI196632 KJC196632 KJE196632 KSY196632 KTA196632 LCU196632 LCW196632 LMQ196632 LMS196632 LWM196632 LWO196632 MGI196632 MGK196632 MQE196632 MQG196632 NAA196632 NAC196632 NJW196632 NJY196632 NTS196632 NTU196632 ODO196632 ODQ196632 ONK196632 ONM196632 OXG196632 OXI196632 PHC196632 PHE196632 PQY196632 PRA196632 QAU196632 QAW196632 QKQ196632 QKS196632 QUM196632 QUO196632 REI196632 REK196632 ROE196632 ROG196632 RYA196632 RYC196632 SHW196632 SHY196632 SRS196632 SRU196632 TBO196632 TBQ196632 TLK196632 TLM196632 TVG196632 TVI196632 UFC196632 UFE196632 UOY196632 UPA196632 UYU196632 UYW196632 VIQ196632 VIS196632 VSM196632 VSO196632 WCI196632 WCK196632 WME196632 WMG196632 WWA196632 WWC196632 S262168 U262168 JO262168 JQ262168 TK262168 TM262168 ADG262168 ADI262168 ANC262168 ANE262168 AWY262168 AXA262168 BGU262168 BGW262168 BQQ262168 BQS262168 CAM262168 CAO262168 CKI262168 CKK262168 CUE262168 CUG262168 DEA262168 DEC262168 DNW262168 DNY262168 DXS262168 DXU262168 EHO262168 EHQ262168 ERK262168 ERM262168 FBG262168 FBI262168 FLC262168 FLE262168 FUY262168 FVA262168 GEU262168 GEW262168 GOQ262168 GOS262168 GYM262168 GYO262168 HII262168 HIK262168 HSE262168 HSG262168 ICA262168 ICC262168 ILW262168 ILY262168 IVS262168 IVU262168 JFO262168 JFQ262168 JPK262168 JPM262168 JZG262168 JZI262168 KJC262168 KJE262168 KSY262168 KTA262168 LCU262168 LCW262168 LMQ262168 LMS262168 LWM262168 LWO262168 MGI262168 MGK262168 MQE262168 MQG262168 NAA262168 NAC262168 NJW262168 NJY262168 NTS262168 NTU262168 ODO262168 ODQ262168 ONK262168 ONM262168 OXG262168 OXI262168 PHC262168 PHE262168 PQY262168 PRA262168 QAU262168 QAW262168 QKQ262168 QKS262168 QUM262168 QUO262168 REI262168 REK262168 ROE262168 ROG262168 RYA262168 RYC262168 SHW262168 SHY262168 SRS262168 SRU262168 TBO262168 TBQ262168 TLK262168 TLM262168 TVG262168 TVI262168 UFC262168 UFE262168 UOY262168 UPA262168 UYU262168 UYW262168 VIQ262168 VIS262168 VSM262168 VSO262168 WCI262168 WCK262168 WME262168 WMG262168 WWA262168 WWC262168 S327704 U327704 JO327704 JQ327704 TK327704 TM327704 ADG327704 ADI327704 ANC327704 ANE327704 AWY327704 AXA327704 BGU327704 BGW327704 BQQ327704 BQS327704 CAM327704 CAO327704 CKI327704 CKK327704 CUE327704 CUG327704 DEA327704 DEC327704 DNW327704 DNY327704 DXS327704 DXU327704 EHO327704 EHQ327704 ERK327704 ERM327704 FBG327704 FBI327704 FLC327704 FLE327704 FUY327704 FVA327704 GEU327704 GEW327704 GOQ327704 GOS327704 GYM327704 GYO327704 HII327704 HIK327704 HSE327704 HSG327704 ICA327704 ICC327704 ILW327704 ILY327704 IVS327704 IVU327704 JFO327704 JFQ327704 JPK327704 JPM327704 JZG327704 JZI327704 KJC327704 KJE327704 KSY327704 KTA327704 LCU327704 LCW327704 LMQ327704 LMS327704 LWM327704 LWO327704 MGI327704 MGK327704 MQE327704 MQG327704 NAA327704 NAC327704 NJW327704 NJY327704 NTS327704 NTU327704 ODO327704 ODQ327704 ONK327704 ONM327704 OXG327704 OXI327704 PHC327704 PHE327704 PQY327704 PRA327704 QAU327704 QAW327704 QKQ327704 QKS327704 QUM327704 QUO327704 REI327704 REK327704 ROE327704 ROG327704 RYA327704 RYC327704 SHW327704 SHY327704 SRS327704 SRU327704 TBO327704 TBQ327704 TLK327704 TLM327704 TVG327704 TVI327704 UFC327704 UFE327704 UOY327704 UPA327704 UYU327704 UYW327704 VIQ327704 VIS327704 VSM327704 VSO327704 WCI327704 WCK327704 WME327704 WMG327704 WWA327704 WWC327704 S393240 U393240 JO393240 JQ393240 TK393240 TM393240 ADG393240 ADI393240 ANC393240 ANE393240 AWY393240 AXA393240 BGU393240 BGW393240 BQQ393240 BQS393240 CAM393240 CAO393240 CKI393240 CKK393240 CUE393240 CUG393240 DEA393240 DEC393240 DNW393240 DNY393240 DXS393240 DXU393240 EHO393240 EHQ393240 ERK393240 ERM393240 FBG393240 FBI393240 FLC393240 FLE393240 FUY393240 FVA393240 GEU393240 GEW393240 GOQ393240 GOS393240 GYM393240 GYO393240 HII393240 HIK393240 HSE393240 HSG393240 ICA393240 ICC393240 ILW393240 ILY393240 IVS393240 IVU393240 JFO393240 JFQ393240 JPK393240 JPM393240 JZG393240 JZI393240 KJC393240 KJE393240 KSY393240 KTA393240 LCU393240 LCW393240 LMQ393240 LMS393240 LWM393240 LWO393240 MGI393240 MGK393240 MQE393240 MQG393240 NAA393240 NAC393240 NJW393240 NJY393240 NTS393240 NTU393240 ODO393240 ODQ393240 ONK393240 ONM393240 OXG393240 OXI393240 PHC393240 PHE393240 PQY393240 PRA393240 QAU393240 QAW393240 QKQ393240 QKS393240 QUM393240 QUO393240 REI393240 REK393240 ROE393240 ROG393240 RYA393240 RYC393240 SHW393240 SHY393240 SRS393240 SRU393240 TBO393240 TBQ393240 TLK393240 TLM393240 TVG393240 TVI393240 UFC393240 UFE393240 UOY393240 UPA393240 UYU393240 UYW393240 VIQ393240 VIS393240 VSM393240 VSO393240 WCI393240 WCK393240 WME393240 WMG393240 WWA393240 WWC393240 S458776 U458776 JO458776 JQ458776 TK458776 TM458776 ADG458776 ADI458776 ANC458776 ANE458776 AWY458776 AXA458776 BGU458776 BGW458776 BQQ458776 BQS458776 CAM458776 CAO458776 CKI458776 CKK458776 CUE458776 CUG458776 DEA458776 DEC458776 DNW458776 DNY458776 DXS458776 DXU458776 EHO458776 EHQ458776 ERK458776 ERM458776 FBG458776 FBI458776 FLC458776 FLE458776 FUY458776 FVA458776 GEU458776 GEW458776 GOQ458776 GOS458776 GYM458776 GYO458776 HII458776 HIK458776 HSE458776 HSG458776 ICA458776 ICC458776 ILW458776 ILY458776 IVS458776 IVU458776 JFO458776 JFQ458776 JPK458776 JPM458776 JZG458776 JZI458776 KJC458776 KJE458776 KSY458776 KTA458776 LCU458776 LCW458776 LMQ458776 LMS458776 LWM458776 LWO458776 MGI458776 MGK458776 MQE458776 MQG458776 NAA458776 NAC458776 NJW458776 NJY458776 NTS458776 NTU458776 ODO458776 ODQ458776 ONK458776 ONM458776 OXG458776 OXI458776 PHC458776 PHE458776 PQY458776 PRA458776 QAU458776 QAW458776 QKQ458776 QKS458776 QUM458776 QUO458776 REI458776 REK458776 ROE458776 ROG458776 RYA458776 RYC458776 SHW458776 SHY458776 SRS458776 SRU458776 TBO458776 TBQ458776 TLK458776 TLM458776 TVG458776 TVI458776 UFC458776 UFE458776 UOY458776 UPA458776 UYU458776 UYW458776 VIQ458776 VIS458776 VSM458776 VSO458776 WCI458776 WCK458776 WME458776 WMG458776 WWA458776 WWC458776"/>
    <dataValidation allowBlank="1" showInputMessage="1" showErrorMessage="1" prompt="Для выбора выполните двойной щелчок левой клавиши мыши по соответствующей ячейке." sqref="S524312 U524312 JO524312 JQ524312 TK524312 TM524312 ADG524312 ADI524312 ANC524312 ANE524312 AWY524312 AXA524312 BGU524312 BGW524312 BQQ524312 BQS524312 CAM524312 CAO524312 CKI524312 CKK524312 CUE524312 CUG524312 DEA524312 DEC524312 DNW524312 DNY524312 DXS524312 DXU524312 EHO524312 EHQ524312 ERK524312 ERM524312 FBG524312 FBI524312 FLC524312 FLE524312 FUY524312 FVA524312 GEU524312 GEW524312 GOQ524312 GOS524312 GYM524312 GYO524312 HII524312 HIK524312 HSE524312 HSG524312 ICA524312 ICC524312 ILW524312 ILY524312 IVS524312 IVU524312 JFO524312 JFQ524312 JPK524312 JPM524312 JZG524312 JZI524312 KJC524312 KJE524312 KSY524312 KTA524312 LCU524312 LCW524312 LMQ524312 LMS524312 LWM524312 LWO524312 MGI524312 MGK524312 MQE524312 MQG524312 NAA524312 NAC524312 NJW524312 NJY524312 NTS524312 NTU524312 ODO524312 ODQ524312 ONK524312 ONM524312 OXG524312 OXI524312 PHC524312 PHE524312 PQY524312 PRA524312 QAU524312 QAW524312 QKQ524312 QKS524312 QUM524312 QUO524312 REI524312 REK524312 ROE524312 ROG524312 RYA524312 RYC524312 SHW524312 SHY524312 SRS524312 SRU524312 TBO524312 TBQ524312 TLK524312 TLM524312 TVG524312 TVI524312 UFC524312 UFE524312 UOY524312 UPA524312 UYU524312 UYW524312 VIQ524312 VIS524312 VSM524312 VSO524312 WCI524312 WCK524312 WME524312 WMG524312 WWA524312 WWC524312 S589848 U589848 JO589848 JQ589848 TK589848 TM589848 ADG589848 ADI589848 ANC589848 ANE589848 AWY589848 AXA589848 BGU589848 BGW589848 BQQ589848 BQS589848 CAM589848 CAO589848 CKI589848 CKK589848 CUE589848 CUG589848 DEA589848 DEC589848 DNW589848 DNY589848 DXS589848 DXU589848 EHO589848 EHQ589848 ERK589848 ERM589848 FBG589848 FBI589848 FLC589848 FLE589848 FUY589848 FVA589848 GEU589848 GEW589848 GOQ589848 GOS589848 GYM589848 GYO589848 HII589848 HIK589848 HSE589848 HSG589848 ICA589848 ICC589848 ILW589848 ILY589848 IVS589848 IVU589848 JFO589848 JFQ589848 JPK589848 JPM589848 JZG589848 JZI589848 KJC589848 KJE589848 KSY589848 KTA589848 LCU589848 LCW589848 LMQ589848 LMS589848 LWM589848 LWO589848 MGI589848 MGK589848 MQE589848 MQG589848 NAA589848 NAC589848 NJW589848 NJY589848 NTS589848 NTU589848 ODO589848 ODQ589848 ONK589848 ONM589848 OXG589848 OXI589848 PHC589848 PHE589848 PQY589848 PRA589848 QAU589848 QAW589848 QKQ589848 QKS589848 QUM589848 QUO589848 REI589848 REK589848 ROE589848 ROG589848 RYA589848 RYC589848 SHW589848 SHY589848 SRS589848 SRU589848 TBO589848 TBQ589848 TLK589848 TLM589848 TVG589848 TVI589848 UFC589848 UFE589848 UOY589848 UPA589848 UYU589848 UYW589848 VIQ589848 VIS589848 VSM589848 VSO589848 WCI589848 WCK589848 WME589848 WMG589848 WWA589848 WWC589848 S655384 U655384 JO655384 JQ655384 TK655384 TM655384 ADG655384 ADI655384 ANC655384 ANE655384 AWY655384 AXA655384 BGU655384 BGW655384 BQQ655384 BQS655384 CAM655384 CAO655384 CKI655384 CKK655384 CUE655384 CUG655384 DEA655384 DEC655384 DNW655384 DNY655384 DXS655384 DXU655384 EHO655384 EHQ655384 ERK655384 ERM655384 FBG655384 FBI655384 FLC655384 FLE655384 FUY655384 FVA655384 GEU655384 GEW655384 GOQ655384 GOS655384 GYM655384 GYO655384 HII655384 HIK655384 HSE655384 HSG655384 ICA655384 ICC655384 ILW655384 ILY655384 IVS655384 IVU655384 JFO655384 JFQ655384 JPK655384 JPM655384 JZG655384 JZI655384 KJC655384 KJE655384 KSY655384 KTA655384 LCU655384 LCW655384 LMQ655384 LMS655384 LWM655384 LWO655384 MGI655384 MGK655384 MQE655384 MQG655384 NAA655384 NAC655384 NJW655384 NJY655384 NTS655384 NTU655384 ODO655384 ODQ655384 ONK655384 ONM655384 OXG655384 OXI655384 PHC655384 PHE655384 PQY655384 PRA655384 QAU655384 QAW655384 QKQ655384 QKS655384 QUM655384 QUO655384 REI655384 REK655384 ROE655384 ROG655384 RYA655384 RYC655384 SHW655384 SHY655384 SRS655384 SRU655384 TBO655384 TBQ655384 TLK655384 TLM655384 TVG655384 TVI655384 UFC655384 UFE655384 UOY655384 UPA655384 UYU655384 UYW655384 VIQ655384 VIS655384 VSM655384 VSO655384 WCI655384 WCK655384 WME655384 WMG655384 WWA655384 WWC655384 S720920 U720920 JO720920 JQ720920 TK720920 TM720920 ADG720920 ADI720920 ANC720920 ANE720920 AWY720920 AXA720920 BGU720920 BGW720920 BQQ720920 BQS720920 CAM720920 CAO720920 CKI720920 CKK720920 CUE720920 CUG720920 DEA720920 DEC720920 DNW720920 DNY720920 DXS720920 DXU720920 EHO720920 EHQ720920 ERK720920 ERM720920 FBG720920 FBI720920 FLC720920 FLE720920 FUY720920 FVA720920 GEU720920 GEW720920 GOQ720920 GOS720920 GYM720920 GYO720920 HII720920 HIK720920 HSE720920 HSG720920 ICA720920 ICC720920 ILW720920 ILY720920 IVS720920 IVU720920 JFO720920 JFQ720920 JPK720920 JPM720920 JZG720920 JZI720920 KJC720920 KJE720920 KSY720920 KTA720920 LCU720920 LCW720920 LMQ720920 LMS720920 LWM720920 LWO720920 MGI720920 MGK720920 MQE720920 MQG720920 NAA720920 NAC720920 NJW720920 NJY720920 NTS720920 NTU720920 ODO720920 ODQ720920 ONK720920 ONM720920 OXG720920 OXI720920 PHC720920 PHE720920 PQY720920 PRA720920 QAU720920 QAW720920 QKQ720920 QKS720920 QUM720920 QUO720920 REI720920 REK720920 ROE720920 ROG720920 RYA720920 RYC720920 SHW720920 SHY720920 SRS720920 SRU720920 TBO720920 TBQ720920 TLK720920 TLM720920 TVG720920 TVI720920 UFC720920 UFE720920 UOY720920 UPA720920 UYU720920 UYW720920 VIQ720920 VIS720920 VSM720920 VSO720920 WCI720920 WCK720920 WME720920 WMG720920 WWA720920 WWC720920 S786456 U786456 JO786456 JQ786456 TK786456 TM786456 ADG786456 ADI786456 ANC786456 ANE786456 AWY786456 AXA786456 BGU786456 BGW786456 BQQ786456 BQS786456 CAM786456 CAO786456 CKI786456 CKK786456 CUE786456 CUG786456 DEA786456 DEC786456 DNW786456 DNY786456 DXS786456 DXU786456 EHO786456 EHQ786456 ERK786456 ERM786456 FBG786456 FBI786456 FLC786456 FLE786456 FUY786456 FVA786456 GEU786456 GEW786456 GOQ786456 GOS786456 GYM786456 GYO786456 HII786456 HIK786456 HSE786456 HSG786456 ICA786456 ICC786456 ILW786456 ILY786456 IVS786456 IVU786456 JFO786456 JFQ786456 JPK786456 JPM786456 JZG786456 JZI786456 KJC786456 KJE786456 KSY786456 KTA786456 LCU786456 LCW786456 LMQ786456 LMS786456 LWM786456 LWO786456 MGI786456 MGK786456 MQE786456 MQG786456 NAA786456 NAC786456 NJW786456 NJY786456 NTS786456 NTU786456 ODO786456 ODQ786456 ONK786456 ONM786456 OXG786456 OXI786456 PHC786456 PHE786456 PQY786456 PRA786456 QAU786456 QAW786456 QKQ786456 QKS786456 QUM786456 QUO786456 REI786456 REK786456 ROE786456 ROG786456 RYA786456 RYC786456 SHW786456 SHY786456 SRS786456 SRU786456 TBO786456 TBQ786456 TLK786456 TLM786456 TVG786456 TVI786456 UFC786456 UFE786456 UOY786456 UPA786456 UYU786456 UYW786456 VIQ786456 VIS786456 VSM786456 VSO786456 WCI786456 WCK786456 WME786456 WMG786456 WWA786456 WWC786456 S851992 U851992 JO851992 JQ851992 TK851992 TM851992 ADG851992 ADI851992 ANC851992 ANE851992 AWY851992 AXA851992 BGU851992 BGW851992 BQQ851992 BQS851992 CAM851992 CAO851992 CKI851992 CKK851992 CUE851992 CUG851992 DEA851992 DEC851992 DNW851992 DNY851992 DXS851992 DXU851992 EHO851992 EHQ851992 ERK851992 ERM851992 FBG851992 FBI851992 FLC851992 FLE851992 FUY851992 FVA851992 GEU851992 GEW851992 GOQ851992 GOS851992 GYM851992 GYO851992 HII851992 HIK851992 HSE851992 HSG851992 ICA851992 ICC851992 ILW851992 ILY851992 IVS851992 IVU851992 JFO851992 JFQ851992 JPK851992 JPM851992 JZG851992 JZI851992 KJC851992 KJE851992 KSY851992 KTA851992 LCU851992 LCW851992 LMQ851992 LMS851992 LWM851992 LWO851992 MGI851992 MGK851992 MQE851992 MQG851992 NAA851992 NAC851992 NJW851992 NJY851992 NTS851992 NTU851992 ODO851992 ODQ851992 ONK851992 ONM851992 OXG851992 OXI851992 PHC851992 PHE851992 PQY851992 PRA851992 QAU851992 QAW851992 QKQ851992 QKS851992 QUM851992 QUO851992 REI851992 REK851992 ROE851992 ROG851992 RYA851992 RYC851992 SHW851992 SHY851992 SRS851992 SRU851992 TBO851992 TBQ851992 TLK851992 TLM851992 TVG851992 TVI851992 UFC851992 UFE851992 UOY851992 UPA851992 UYU851992 UYW851992 VIQ851992 VIS851992 VSM851992 VSO851992 WCI851992 WCK851992 WME851992 WMG851992 WWA851992 WWC851992 S917528 U917528 JO917528 JQ917528 TK917528 TM917528 ADG917528 ADI917528 ANC917528 ANE917528 AWY917528 AXA917528 BGU917528 BGW917528 BQQ917528 BQS917528 CAM917528 CAO917528 CKI917528 CKK917528 CUE917528 CUG917528 DEA917528 DEC917528 DNW917528 DNY917528 DXS917528 DXU917528 EHO917528 EHQ917528 ERK917528 ERM917528 FBG917528 FBI917528 FLC917528 FLE917528 FUY917528 FVA917528 GEU917528 GEW917528 GOQ917528 GOS917528 GYM917528 GYO917528 HII917528 HIK917528 HSE917528 HSG917528 ICA917528 ICC917528 ILW917528 ILY917528 IVS917528 IVU917528 JFO917528 JFQ917528 JPK917528 JPM917528 JZG917528 JZI917528 KJC917528 KJE917528 KSY917528 KTA917528 LCU917528 LCW917528 LMQ917528 LMS917528 LWM917528 LWO917528 MGI917528 MGK917528 MQE917528 MQG917528 NAA917528 NAC917528 NJW917528 NJY917528 NTS917528 NTU917528 ODO917528 ODQ917528 ONK917528 ONM917528 OXG917528 OXI917528 PHC917528 PHE917528 PQY917528 PRA917528 QAU917528 QAW917528 QKQ917528 QKS917528 QUM917528 QUO917528 REI917528 REK917528 ROE917528 ROG917528 RYA917528 RYC917528 SHW917528 SHY917528 SRS917528 SRU917528 TBO917528 TBQ917528 TLK917528 TLM917528 TVG917528 TVI917528 UFC917528 UFE917528 UOY917528 UPA917528 UYU917528 UYW917528 VIQ917528 VIS917528 VSM917528 VSO917528 WCI917528 WCK917528 WME917528 WMG917528 WWA917528 WWC917528 S983064 U983064 JO983064 JQ983064 TK983064 TM983064 ADG983064 ADI983064 ANC983064 ANE983064 AWY983064 AXA983064 BGU983064 BGW983064 BQQ983064 BQS983064 CAM983064 CAO983064 CKI983064 CKK983064 CUE983064 CUG983064 DEA983064 DEC983064 DNW983064 DNY983064 DXS983064 DXU983064 EHO983064 EHQ983064 ERK983064 ERM983064 FBG983064 FBI983064 FLC983064 FLE983064 FUY983064 FVA983064 GEU983064 GEW983064 GOQ983064 GOS983064 GYM983064 GYO983064 HII983064 HIK983064 HSE983064 HSG983064 ICA983064 ICC983064 ILW983064 ILY983064 IVS983064 IVU983064 JFO983064 JFQ983064 JPK983064 JPM983064 JZG983064 JZI983064 KJC983064 KJE983064 KSY983064 KTA983064 LCU983064 LCW983064 LMQ983064 LMS983064 LWM983064 LWO983064 MGI983064 MGK983064 MQE983064 MQG983064 NAA983064 NAC983064 NJW983064 NJY983064 NTS983064 NTU983064 ODO983064 ODQ983064 ONK983064 ONM983064 OXG983064 OXI983064 PHC983064 PHE983064 PQY983064 PRA983064 QAU983064 QAW983064 QKQ983064 QKS983064 QUM983064 QUO983064 REI983064 REK983064 ROE983064 ROG983064 RYA983064 RYC983064 SHW983064 SHY983064 SRS983064 SRU983064 TBO983064 TBQ983064 TLK983064 TLM983064 TVG983064 TVI983064 UFC983064 UFE983064 UOY983064 UPA983064 UYU983064 UYW983064 VIQ983064 VIS983064 VSM983064 VSO983064 WCI983064 WCK983064 WME983064 WMG983064 WWA983064 WWC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JN24 JP24 TJ24 TL24 ADF24 ADH24 ANB24 AND24 AWX24 AWZ24 BGT24 BGV24 BQP24 BQR24 CAL24 CAN24 CKH24 CKJ24 CUD24 CUF24 DDZ24 DEB24 DNV24 DNX24 DXR24 DXT24 EHN24 EHP24 ERJ24 ERL24 FBF24 FBH24 FLB24 FLD24 FUX24 FUZ24 GET24 GEV24 GOP24 GOR24 GYL24 GYN24 HIH24 HIJ24 HSD24 HSF24 IBZ24 ICB24 ILV24 ILX24 IVR24 IVT24 JFN24 JFP24 JPJ24 JPL24 JZF24 JZH24 KJB24 KJD24 KSX24 KSZ24 LCT24 LCV24 LMP24 LMR24 LWL24 LWN24 MGH24 MGJ24 MQD24 MQF24 MZZ24 NAB24 NJV24 NJX24 NTR24 NTT24 ODN24 ODP24 ONJ24 ONL24 OXF24 OXH24 PHB24 PHD24 PQX24 PQZ24 QAT24 QAV24 QKP24 QKR24 QUL24 QUN24 REH24 REJ24 ROD24 ROF24 RXZ24 RYB24 SHV24 SHX24 SRR24 SRT24 TBN24 TBP24 TLJ24 TLL24 TVF24 TVH24 UFB24 UFD24 UOX24 UOZ24 UYT24 UYV24 VIP24 VIR24 VSL24 VSN24 WCH24 WCJ24 WMD24 WMF24 WVZ24 WWB24 R65560 T65560 JN65560 JP65560 TJ65560 TL65560 ADF65560 ADH65560 ANB65560 AND65560 AWX65560 AWZ65560 BGT65560 BGV65560 BQP65560 BQR65560 CAL65560 CAN65560 CKH65560 CKJ65560 CUD65560 CUF65560 DDZ65560 DEB65560 DNV65560 DNX65560 DXR65560 DXT65560 EHN65560 EHP65560 ERJ65560 ERL65560 FBF65560 FBH65560 FLB65560 FLD65560 FUX65560 FUZ65560 GET65560 GEV65560 GOP65560 GOR65560 GYL65560 GYN65560 HIH65560 HIJ65560 HSD65560 HSF65560 IBZ65560 ICB65560 ILV65560 ILX65560 IVR65560 IVT65560 JFN65560 JFP65560 JPJ65560 JPL65560 JZF65560 JZH65560 KJB65560 KJD65560 KSX65560 KSZ65560 LCT65560 LCV65560 LMP65560 LMR65560 LWL65560 LWN65560 MGH65560 MGJ65560 MQD65560 MQF65560 MZZ65560 NAB65560 NJV65560 NJX65560 NTR65560 NTT65560 ODN65560 ODP65560 ONJ65560 ONL65560 OXF65560 OXH65560 PHB65560 PHD65560 PQX65560 PQZ65560 QAT65560 QAV65560 QKP65560 QKR65560 QUL65560 QUN65560 REH65560 REJ65560 ROD65560 ROF65560 RXZ65560 RYB65560 SHV65560 SHX65560 SRR65560 SRT65560 TBN65560 TBP65560 TLJ65560 TLL65560 TVF65560 TVH65560 UFB65560 UFD65560 UOX65560 UOZ65560 UYT65560 UYV65560 VIP65560 VIR65560 VSL65560 VSN65560 WCH65560 WCJ65560 WMD65560 WMF65560 WVZ65560 WWB65560 R131096 T131096 JN131096 JP131096 TJ131096 TL131096 ADF131096 ADH131096 ANB131096 AND131096 AWX131096 AWZ131096 BGT131096 BGV131096 BQP131096 BQR131096 CAL131096 CAN131096 CKH131096 CKJ131096 CUD131096 CUF131096 DDZ131096 DEB131096 DNV131096 DNX131096 DXR131096 DXT131096 EHN131096 EHP131096 ERJ131096 ERL131096 FBF131096 FBH131096 FLB131096 FLD131096 FUX131096 FUZ131096 GET131096 GEV131096 GOP131096 GOR131096 GYL131096 GYN131096 HIH131096 HIJ131096 HSD131096 HSF131096 IBZ131096 ICB131096 ILV131096 ILX131096 IVR131096 IVT131096 JFN131096 JFP131096 JPJ131096 JPL131096 JZF131096 JZH131096 KJB131096 KJD131096 KSX131096 KSZ131096 LCT131096 LCV131096 LMP131096 LMR131096 LWL131096 LWN131096 MGH131096 MGJ131096 MQD131096 MQF131096 MZZ131096 NAB131096 NJV131096 NJX131096 NTR131096 NTT131096 ODN131096 ODP131096 ONJ131096 ONL131096 OXF131096 OXH131096 PHB131096 PHD131096 PQX131096 PQZ131096 QAT131096 QAV131096 QKP131096 QKR131096 QUL131096 QUN131096 REH131096 REJ131096 ROD131096 ROF131096 RXZ131096 RYB131096 SHV131096 SHX131096 SRR131096 SRT131096 TBN131096 TBP131096 TLJ131096 TLL131096 TVF131096 TVH131096 UFB131096 UFD131096 UOX131096 UOZ131096 UYT131096 UYV131096 VIP131096 VIR131096 VSL131096 VSN131096 WCH131096 WCJ131096 WMD131096 WMF131096 WVZ131096 WWB131096 R196632 T196632 JN196632 JP196632 TJ196632 TL196632 ADF196632 ADH196632 ANB196632 AND196632 AWX196632 AWZ196632 BGT196632 BGV196632 BQP196632 BQR196632 CAL196632 CAN196632 CKH196632 CKJ196632 CUD196632 CUF196632 DDZ196632 DEB196632 DNV196632 DNX196632 DXR196632 DXT196632 EHN196632 EHP196632 ERJ196632 ERL196632 FBF196632 FBH196632 FLB196632 FLD196632 FUX196632 FUZ196632 GET196632 GEV196632 GOP196632 GOR196632 GYL196632 GYN196632 HIH196632 HIJ196632 HSD196632 HSF196632 IBZ196632 ICB196632 ILV196632 ILX196632 IVR196632 IVT196632 JFN196632 JFP196632 JPJ196632 JPL196632 JZF196632 JZH196632 KJB196632 KJD196632 KSX196632 KSZ196632 LCT196632 LCV196632 LMP196632 LMR196632 LWL196632 LWN196632 MGH196632 MGJ196632 MQD196632 MQF196632 MZZ196632 NAB196632 NJV196632 NJX196632 NTR196632 NTT196632 ODN196632 ODP196632 ONJ196632 ONL196632 OXF196632 OXH196632 PHB196632 PHD196632 PQX196632 PQZ196632 QAT196632 QAV196632 QKP196632 QKR196632 QUL196632 QUN196632 REH196632 REJ196632 ROD196632 ROF196632 RXZ196632 RYB196632 SHV196632 SHX196632 SRR196632 SRT196632 TBN196632 TBP196632 TLJ196632 TLL196632 TVF196632 TVH196632 UFB196632 UFD196632 UOX196632 UOZ196632 UYT196632 UYV196632 VIP196632 VIR196632 VSL196632 VSN196632 WCH196632 WCJ196632 WMD196632 WMF196632 WVZ196632 WWB196632 R262168 T262168 JN262168 JP262168 TJ262168 TL262168 ADF262168 ADH262168 ANB262168 AND262168 AWX262168 AWZ262168 BGT262168 BGV262168 BQP262168 BQR262168 CAL262168 CAN262168 CKH262168 CKJ262168 CUD262168 CUF262168 DDZ262168 DEB262168 DNV262168 DNX262168 DXR262168 DXT262168 EHN262168 EHP262168 ERJ262168 ERL262168 FBF262168 FBH262168 FLB262168 FLD262168 FUX262168 FUZ262168 GET262168 GEV262168 GOP262168 GOR262168 GYL262168 GYN262168 HIH262168 HIJ262168 HSD262168 HSF262168 IBZ262168 ICB262168 ILV262168 ILX262168 IVR262168 IVT262168 JFN262168 JFP262168 JPJ262168 JPL262168 JZF262168 JZH262168 KJB262168 KJD262168 KSX262168 KSZ262168 LCT262168 LCV262168 LMP262168 LMR262168 LWL262168 LWN262168 MGH262168 MGJ262168 MQD262168 MQF262168 MZZ262168 NAB262168 NJV262168 NJX262168 NTR262168 NTT262168 ODN262168 ODP262168 ONJ262168 ONL262168 OXF262168 OXH262168 PHB262168 PHD262168 PQX262168 PQZ262168 QAT262168 QAV262168 QKP262168 QKR262168 QUL262168 QUN262168 REH262168 REJ262168 ROD262168 ROF262168 RXZ262168 RYB262168 SHV262168 SHX262168 SRR262168 SRT262168 TBN262168 TBP262168 TLJ262168 TLL262168 TVF262168 TVH262168 UFB262168 UFD262168 UOX262168 UOZ262168 UYT262168 UYV262168 VIP262168 VIR262168 VSL262168 VSN262168 WCH262168 WCJ262168 WMD262168 WMF262168 WVZ262168 WWB262168 R327704 T327704 JN327704 JP327704 TJ327704 TL327704 ADF327704 ADH327704 ANB327704 AND327704 AWX327704 AWZ327704 BGT327704 BGV327704 BQP327704 BQR327704 CAL327704 CAN327704 CKH327704 CKJ327704 CUD327704 CUF327704 DDZ327704 DEB327704 DNV327704 DNX327704 DXR327704 DXT327704 EHN327704 EHP327704 ERJ327704 ERL327704 FBF327704 FBH327704 FLB327704 FLD327704 FUX327704 FUZ327704 GET327704 GEV327704 GOP327704 GOR327704 GYL327704 GYN327704 HIH327704 HIJ327704 HSD327704 HSF327704 IBZ327704 ICB327704 ILV327704 ILX327704 IVR327704 IVT327704 JFN327704 JFP327704 JPJ327704 JPL327704 JZF327704 JZH327704 KJB327704 KJD327704 KSX327704 KSZ327704 LCT327704 LCV327704 LMP327704 LMR327704 LWL327704 LWN327704 MGH327704 MGJ327704 MQD327704 MQF327704 MZZ327704 NAB327704 NJV327704 NJX327704 NTR327704 NTT327704 ODN327704 ODP327704 ONJ327704 ONL327704 OXF327704 OXH327704 PHB327704 PHD327704 PQX327704 PQZ327704 QAT327704 QAV327704 QKP327704 QKR327704 QUL327704 QUN327704 REH327704 REJ327704 ROD327704 ROF327704 RXZ327704 RYB327704 SHV327704 SHX327704 SRR327704 SRT327704 TBN327704 TBP327704 TLJ327704 TLL327704 TVF327704 TVH327704 UFB327704 UFD327704 UOX327704 UOZ327704 UYT327704 UYV327704 VIP327704 VIR327704 VSL327704 VSN327704 WCH327704 WCJ327704 WMD327704 WMF327704 WVZ327704 WWB327704 R393240 T393240 JN393240 JP393240 TJ393240 TL393240 ADF393240 ADH393240 ANB393240 AND393240 AWX393240 AWZ393240 BGT393240 BGV393240 BQP393240 BQR393240 CAL393240 CAN393240 CKH393240 CKJ393240 CUD393240 CUF393240 DDZ393240 DEB393240 DNV393240 DNX393240 DXR393240 DXT393240 EHN393240 EHP393240 ERJ393240 ERL393240 FBF393240 FBH393240 FLB393240 FLD393240 FUX393240 FUZ393240 GET393240 GEV393240 GOP393240 GOR393240 GYL393240 GYN393240 HIH393240 HIJ393240 HSD393240 HSF393240 IBZ393240 ICB393240 ILV393240 ILX393240 IVR393240 IVT393240 JFN393240 JFP393240 JPJ393240 JPL393240 JZF393240 JZH393240 KJB393240 KJD393240 KSX393240 KSZ393240 LCT393240 LCV393240 LMP393240 LMR393240 LWL393240 LWN393240 MGH393240 MGJ393240 MQD393240 MQF393240 MZZ393240 NAB393240 NJV393240 NJX393240 NTR393240 NTT393240 ODN393240 ODP393240 ONJ393240 ONL393240 OXF393240 OXH393240 PHB393240 PHD393240 PQX393240 PQZ393240 QAT393240 QAV393240 QKP393240 QKR393240 QUL393240 QUN393240 REH393240 REJ393240 ROD393240 ROF393240 RXZ393240 RYB393240 SHV393240 SHX393240 SRR393240 SRT393240 TBN393240 TBP393240 TLJ393240 TLL393240 TVF393240 TVH393240 UFB393240 UFD393240 UOX393240 UOZ393240 UYT393240 UYV393240 VIP393240 VIR393240 VSL393240 VSN393240 WCH393240 WCJ393240 WMD393240 WMF393240 WVZ393240 WWB393240 R458776 T458776 JN458776 JP458776 TJ458776 TL458776 ADF458776 ADH458776 ANB458776 AND458776 AWX458776 AWZ458776 BGT458776 BGV458776 BQP458776 BQR458776 CAL458776 CAN458776 CKH458776 CKJ458776 CUD458776 CUF458776 DDZ458776 DEB458776 DNV458776 DNX458776 DXR458776 DXT458776 EHN458776 EHP458776 ERJ458776 ERL458776 FBF458776 FBH458776 FLB458776 FLD458776 FUX458776 FUZ458776 GET458776 GEV458776 GOP458776 GOR458776 GYL458776 GYN458776 HIH458776 HIJ458776 HSD458776 HSF458776 IBZ458776 ICB458776 ILV458776 ILX458776 IVR458776 IVT458776 JFN458776 JFP458776 JPJ458776 JPL458776 JZF458776 JZH458776 KJB458776 KJD458776 KSX458776 KSZ458776 LCT458776 LCV458776 LMP458776 LMR458776 LWL458776 LWN458776 MGH458776 MGJ458776 MQD458776 MQF458776 MZZ458776 NAB458776 NJV458776 NJX458776 NTR458776 NTT458776 ODN458776 ODP458776 ONJ458776 ONL458776 OXF458776 OXH458776 PHB458776 PHD458776 PQX458776 PQZ458776 QAT458776 QAV458776 QKP458776 QKR458776 QUL458776 QUN458776 REH458776 REJ458776 ROD458776 ROF458776 RXZ458776 RYB458776 SHV458776 SHX458776 SRR458776 SRT458776 TBN458776 TBP458776 TLJ458776 TLL458776 TVF458776 TVH458776 UFB458776 UFD458776 UOX458776 UOZ458776 UYT458776 UYV458776 VIP458776 VIR458776 VSL458776 VSN458776 WCH458776 WCJ458776 WMD458776 WMF458776 WVZ458776 WWB458776 R52431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524312 JN524312 JP524312 TJ524312 TL524312 ADF524312 ADH524312 ANB524312 AND524312 AWX524312 AWZ524312 BGT524312 BGV524312 BQP524312 BQR524312 CAL524312 CAN524312 CKH524312 CKJ524312 CUD524312 CUF524312 DDZ524312 DEB524312 DNV524312 DNX524312 DXR524312 DXT524312 EHN524312 EHP524312 ERJ524312 ERL524312 FBF524312 FBH524312 FLB524312 FLD524312 FUX524312 FUZ524312 GET524312 GEV524312 GOP524312 GOR524312 GYL524312 GYN524312 HIH524312 HIJ524312 HSD524312 HSF524312 IBZ524312 ICB524312 ILV524312 ILX524312 IVR524312 IVT524312 JFN524312 JFP524312 JPJ524312 JPL524312 JZF524312 JZH524312 KJB524312 KJD524312 KSX524312 KSZ524312 LCT524312 LCV524312 LMP524312 LMR524312 LWL524312 LWN524312 MGH524312 MGJ524312 MQD524312 MQF524312 MZZ524312 NAB524312 NJV524312 NJX524312 NTR524312 NTT524312 ODN524312 ODP524312 ONJ524312 ONL524312 OXF524312 OXH524312 PHB524312 PHD524312 PQX524312 PQZ524312 QAT524312 QAV524312 QKP524312 QKR524312 QUL524312 QUN524312 REH524312 REJ524312 ROD524312 ROF524312 RXZ524312 RYB524312 SHV524312 SHX524312 SRR524312 SRT524312 TBN524312 TBP524312 TLJ524312 TLL524312 TVF524312 TVH524312 UFB524312 UFD524312 UOX524312 UOZ524312 UYT524312 UYV524312 VIP524312 VIR524312 VSL524312 VSN524312 WCH524312 WCJ524312 WMD524312 WMF524312 WVZ524312 WWB524312 R589848 T589848 JN589848 JP589848 TJ589848 TL589848 ADF589848 ADH589848 ANB589848 AND589848 AWX589848 AWZ589848 BGT589848 BGV589848 BQP589848 BQR589848 CAL589848 CAN589848 CKH589848 CKJ589848 CUD589848 CUF589848 DDZ589848 DEB589848 DNV589848 DNX589848 DXR589848 DXT589848 EHN589848 EHP589848 ERJ589848 ERL589848 FBF589848 FBH589848 FLB589848 FLD589848 FUX589848 FUZ589848 GET589848 GEV589848 GOP589848 GOR589848 GYL589848 GYN589848 HIH589848 HIJ589848 HSD589848 HSF589848 IBZ589848 ICB589848 ILV589848 ILX589848 IVR589848 IVT589848 JFN589848 JFP589848 JPJ589848 JPL589848 JZF589848 JZH589848 KJB589848 KJD589848 KSX589848 KSZ589848 LCT589848 LCV589848 LMP589848 LMR589848 LWL589848 LWN589848 MGH589848 MGJ589848 MQD589848 MQF589848 MZZ589848 NAB589848 NJV589848 NJX589848 NTR589848 NTT589848 ODN589848 ODP589848 ONJ589848 ONL589848 OXF589848 OXH589848 PHB589848 PHD589848 PQX589848 PQZ589848 QAT589848 QAV589848 QKP589848 QKR589848 QUL589848 QUN589848 REH589848 REJ589848 ROD589848 ROF589848 RXZ589848 RYB589848 SHV589848 SHX589848 SRR589848 SRT589848 TBN589848 TBP589848 TLJ589848 TLL589848 TVF589848 TVH589848 UFB589848 UFD589848 UOX589848 UOZ589848 UYT589848 UYV589848 VIP589848 VIR589848 VSL589848 VSN589848 WCH589848 WCJ589848 WMD589848 WMF589848 WVZ589848 WWB589848 R655384 T655384 JN655384 JP655384 TJ655384 TL655384 ADF655384 ADH655384 ANB655384 AND655384 AWX655384 AWZ655384 BGT655384 BGV655384 BQP655384 BQR655384 CAL655384 CAN655384 CKH655384 CKJ655384 CUD655384 CUF655384 DDZ655384 DEB655384 DNV655384 DNX655384 DXR655384 DXT655384 EHN655384 EHP655384 ERJ655384 ERL655384 FBF655384 FBH655384 FLB655384 FLD655384 FUX655384 FUZ655384 GET655384 GEV655384 GOP655384 GOR655384 GYL655384 GYN655384 HIH655384 HIJ655384 HSD655384 HSF655384 IBZ655384 ICB655384 ILV655384 ILX655384 IVR655384 IVT655384 JFN655384 JFP655384 JPJ655384 JPL655384 JZF655384 JZH655384 KJB655384 KJD655384 KSX655384 KSZ655384 LCT655384 LCV655384 LMP655384 LMR655384 LWL655384 LWN655384 MGH655384 MGJ655384 MQD655384 MQF655384 MZZ655384 NAB655384 NJV655384 NJX655384 NTR655384 NTT655384 ODN655384 ODP655384 ONJ655384 ONL655384 OXF655384 OXH655384 PHB655384 PHD655384 PQX655384 PQZ655384 QAT655384 QAV655384 QKP655384 QKR655384 QUL655384 QUN655384 REH655384 REJ655384 ROD655384 ROF655384 RXZ655384 RYB655384 SHV655384 SHX655384 SRR655384 SRT655384 TBN655384 TBP655384 TLJ655384 TLL655384 TVF655384 TVH655384 UFB655384 UFD655384 UOX655384 UOZ655384 UYT655384 UYV655384 VIP655384 VIR655384 VSL655384 VSN655384 WCH655384 WCJ655384 WMD655384 WMF655384 WVZ655384 WWB655384 R720920 T720920 JN720920 JP720920 TJ720920 TL720920 ADF720920 ADH720920 ANB720920 AND720920 AWX720920 AWZ720920 BGT720920 BGV720920 BQP720920 BQR720920 CAL720920 CAN720920 CKH720920 CKJ720920 CUD720920 CUF720920 DDZ720920 DEB720920 DNV720920 DNX720920 DXR720920 DXT720920 EHN720920 EHP720920 ERJ720920 ERL720920 FBF720920 FBH720920 FLB720920 FLD720920 FUX720920 FUZ720920 GET720920 GEV720920 GOP720920 GOR720920 GYL720920 GYN720920 HIH720920 HIJ720920 HSD720920 HSF720920 IBZ720920 ICB720920 ILV720920 ILX720920 IVR720920 IVT720920 JFN720920 JFP720920 JPJ720920 JPL720920 JZF720920 JZH720920 KJB720920 KJD720920 KSX720920 KSZ720920 LCT720920 LCV720920 LMP720920 LMR720920 LWL720920 LWN720920 MGH720920 MGJ720920 MQD720920 MQF720920 MZZ720920 NAB720920 NJV720920 NJX720920 NTR720920 NTT720920 ODN720920 ODP720920 ONJ720920 ONL720920 OXF720920 OXH720920 PHB720920 PHD720920 PQX720920 PQZ720920 QAT720920 QAV720920 QKP720920 QKR720920 QUL720920 QUN720920 REH720920 REJ720920 ROD720920 ROF720920 RXZ720920 RYB720920 SHV720920 SHX720920 SRR720920 SRT720920 TBN720920 TBP720920 TLJ720920 TLL720920 TVF720920 TVH720920 UFB720920 UFD720920 UOX720920 UOZ720920 UYT720920 UYV720920 VIP720920 VIR720920 VSL720920 VSN720920 WCH720920 WCJ720920 WMD720920 WMF720920 WVZ720920 WWB720920 R786456 T786456 JN786456 JP786456 TJ786456 TL786456 ADF786456 ADH786456 ANB786456 AND786456 AWX786456 AWZ786456 BGT786456 BGV786456 BQP786456 BQR786456 CAL786456 CAN786456 CKH786456 CKJ786456 CUD786456 CUF786456 DDZ786456 DEB786456 DNV786456 DNX786456 DXR786456 DXT786456 EHN786456 EHP786456 ERJ786456 ERL786456 FBF786456 FBH786456 FLB786456 FLD786456 FUX786456 FUZ786456 GET786456 GEV786456 GOP786456 GOR786456 GYL786456 GYN786456 HIH786456 HIJ786456 HSD786456 HSF786456 IBZ786456 ICB786456 ILV786456 ILX786456 IVR786456 IVT786456 JFN786456 JFP786456 JPJ786456 JPL786456 JZF786456 JZH786456 KJB786456 KJD786456 KSX786456 KSZ786456 LCT786456 LCV786456 LMP786456 LMR786456 LWL786456 LWN786456 MGH786456 MGJ786456 MQD786456 MQF786456 MZZ786456 NAB786456 NJV786456 NJX786456 NTR786456 NTT786456 ODN786456 ODP786456 ONJ786456 ONL786456 OXF786456 OXH786456 PHB786456 PHD786456 PQX786456 PQZ786456 QAT786456 QAV786456 QKP786456 QKR786456 QUL786456 QUN786456 REH786456 REJ786456 ROD786456 ROF786456 RXZ786456 RYB786456 SHV786456 SHX786456 SRR786456 SRT786456 TBN786456 TBP786456 TLJ786456 TLL786456 TVF786456 TVH786456 UFB786456 UFD786456 UOX786456 UOZ786456 UYT786456 UYV786456 VIP786456 VIR786456 VSL786456 VSN786456 WCH786456 WCJ786456 WMD786456 WMF786456 WVZ786456 WWB786456 R851992 T851992 JN851992 JP851992 TJ851992 TL851992 ADF851992 ADH851992 ANB851992 AND851992 AWX851992 AWZ851992 BGT851992 BGV851992 BQP851992 BQR851992 CAL851992 CAN851992 CKH851992 CKJ851992 CUD851992 CUF851992 DDZ851992 DEB851992 DNV851992 DNX851992 DXR851992 DXT851992 EHN851992 EHP851992 ERJ851992 ERL851992 FBF851992 FBH851992 FLB851992 FLD851992 FUX851992 FUZ851992 GET851992 GEV851992 GOP851992 GOR851992 GYL851992 GYN851992 HIH851992 HIJ851992 HSD851992 HSF851992 IBZ851992 ICB851992 ILV851992 ILX851992 IVR851992 IVT851992 JFN851992 JFP851992 JPJ851992 JPL851992 JZF851992 JZH851992 KJB851992 KJD851992 KSX851992 KSZ851992 LCT851992 LCV851992 LMP851992 LMR851992 LWL851992 LWN851992 MGH851992 MGJ851992 MQD851992 MQF851992 MZZ851992 NAB851992 NJV851992 NJX851992 NTR851992 NTT851992 ODN851992 ODP851992 ONJ851992 ONL851992 OXF851992 OXH851992 PHB851992 PHD851992 PQX851992 PQZ851992 QAT851992 QAV851992 QKP851992 QKR851992 QUL851992 QUN851992 REH851992 REJ851992 ROD851992 ROF851992 RXZ851992 RYB851992 SHV851992 SHX851992 SRR851992 SRT851992 TBN851992 TBP851992 TLJ851992 TLL851992 TVF851992 TVH851992 UFB851992 UFD851992 UOX851992 UOZ851992 UYT851992 UYV851992 VIP851992 VIR851992 VSL851992 VSN851992 WCH851992 WCJ851992 WMD851992 WMF851992 WVZ851992 WWB851992 R917528 T917528 JN917528 JP917528 TJ917528 TL917528 ADF917528 ADH917528 ANB917528 AND917528 AWX917528 AWZ917528 BGT917528 BGV917528 BQP917528 BQR917528 CAL917528 CAN917528 CKH917528 CKJ917528 CUD917528 CUF917528 DDZ917528 DEB917528 DNV917528 DNX917528 DXR917528 DXT917528 EHN917528 EHP917528 ERJ917528 ERL917528 FBF917528 FBH917528 FLB917528 FLD917528 FUX917528 FUZ917528 GET917528 GEV917528 GOP917528 GOR917528 GYL917528 GYN917528 HIH917528 HIJ917528 HSD917528 HSF917528 IBZ917528 ICB917528 ILV917528 ILX917528 IVR917528 IVT917528 JFN917528 JFP917528 JPJ917528 JPL917528 JZF917528 JZH917528 KJB917528 KJD917528 KSX917528 KSZ917528 LCT917528 LCV917528 LMP917528 LMR917528 LWL917528 LWN917528 MGH917528 MGJ917528 MQD917528 MQF917528 MZZ917528 NAB917528 NJV917528 NJX917528 NTR917528 NTT917528 ODN917528 ODP917528 ONJ917528 ONL917528 OXF917528 OXH917528 PHB917528 PHD917528 PQX917528 PQZ917528 QAT917528 QAV917528 QKP917528 QKR917528 QUL917528 QUN917528 REH917528 REJ917528 ROD917528 ROF917528 RXZ917528 RYB917528 SHV917528 SHX917528 SRR917528 SRT917528 TBN917528 TBP917528 TLJ917528 TLL917528 TVF917528 TVH917528 UFB917528 UFD917528 UOX917528 UOZ917528 UYT917528 UYV917528 VIP917528 VIR917528 VSL917528 VSN917528 WCH917528 WCJ917528 WMD917528 WMF917528 WVZ917528 WWB917528 R983064 T983064 JN983064 JP983064 TJ983064 TL983064 ADF983064 ADH983064 ANB983064 AND983064 AWX983064 AWZ983064 BGT983064 BGV983064 BQP983064 BQR983064 CAL983064 CAN983064 CKH983064 CKJ983064 CUD983064 CUF983064 DDZ983064 DEB983064 DNV983064 DNX983064 DXR983064 DXT983064 EHN983064 EHP983064 ERJ983064 ERL983064 FBF983064 FBH983064 FLB983064 FLD983064 FUX983064 FUZ983064 GET983064 GEV983064 GOP983064 GOR983064 GYL983064 GYN983064 HIH983064 HIJ983064 HSD983064 HSF983064 IBZ983064 ICB983064 ILV983064 ILX983064 IVR983064 IVT983064 JFN983064 JFP983064 JPJ983064 JPL983064 JZF983064 JZH983064 KJB983064 KJD983064 KSX983064 KSZ983064 LCT983064 LCV983064 LMP983064 LMR983064 LWL983064 LWN983064 MGH983064 MGJ983064 MQD983064 MQF983064 MZZ983064 NAB983064 NJV983064 NJX983064 NTR983064 NTT983064 ODN983064 ODP983064 ONJ983064 ONL983064 OXF983064 OXH983064 PHB983064 PHD983064 PQX983064 PQZ983064 QAT983064 QAV983064 QKP983064 QKR983064 QUL983064 QUN983064 REH983064 REJ983064 ROD983064 ROF983064 RXZ983064 RYB983064 SHV983064 SHX983064 SRR983064 SRT983064 TBN983064 TBP983064 TLJ983064 TLL983064 TVF983064 TVH983064 UFB983064 UFD983064 UOX983064 UOZ983064 UYT983064 UYV983064 VIP983064 VIR983064 VSL983064 VSN983064 WCH983064 WCJ983064 WMD983064 WMF983064 WVZ983064 WWB983064"/>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list" allowBlank="1" showInputMessage="1" prompt="Выберите значение из списка" errorTitle="Ошибка" error="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O65559:V65559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O131095:V131095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O196631:V196631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O262167:V262167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O327703:V327703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O393239:V393239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O458775:V458775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O524311:V524311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O589847:V589847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O655383:V655383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O720919:V720919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O786455:V786455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O851991:V851991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O917527:V917527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O983063:V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WVW983063:WWD983063">
      <formula1>kind_of_cons</formula1>
    </dataValidation>
    <dataValidation type="textLength" operator="lessThanOrEqual" allowBlank="1" showInputMessage="1" showErrorMessage="1" errorTitle="Ошибка" error="Допускается ввод не более 900 символов!" sqref="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WMI983058:WMI983065 WWE983058:WWE98306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9452712-1526-45d2-acee-21a29301a007}">
  <sheetPr codeName="List05_3">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49</v>
      </c>
    </row>
    <row r="2" spans="6:9" ht="22.5">
      <c r="F2" s="1267" t="s">
        <v>470</v>
      </c>
      <c r="G2" s="1268"/>
      <c r="H2" s="1269"/>
      <c r="I2" s="609"/>
    </row>
    <row r="3" ht="3" customHeight="1"/>
    <row r="4" spans="1:20" s="539" customFormat="1" ht="11.25">
      <c r="A4" s="559"/>
      <c r="B4" s="559"/>
      <c r="C4" s="559"/>
      <c r="D4" s="559"/>
      <c r="F4" s="1223" t="s">
        <v>445</v>
      </c>
      <c r="G4" s="1223"/>
      <c r="H4" s="1223"/>
      <c r="I4" s="127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1">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1"/>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1"/>
      <c r="B11" s="1271">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1"/>
      <c r="B12" s="1271"/>
      <c r="C12" s="1271">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1"/>
      <c r="B13" s="1271"/>
      <c r="C13" s="1271"/>
      <c r="D13" s="592">
        <v>1</v>
      </c>
      <c r="F13" s="585" t="str">
        <f>"4."&amp;mergeValue(A13)&amp;"."&amp;mergeValue(B13)&amp;"."&amp;mergeValue(C13)&amp;"."&amp;mergeValue(D13)</f>
        <v>4.1.1.1.1</v>
      </c>
      <c r="G13" s="602" t="s">
        <v>477</v>
      </c>
      <c r="H13" s="573"/>
      <c r="I13" s="1272" t="s">
        <v>569</v>
      </c>
      <c r="J13" s="584"/>
      <c r="K13" s="559"/>
      <c r="L13" s="559"/>
      <c r="M13" s="559"/>
      <c r="N13" s="559"/>
      <c r="O13" s="559"/>
      <c r="P13" s="559"/>
      <c r="Q13" s="559"/>
      <c r="R13" s="559"/>
      <c r="S13" s="559"/>
      <c r="T13" s="559"/>
    </row>
    <row r="14" spans="1:20" s="539" customFormat="1" ht="18.75">
      <c r="A14" s="1271"/>
      <c r="B14" s="1271"/>
      <c r="C14" s="1271"/>
      <c r="D14" s="592"/>
      <c r="F14" s="588"/>
      <c r="G14" s="520" t="s">
        <v>4</v>
      </c>
      <c r="H14" s="593"/>
      <c r="I14" s="1272"/>
      <c r="J14" s="584"/>
      <c r="K14" s="559"/>
      <c r="L14" s="559"/>
      <c r="M14" s="559"/>
      <c r="N14" s="559"/>
      <c r="O14" s="559"/>
      <c r="P14" s="559"/>
      <c r="Q14" s="559"/>
      <c r="R14" s="559"/>
      <c r="S14" s="559"/>
      <c r="T14" s="559"/>
    </row>
    <row r="15" spans="1:20" s="539" customFormat="1" ht="18.75">
      <c r="A15" s="1271"/>
      <c r="B15" s="1271"/>
      <c r="C15" s="592"/>
      <c r="D15" s="592"/>
      <c r="F15" s="603"/>
      <c r="G15" s="546" t="s">
        <v>401</v>
      </c>
      <c r="H15" s="604"/>
      <c r="I15" s="605"/>
      <c r="J15" s="584"/>
      <c r="K15" s="559"/>
      <c r="L15" s="559"/>
      <c r="M15" s="559"/>
      <c r="N15" s="559"/>
      <c r="O15" s="559"/>
      <c r="P15" s="559"/>
      <c r="Q15" s="559"/>
      <c r="R15" s="559"/>
      <c r="S15" s="559"/>
      <c r="T15" s="559"/>
    </row>
    <row r="16" spans="1:20" s="539" customFormat="1" ht="18.75">
      <c r="A16" s="127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6" t="s">
        <v>571</v>
      </c>
      <c r="H19" s="126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16744ad-a5cc-48ef-b3bb-85dc7d71fff9}">
  <sheetPr codeName="List06_3">
    <tabColor rgb="FFEAEBEE"/>
    <pageSetUpPr fitToPage="1"/>
  </sheetPr>
  <dimension ref="A1:AJ36"/>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34" width="10.5714285714286" style="554"/>
    <col min="35" max="256" width="10.5714285714286" style="493"/>
    <col min="257" max="264" width="0" style="493" hidden="1" customWidth="1"/>
    <col min="265" max="265" width="3.71428571428571" style="493" customWidth="1"/>
    <col min="266" max="266" width="3.85714285714286" style="493" customWidth="1"/>
    <col min="267" max="267" width="3.71428571428571" style="493" customWidth="1"/>
    <col min="268" max="268" width="12.7142857142857" style="493" customWidth="1"/>
    <col min="269" max="269" width="52.7142857142857" style="493" customWidth="1"/>
    <col min="270" max="273" width="0" style="493" hidden="1" customWidth="1"/>
    <col min="274" max="274" width="12.2857142857143" style="493" customWidth="1"/>
    <col min="275" max="275" width="6.42857142857143" style="493" customWidth="1"/>
    <col min="276" max="276" width="12.2857142857143" style="493" customWidth="1"/>
    <col min="277" max="277" width="0" style="493" hidden="1" customWidth="1"/>
    <col min="278" max="278" width="3.71428571428571" style="493" customWidth="1"/>
    <col min="279" max="279" width="11.1428571428571" style="493" customWidth="1"/>
    <col min="280" max="281" width="10.5714285714286" style="493"/>
    <col min="282" max="282" width="11.1428571428571" style="493" customWidth="1"/>
    <col min="283" max="512" width="10.5714285714286" style="493"/>
    <col min="513" max="520" width="0" style="493" hidden="1" customWidth="1"/>
    <col min="521" max="521" width="3.71428571428571" style="493" customWidth="1"/>
    <col min="522" max="522" width="3.85714285714286" style="493" customWidth="1"/>
    <col min="523" max="523" width="3.71428571428571" style="493" customWidth="1"/>
    <col min="524" max="524" width="12.7142857142857" style="493" customWidth="1"/>
    <col min="525" max="525" width="52.7142857142857" style="493" customWidth="1"/>
    <col min="526" max="529" width="0" style="493" hidden="1" customWidth="1"/>
    <col min="530" max="530" width="12.2857142857143" style="493" customWidth="1"/>
    <col min="531" max="531" width="6.42857142857143" style="493" customWidth="1"/>
    <col min="532" max="532" width="12.2857142857143" style="493" customWidth="1"/>
    <col min="533" max="533" width="0" style="493" hidden="1" customWidth="1"/>
    <col min="534" max="534" width="3.71428571428571" style="493" customWidth="1"/>
    <col min="535" max="535" width="11.1428571428571" style="493" customWidth="1"/>
    <col min="536" max="537" width="10.5714285714286" style="493"/>
    <col min="538" max="538" width="11.1428571428571" style="493" customWidth="1"/>
    <col min="539" max="768" width="10.5714285714286" style="493"/>
    <col min="769" max="776" width="0" style="493" hidden="1" customWidth="1"/>
    <col min="777" max="777" width="3.71428571428571" style="493" customWidth="1"/>
    <col min="778" max="778" width="3.85714285714286" style="493" customWidth="1"/>
    <col min="779" max="779" width="3.71428571428571" style="493" customWidth="1"/>
    <col min="780" max="780" width="12.7142857142857" style="493" customWidth="1"/>
    <col min="781" max="781" width="52.7142857142857" style="493" customWidth="1"/>
    <col min="782" max="785" width="0" style="493" hidden="1" customWidth="1"/>
    <col min="786" max="786" width="12.2857142857143" style="493" customWidth="1"/>
    <col min="787" max="787" width="6.42857142857143" style="493" customWidth="1"/>
    <col min="788" max="788" width="12.2857142857143" style="493" customWidth="1"/>
    <col min="789" max="789" width="0" style="493" hidden="1" customWidth="1"/>
    <col min="790" max="790" width="3.71428571428571" style="493" customWidth="1"/>
    <col min="791" max="791" width="11.1428571428571" style="493" customWidth="1"/>
    <col min="792" max="793" width="10.5714285714286" style="493"/>
    <col min="794" max="794" width="11.1428571428571" style="493" customWidth="1"/>
    <col min="795" max="1024" width="10.5714285714286" style="493"/>
    <col min="1025" max="1032" width="0" style="493" hidden="1" customWidth="1"/>
    <col min="1033" max="1033" width="3.71428571428571" style="493" customWidth="1"/>
    <col min="1034" max="1034" width="3.85714285714286" style="493" customWidth="1"/>
    <col min="1035" max="1035" width="3.71428571428571" style="493" customWidth="1"/>
    <col min="1036" max="1036" width="12.7142857142857" style="493" customWidth="1"/>
    <col min="1037" max="1037" width="52.7142857142857" style="493" customWidth="1"/>
    <col min="1038" max="1041" width="0" style="493" hidden="1" customWidth="1"/>
    <col min="1042" max="1042" width="12.2857142857143" style="493" customWidth="1"/>
    <col min="1043" max="1043" width="6.42857142857143" style="493" customWidth="1"/>
    <col min="1044" max="1044" width="12.2857142857143" style="493" customWidth="1"/>
    <col min="1045" max="1045" width="0" style="493" hidden="1" customWidth="1"/>
    <col min="1046" max="1046" width="3.71428571428571" style="493" customWidth="1"/>
    <col min="1047" max="1047" width="11.1428571428571" style="493" customWidth="1"/>
    <col min="1048" max="1049" width="10.5714285714286" style="493"/>
    <col min="1050" max="1050" width="11.1428571428571" style="493" customWidth="1"/>
    <col min="1051" max="1280" width="10.5714285714286" style="493"/>
    <col min="1281" max="1288" width="0" style="493" hidden="1" customWidth="1"/>
    <col min="1289" max="1289" width="3.71428571428571" style="493" customWidth="1"/>
    <col min="1290" max="1290" width="3.85714285714286" style="493" customWidth="1"/>
    <col min="1291" max="1291" width="3.71428571428571" style="493" customWidth="1"/>
    <col min="1292" max="1292" width="12.7142857142857" style="493" customWidth="1"/>
    <col min="1293" max="1293" width="52.7142857142857" style="493" customWidth="1"/>
    <col min="1294" max="1297" width="0" style="493" hidden="1" customWidth="1"/>
    <col min="1298" max="1298" width="12.2857142857143" style="493" customWidth="1"/>
    <col min="1299" max="1299" width="6.42857142857143" style="493" customWidth="1"/>
    <col min="1300" max="1300" width="12.2857142857143" style="493" customWidth="1"/>
    <col min="1301" max="1301" width="0" style="493" hidden="1" customWidth="1"/>
    <col min="1302" max="1302" width="3.71428571428571" style="493" customWidth="1"/>
    <col min="1303" max="1303" width="11.1428571428571" style="493" customWidth="1"/>
    <col min="1304" max="1305" width="10.5714285714286" style="493"/>
    <col min="1306" max="1306" width="11.1428571428571" style="493" customWidth="1"/>
    <col min="1307" max="1536" width="10.5714285714286" style="493"/>
    <col min="1537" max="1544" width="0" style="493" hidden="1" customWidth="1"/>
    <col min="1545" max="1545" width="3.71428571428571" style="493" customWidth="1"/>
    <col min="1546" max="1546" width="3.85714285714286" style="493" customWidth="1"/>
    <col min="1547" max="1547" width="3.71428571428571" style="493" customWidth="1"/>
    <col min="1548" max="1548" width="12.7142857142857" style="493" customWidth="1"/>
    <col min="1549" max="1549" width="52.7142857142857" style="493" customWidth="1"/>
    <col min="1550" max="1553" width="0" style="493" hidden="1" customWidth="1"/>
    <col min="1554" max="1554" width="12.2857142857143" style="493" customWidth="1"/>
    <col min="1555" max="1555" width="6.42857142857143" style="493" customWidth="1"/>
    <col min="1556" max="1556" width="12.2857142857143" style="493" customWidth="1"/>
    <col min="1557" max="1557" width="0" style="493" hidden="1" customWidth="1"/>
    <col min="1558" max="1558" width="3.71428571428571" style="493" customWidth="1"/>
    <col min="1559" max="1559" width="11.1428571428571" style="493" customWidth="1"/>
    <col min="1560" max="1561" width="10.5714285714286" style="493"/>
    <col min="1562" max="1562" width="11.1428571428571" style="493" customWidth="1"/>
    <col min="1563" max="1792" width="10.5714285714286" style="493"/>
    <col min="1793" max="1800" width="0" style="493" hidden="1" customWidth="1"/>
    <col min="1801" max="1801" width="3.71428571428571" style="493" customWidth="1"/>
    <col min="1802" max="1802" width="3.85714285714286" style="493" customWidth="1"/>
    <col min="1803" max="1803" width="3.71428571428571" style="493" customWidth="1"/>
    <col min="1804" max="1804" width="12.7142857142857" style="493" customWidth="1"/>
    <col min="1805" max="1805" width="52.7142857142857" style="493" customWidth="1"/>
    <col min="1806" max="1809" width="0" style="493" hidden="1" customWidth="1"/>
    <col min="1810" max="1810" width="12.2857142857143" style="493" customWidth="1"/>
    <col min="1811" max="1811" width="6.42857142857143" style="493" customWidth="1"/>
    <col min="1812" max="1812" width="12.2857142857143" style="493" customWidth="1"/>
    <col min="1813" max="1813" width="0" style="493" hidden="1" customWidth="1"/>
    <col min="1814" max="1814" width="3.71428571428571" style="493" customWidth="1"/>
    <col min="1815" max="1815" width="11.1428571428571" style="493" customWidth="1"/>
    <col min="1816" max="1817" width="10.5714285714286" style="493"/>
    <col min="1818" max="1818" width="11.1428571428571" style="493" customWidth="1"/>
    <col min="1819" max="2048" width="10.5714285714286" style="493"/>
    <col min="2049" max="2056" width="0" style="493" hidden="1" customWidth="1"/>
    <col min="2057" max="2057" width="3.71428571428571" style="493" customWidth="1"/>
    <col min="2058" max="2058" width="3.85714285714286" style="493" customWidth="1"/>
    <col min="2059" max="2059" width="3.71428571428571" style="493" customWidth="1"/>
    <col min="2060" max="2060" width="12.7142857142857" style="493" customWidth="1"/>
    <col min="2061" max="2061" width="52.7142857142857" style="493" customWidth="1"/>
    <col min="2062" max="2065" width="0" style="493" hidden="1" customWidth="1"/>
    <col min="2066" max="2066" width="12.2857142857143" style="493" customWidth="1"/>
    <col min="2067" max="2067" width="6.42857142857143" style="493" customWidth="1"/>
    <col min="2068" max="2068" width="12.2857142857143" style="493" customWidth="1"/>
    <col min="2069" max="2069" width="0" style="493" hidden="1" customWidth="1"/>
    <col min="2070" max="2070" width="3.71428571428571" style="493" customWidth="1"/>
    <col min="2071" max="2071" width="11.1428571428571" style="493" customWidth="1"/>
    <col min="2072" max="2073" width="10.5714285714286" style="493"/>
    <col min="2074" max="2074" width="11.1428571428571" style="493" customWidth="1"/>
    <col min="2075" max="2304" width="10.5714285714286" style="493"/>
    <col min="2305" max="2312" width="0" style="493" hidden="1" customWidth="1"/>
    <col min="2313" max="2313" width="3.71428571428571" style="493" customWidth="1"/>
    <col min="2314" max="2314" width="3.85714285714286" style="493" customWidth="1"/>
    <col min="2315" max="2315" width="3.71428571428571" style="493" customWidth="1"/>
    <col min="2316" max="2316" width="12.7142857142857" style="493" customWidth="1"/>
    <col min="2317" max="2317" width="52.7142857142857" style="493" customWidth="1"/>
    <col min="2318" max="2321" width="0" style="493" hidden="1" customWidth="1"/>
    <col min="2322" max="2322" width="12.2857142857143" style="493" customWidth="1"/>
    <col min="2323" max="2323" width="6.42857142857143" style="493" customWidth="1"/>
    <col min="2324" max="2324" width="12.2857142857143" style="493" customWidth="1"/>
    <col min="2325" max="2325" width="0" style="493" hidden="1" customWidth="1"/>
    <col min="2326" max="2326" width="3.71428571428571" style="493" customWidth="1"/>
    <col min="2327" max="2327" width="11.1428571428571" style="493" customWidth="1"/>
    <col min="2328" max="2329" width="10.5714285714286" style="493"/>
    <col min="2330" max="2330" width="11.1428571428571" style="493" customWidth="1"/>
    <col min="2331" max="2560" width="10.5714285714286" style="493"/>
    <col min="2561" max="2568" width="0" style="493" hidden="1" customWidth="1"/>
    <col min="2569" max="2569" width="3.71428571428571" style="493" customWidth="1"/>
    <col min="2570" max="2570" width="3.85714285714286" style="493" customWidth="1"/>
    <col min="2571" max="2571" width="3.71428571428571" style="493" customWidth="1"/>
    <col min="2572" max="2572" width="12.7142857142857" style="493" customWidth="1"/>
    <col min="2573" max="2573" width="52.7142857142857" style="493" customWidth="1"/>
    <col min="2574" max="2577" width="0" style="493" hidden="1" customWidth="1"/>
    <col min="2578" max="2578" width="12.2857142857143" style="493" customWidth="1"/>
    <col min="2579" max="2579" width="6.42857142857143" style="493" customWidth="1"/>
    <col min="2580" max="2580" width="12.2857142857143" style="493" customWidth="1"/>
    <col min="2581" max="2581" width="0" style="493" hidden="1" customWidth="1"/>
    <col min="2582" max="2582" width="3.71428571428571" style="493" customWidth="1"/>
    <col min="2583" max="2583" width="11.1428571428571" style="493" customWidth="1"/>
    <col min="2584" max="2585" width="10.5714285714286" style="493"/>
    <col min="2586" max="2586" width="11.1428571428571" style="493" customWidth="1"/>
    <col min="2587" max="2816" width="10.5714285714286" style="493"/>
    <col min="2817" max="2824" width="0" style="493" hidden="1" customWidth="1"/>
    <col min="2825" max="2825" width="3.71428571428571" style="493" customWidth="1"/>
    <col min="2826" max="2826" width="3.85714285714286" style="493" customWidth="1"/>
    <col min="2827" max="2827" width="3.71428571428571" style="493" customWidth="1"/>
    <col min="2828" max="2828" width="12.7142857142857" style="493" customWidth="1"/>
    <col min="2829" max="2829" width="52.7142857142857" style="493" customWidth="1"/>
    <col min="2830" max="2833" width="0" style="493" hidden="1" customWidth="1"/>
    <col min="2834" max="2834" width="12.2857142857143" style="493" customWidth="1"/>
    <col min="2835" max="2835" width="6.42857142857143" style="493" customWidth="1"/>
    <col min="2836" max="2836" width="12.2857142857143" style="493" customWidth="1"/>
    <col min="2837" max="2837" width="0" style="493" hidden="1" customWidth="1"/>
    <col min="2838" max="2838" width="3.71428571428571" style="493" customWidth="1"/>
    <col min="2839" max="2839" width="11.1428571428571" style="493" customWidth="1"/>
    <col min="2840" max="2841" width="10.5714285714286" style="493"/>
    <col min="2842" max="2842" width="11.1428571428571" style="493" customWidth="1"/>
    <col min="2843" max="3072" width="10.5714285714286" style="493"/>
    <col min="3073" max="3080" width="0" style="493" hidden="1" customWidth="1"/>
    <col min="3081" max="3081" width="3.71428571428571" style="493" customWidth="1"/>
    <col min="3082" max="3082" width="3.85714285714286" style="493" customWidth="1"/>
    <col min="3083" max="3083" width="3.71428571428571" style="493" customWidth="1"/>
    <col min="3084" max="3084" width="12.7142857142857" style="493" customWidth="1"/>
    <col min="3085" max="3085" width="52.7142857142857" style="493" customWidth="1"/>
    <col min="3086" max="3089" width="0" style="493" hidden="1" customWidth="1"/>
    <col min="3090" max="3090" width="12.2857142857143" style="493" customWidth="1"/>
    <col min="3091" max="3091" width="6.42857142857143" style="493" customWidth="1"/>
    <col min="3092" max="3092" width="12.2857142857143" style="493" customWidth="1"/>
    <col min="3093" max="3093" width="0" style="493" hidden="1" customWidth="1"/>
    <col min="3094" max="3094" width="3.71428571428571" style="493" customWidth="1"/>
    <col min="3095" max="3095" width="11.1428571428571" style="493" customWidth="1"/>
    <col min="3096" max="3097" width="10.5714285714286" style="493"/>
    <col min="3098" max="3098" width="11.1428571428571" style="493" customWidth="1"/>
    <col min="3099" max="3328" width="10.5714285714286" style="493"/>
    <col min="3329" max="3336" width="0" style="493" hidden="1" customWidth="1"/>
    <col min="3337" max="3337" width="3.71428571428571" style="493" customWidth="1"/>
    <col min="3338" max="3338" width="3.85714285714286" style="493" customWidth="1"/>
    <col min="3339" max="3339" width="3.71428571428571" style="493" customWidth="1"/>
    <col min="3340" max="3340" width="12.7142857142857" style="493" customWidth="1"/>
    <col min="3341" max="3341" width="52.7142857142857" style="493" customWidth="1"/>
    <col min="3342" max="3345" width="0" style="493" hidden="1" customWidth="1"/>
    <col min="3346" max="3346" width="12.2857142857143" style="493" customWidth="1"/>
    <col min="3347" max="3347" width="6.42857142857143" style="493" customWidth="1"/>
    <col min="3348" max="3348" width="12.2857142857143" style="493" customWidth="1"/>
    <col min="3349" max="3349" width="0" style="493" hidden="1" customWidth="1"/>
    <col min="3350" max="3350" width="3.71428571428571" style="493" customWidth="1"/>
    <col min="3351" max="3351" width="11.1428571428571" style="493" customWidth="1"/>
    <col min="3352" max="3353" width="10.5714285714286" style="493"/>
    <col min="3354" max="3354" width="11.1428571428571" style="493" customWidth="1"/>
    <col min="3355" max="3584" width="10.5714285714286" style="493"/>
    <col min="3585" max="3592" width="0" style="493" hidden="1" customWidth="1"/>
    <col min="3593" max="3593" width="3.71428571428571" style="493" customWidth="1"/>
    <col min="3594" max="3594" width="3.85714285714286" style="493" customWidth="1"/>
    <col min="3595" max="3595" width="3.71428571428571" style="493" customWidth="1"/>
    <col min="3596" max="3596" width="12.7142857142857" style="493" customWidth="1"/>
    <col min="3597" max="3597" width="52.7142857142857" style="493" customWidth="1"/>
    <col min="3598" max="3601" width="0" style="493" hidden="1" customWidth="1"/>
    <col min="3602" max="3602" width="12.2857142857143" style="493" customWidth="1"/>
    <col min="3603" max="3603" width="6.42857142857143" style="493" customWidth="1"/>
    <col min="3604" max="3604" width="12.2857142857143" style="493" customWidth="1"/>
    <col min="3605" max="3605" width="0" style="493" hidden="1" customWidth="1"/>
    <col min="3606" max="3606" width="3.71428571428571" style="493" customWidth="1"/>
    <col min="3607" max="3607" width="11.1428571428571" style="493" customWidth="1"/>
    <col min="3608" max="3609" width="10.5714285714286" style="493"/>
    <col min="3610" max="3610" width="11.1428571428571" style="493" customWidth="1"/>
    <col min="3611" max="3840" width="10.5714285714286" style="493"/>
    <col min="3841" max="3848" width="0" style="493" hidden="1" customWidth="1"/>
    <col min="3849" max="3849" width="3.71428571428571" style="493" customWidth="1"/>
    <col min="3850" max="3850" width="3.85714285714286" style="493" customWidth="1"/>
    <col min="3851" max="3851" width="3.71428571428571" style="493" customWidth="1"/>
    <col min="3852" max="3852" width="12.7142857142857" style="493" customWidth="1"/>
    <col min="3853" max="3853" width="52.7142857142857" style="493" customWidth="1"/>
    <col min="3854" max="3857" width="0" style="493" hidden="1" customWidth="1"/>
    <col min="3858" max="3858" width="12.2857142857143" style="493" customWidth="1"/>
    <col min="3859" max="3859" width="6.42857142857143" style="493" customWidth="1"/>
    <col min="3860" max="3860" width="12.2857142857143" style="493" customWidth="1"/>
    <col min="3861" max="3861" width="0" style="493" hidden="1" customWidth="1"/>
    <col min="3862" max="3862" width="3.71428571428571" style="493" customWidth="1"/>
    <col min="3863" max="3863" width="11.1428571428571" style="493" customWidth="1"/>
    <col min="3864" max="3865" width="10.5714285714286" style="493"/>
    <col min="3866" max="3866" width="11.1428571428571" style="493" customWidth="1"/>
    <col min="3867" max="4096" width="10.5714285714286" style="493"/>
    <col min="4097" max="4104" width="0" style="493" hidden="1" customWidth="1"/>
    <col min="4105" max="4105" width="3.71428571428571" style="493" customWidth="1"/>
    <col min="4106" max="4106" width="3.85714285714286" style="493" customWidth="1"/>
    <col min="4107" max="4107" width="3.71428571428571" style="493" customWidth="1"/>
    <col min="4108" max="4108" width="12.7142857142857" style="493" customWidth="1"/>
    <col min="4109" max="4109" width="52.7142857142857" style="493" customWidth="1"/>
    <col min="4110" max="4113" width="0" style="493" hidden="1" customWidth="1"/>
    <col min="4114" max="4114" width="12.2857142857143" style="493" customWidth="1"/>
    <col min="4115" max="4115" width="6.42857142857143" style="493" customWidth="1"/>
    <col min="4116" max="4116" width="12.2857142857143" style="493" customWidth="1"/>
    <col min="4117" max="4117" width="0" style="493" hidden="1" customWidth="1"/>
    <col min="4118" max="4118" width="3.71428571428571" style="493" customWidth="1"/>
    <col min="4119" max="4119" width="11.1428571428571" style="493" customWidth="1"/>
    <col min="4120" max="4121" width="10.5714285714286" style="493"/>
    <col min="4122" max="4122" width="11.1428571428571" style="493" customWidth="1"/>
    <col min="4123" max="4352" width="10.5714285714286" style="493"/>
    <col min="4353" max="4360" width="0" style="493" hidden="1" customWidth="1"/>
    <col min="4361" max="4361" width="3.71428571428571" style="493" customWidth="1"/>
    <col min="4362" max="4362" width="3.85714285714286" style="493" customWidth="1"/>
    <col min="4363" max="4363" width="3.71428571428571" style="493" customWidth="1"/>
    <col min="4364" max="4364" width="12.7142857142857" style="493" customWidth="1"/>
    <col min="4365" max="4365" width="52.7142857142857" style="493" customWidth="1"/>
    <col min="4366" max="4369" width="0" style="493" hidden="1" customWidth="1"/>
    <col min="4370" max="4370" width="12.2857142857143" style="493" customWidth="1"/>
    <col min="4371" max="4371" width="6.42857142857143" style="493" customWidth="1"/>
    <col min="4372" max="4372" width="12.2857142857143" style="493" customWidth="1"/>
    <col min="4373" max="4373" width="0" style="493" hidden="1" customWidth="1"/>
    <col min="4374" max="4374" width="3.71428571428571" style="493" customWidth="1"/>
    <col min="4375" max="4375" width="11.1428571428571" style="493" customWidth="1"/>
    <col min="4376" max="4377" width="10.5714285714286" style="493"/>
    <col min="4378" max="4378" width="11.1428571428571" style="493" customWidth="1"/>
    <col min="4379" max="4608" width="10.5714285714286" style="493"/>
    <col min="4609" max="4616" width="0" style="493" hidden="1" customWidth="1"/>
    <col min="4617" max="4617" width="3.71428571428571" style="493" customWidth="1"/>
    <col min="4618" max="4618" width="3.85714285714286" style="493" customWidth="1"/>
    <col min="4619" max="4619" width="3.71428571428571" style="493" customWidth="1"/>
    <col min="4620" max="4620" width="12.7142857142857" style="493" customWidth="1"/>
    <col min="4621" max="4621" width="52.7142857142857" style="493" customWidth="1"/>
    <col min="4622" max="4625" width="0" style="493" hidden="1" customWidth="1"/>
    <col min="4626" max="4626" width="12.2857142857143" style="493" customWidth="1"/>
    <col min="4627" max="4627" width="6.42857142857143" style="493" customWidth="1"/>
    <col min="4628" max="4628" width="12.2857142857143" style="493" customWidth="1"/>
    <col min="4629" max="4629" width="0" style="493" hidden="1" customWidth="1"/>
    <col min="4630" max="4630" width="3.71428571428571" style="493" customWidth="1"/>
    <col min="4631" max="4631" width="11.1428571428571" style="493" customWidth="1"/>
    <col min="4632" max="4633" width="10.5714285714286" style="493"/>
    <col min="4634" max="4634" width="11.1428571428571" style="493" customWidth="1"/>
    <col min="4635" max="4864" width="10.5714285714286" style="493"/>
    <col min="4865" max="4872" width="0" style="493" hidden="1" customWidth="1"/>
    <col min="4873" max="4873" width="3.71428571428571" style="493" customWidth="1"/>
    <col min="4874" max="4874" width="3.85714285714286" style="493" customWidth="1"/>
    <col min="4875" max="4875" width="3.71428571428571" style="493" customWidth="1"/>
    <col min="4876" max="4876" width="12.7142857142857" style="493" customWidth="1"/>
    <col min="4877" max="4877" width="52.7142857142857" style="493" customWidth="1"/>
    <col min="4878" max="4881" width="0" style="493" hidden="1" customWidth="1"/>
    <col min="4882" max="4882" width="12.2857142857143" style="493" customWidth="1"/>
    <col min="4883" max="4883" width="6.42857142857143" style="493" customWidth="1"/>
    <col min="4884" max="4884" width="12.2857142857143" style="493" customWidth="1"/>
    <col min="4885" max="4885" width="0" style="493" hidden="1" customWidth="1"/>
    <col min="4886" max="4886" width="3.71428571428571" style="493" customWidth="1"/>
    <col min="4887" max="4887" width="11.1428571428571" style="493" customWidth="1"/>
    <col min="4888" max="4889" width="10.5714285714286" style="493"/>
    <col min="4890" max="4890" width="11.1428571428571" style="493" customWidth="1"/>
    <col min="4891" max="5120" width="10.5714285714286" style="493"/>
    <col min="5121" max="5128" width="0" style="493" hidden="1" customWidth="1"/>
    <col min="5129" max="5129" width="3.71428571428571" style="493" customWidth="1"/>
    <col min="5130" max="5130" width="3.85714285714286" style="493" customWidth="1"/>
    <col min="5131" max="5131" width="3.71428571428571" style="493" customWidth="1"/>
    <col min="5132" max="5132" width="12.7142857142857" style="493" customWidth="1"/>
    <col min="5133" max="5133" width="52.7142857142857" style="493" customWidth="1"/>
    <col min="5134" max="5137" width="0" style="493" hidden="1" customWidth="1"/>
    <col min="5138" max="5138" width="12.2857142857143" style="493" customWidth="1"/>
    <col min="5139" max="5139" width="6.42857142857143" style="493" customWidth="1"/>
    <col min="5140" max="5140" width="12.2857142857143" style="493" customWidth="1"/>
    <col min="5141" max="5141" width="0" style="493" hidden="1" customWidth="1"/>
    <col min="5142" max="5142" width="3.71428571428571" style="493" customWidth="1"/>
    <col min="5143" max="5143" width="11.1428571428571" style="493" customWidth="1"/>
    <col min="5144" max="5145" width="10.5714285714286" style="493"/>
    <col min="5146" max="5146" width="11.1428571428571" style="493" customWidth="1"/>
    <col min="5147" max="5376" width="10.5714285714286" style="493"/>
    <col min="5377" max="5384" width="0" style="493" hidden="1" customWidth="1"/>
    <col min="5385" max="5385" width="3.71428571428571" style="493" customWidth="1"/>
    <col min="5386" max="5386" width="3.85714285714286" style="493" customWidth="1"/>
    <col min="5387" max="5387" width="3.71428571428571" style="493" customWidth="1"/>
    <col min="5388" max="5388" width="12.7142857142857" style="493" customWidth="1"/>
    <col min="5389" max="5389" width="52.7142857142857" style="493" customWidth="1"/>
    <col min="5390" max="5393" width="0" style="493" hidden="1" customWidth="1"/>
    <col min="5394" max="5394" width="12.2857142857143" style="493" customWidth="1"/>
    <col min="5395" max="5395" width="6.42857142857143" style="493" customWidth="1"/>
    <col min="5396" max="5396" width="12.2857142857143" style="493" customWidth="1"/>
    <col min="5397" max="5397" width="0" style="493" hidden="1" customWidth="1"/>
    <col min="5398" max="5398" width="3.71428571428571" style="493" customWidth="1"/>
    <col min="5399" max="5399" width="11.1428571428571" style="493" customWidth="1"/>
    <col min="5400" max="5401" width="10.5714285714286" style="493"/>
    <col min="5402" max="5402" width="11.1428571428571" style="493" customWidth="1"/>
    <col min="5403" max="5632" width="10.5714285714286" style="493"/>
    <col min="5633" max="5640" width="0" style="493" hidden="1" customWidth="1"/>
    <col min="5641" max="5641" width="3.71428571428571" style="493" customWidth="1"/>
    <col min="5642" max="5642" width="3.85714285714286" style="493" customWidth="1"/>
    <col min="5643" max="5643" width="3.71428571428571" style="493" customWidth="1"/>
    <col min="5644" max="5644" width="12.7142857142857" style="493" customWidth="1"/>
    <col min="5645" max="5645" width="52.7142857142857" style="493" customWidth="1"/>
    <col min="5646" max="5649" width="0" style="493" hidden="1" customWidth="1"/>
    <col min="5650" max="5650" width="12.2857142857143" style="493" customWidth="1"/>
    <col min="5651" max="5651" width="6.42857142857143" style="493" customWidth="1"/>
    <col min="5652" max="5652" width="12.2857142857143" style="493" customWidth="1"/>
    <col min="5653" max="5653" width="0" style="493" hidden="1" customWidth="1"/>
    <col min="5654" max="5654" width="3.71428571428571" style="493" customWidth="1"/>
    <col min="5655" max="5655" width="11.1428571428571" style="493" customWidth="1"/>
    <col min="5656" max="5657" width="10.5714285714286" style="493"/>
    <col min="5658" max="5658" width="11.1428571428571" style="493" customWidth="1"/>
    <col min="5659" max="5888" width="10.5714285714286" style="493"/>
    <col min="5889" max="5896" width="0" style="493" hidden="1" customWidth="1"/>
    <col min="5897" max="5897" width="3.71428571428571" style="493" customWidth="1"/>
    <col min="5898" max="5898" width="3.85714285714286" style="493" customWidth="1"/>
    <col min="5899" max="5899" width="3.71428571428571" style="493" customWidth="1"/>
    <col min="5900" max="5900" width="12.7142857142857" style="493" customWidth="1"/>
    <col min="5901" max="5901" width="52.7142857142857" style="493" customWidth="1"/>
    <col min="5902" max="5905" width="0" style="493" hidden="1" customWidth="1"/>
    <col min="5906" max="5906" width="12.2857142857143" style="493" customWidth="1"/>
    <col min="5907" max="5907" width="6.42857142857143" style="493" customWidth="1"/>
    <col min="5908" max="5908" width="12.2857142857143" style="493" customWidth="1"/>
    <col min="5909" max="5909" width="0" style="493" hidden="1" customWidth="1"/>
    <col min="5910" max="5910" width="3.71428571428571" style="493" customWidth="1"/>
    <col min="5911" max="5911" width="11.1428571428571" style="493" customWidth="1"/>
    <col min="5912" max="5913" width="10.5714285714286" style="493"/>
    <col min="5914" max="5914" width="11.1428571428571" style="493" customWidth="1"/>
    <col min="5915" max="6144" width="10.5714285714286" style="493"/>
    <col min="6145" max="6152" width="0" style="493" hidden="1" customWidth="1"/>
    <col min="6153" max="6153" width="3.71428571428571" style="493" customWidth="1"/>
    <col min="6154" max="6154" width="3.85714285714286" style="493" customWidth="1"/>
    <col min="6155" max="6155" width="3.71428571428571" style="493" customWidth="1"/>
    <col min="6156" max="6156" width="12.7142857142857" style="493" customWidth="1"/>
    <col min="6157" max="6157" width="52.7142857142857" style="493" customWidth="1"/>
    <col min="6158" max="6161" width="0" style="493" hidden="1" customWidth="1"/>
    <col min="6162" max="6162" width="12.2857142857143" style="493" customWidth="1"/>
    <col min="6163" max="6163" width="6.42857142857143" style="493" customWidth="1"/>
    <col min="6164" max="6164" width="12.2857142857143" style="493" customWidth="1"/>
    <col min="6165" max="6165" width="0" style="493" hidden="1" customWidth="1"/>
    <col min="6166" max="6166" width="3.71428571428571" style="493" customWidth="1"/>
    <col min="6167" max="6167" width="11.1428571428571" style="493" customWidth="1"/>
    <col min="6168" max="6169" width="10.5714285714286" style="493"/>
    <col min="6170" max="6170" width="11.1428571428571" style="493" customWidth="1"/>
    <col min="6171" max="6400" width="10.5714285714286" style="493"/>
    <col min="6401" max="6408" width="0" style="493" hidden="1" customWidth="1"/>
    <col min="6409" max="6409" width="3.71428571428571" style="493" customWidth="1"/>
    <col min="6410" max="6410" width="3.85714285714286" style="493" customWidth="1"/>
    <col min="6411" max="6411" width="3.71428571428571" style="493" customWidth="1"/>
    <col min="6412" max="6412" width="12.7142857142857" style="493" customWidth="1"/>
    <col min="6413" max="6413" width="52.7142857142857" style="493" customWidth="1"/>
    <col min="6414" max="6417" width="0" style="493" hidden="1" customWidth="1"/>
    <col min="6418" max="6418" width="12.2857142857143" style="493" customWidth="1"/>
    <col min="6419" max="6419" width="6.42857142857143" style="493" customWidth="1"/>
    <col min="6420" max="6420" width="12.2857142857143" style="493" customWidth="1"/>
    <col min="6421" max="6421" width="0" style="493" hidden="1" customWidth="1"/>
    <col min="6422" max="6422" width="3.71428571428571" style="493" customWidth="1"/>
    <col min="6423" max="6423" width="11.1428571428571" style="493" customWidth="1"/>
    <col min="6424" max="6425" width="10.5714285714286" style="493"/>
    <col min="6426" max="6426" width="11.1428571428571" style="493" customWidth="1"/>
    <col min="6427" max="6656" width="10.5714285714286" style="493"/>
    <col min="6657" max="6664" width="0" style="493" hidden="1" customWidth="1"/>
    <col min="6665" max="6665" width="3.71428571428571" style="493" customWidth="1"/>
    <col min="6666" max="6666" width="3.85714285714286" style="493" customWidth="1"/>
    <col min="6667" max="6667" width="3.71428571428571" style="493" customWidth="1"/>
    <col min="6668" max="6668" width="12.7142857142857" style="493" customWidth="1"/>
    <col min="6669" max="6669" width="52.7142857142857" style="493" customWidth="1"/>
    <col min="6670" max="6673" width="0" style="493" hidden="1" customWidth="1"/>
    <col min="6674" max="6674" width="12.2857142857143" style="493" customWidth="1"/>
    <col min="6675" max="6675" width="6.42857142857143" style="493" customWidth="1"/>
    <col min="6676" max="6676" width="12.2857142857143" style="493" customWidth="1"/>
    <col min="6677" max="6677" width="0" style="493" hidden="1" customWidth="1"/>
    <col min="6678" max="6678" width="3.71428571428571" style="493" customWidth="1"/>
    <col min="6679" max="6679" width="11.1428571428571" style="493" customWidth="1"/>
    <col min="6680" max="6681" width="10.5714285714286" style="493"/>
    <col min="6682" max="6682" width="11.1428571428571" style="493" customWidth="1"/>
    <col min="6683" max="6912" width="10.5714285714286" style="493"/>
    <col min="6913" max="6920" width="0" style="493" hidden="1" customWidth="1"/>
    <col min="6921" max="6921" width="3.71428571428571" style="493" customWidth="1"/>
    <col min="6922" max="6922" width="3.85714285714286" style="493" customWidth="1"/>
    <col min="6923" max="6923" width="3.71428571428571" style="493" customWidth="1"/>
    <col min="6924" max="6924" width="12.7142857142857" style="493" customWidth="1"/>
    <col min="6925" max="6925" width="52.7142857142857" style="493" customWidth="1"/>
    <col min="6926" max="6929" width="0" style="493" hidden="1" customWidth="1"/>
    <col min="6930" max="6930" width="12.2857142857143" style="493" customWidth="1"/>
    <col min="6931" max="6931" width="6.42857142857143" style="493" customWidth="1"/>
    <col min="6932" max="6932" width="12.2857142857143" style="493" customWidth="1"/>
    <col min="6933" max="6933" width="0" style="493" hidden="1" customWidth="1"/>
    <col min="6934" max="6934" width="3.71428571428571" style="493" customWidth="1"/>
    <col min="6935" max="6935" width="11.1428571428571" style="493" customWidth="1"/>
    <col min="6936" max="6937" width="10.5714285714286" style="493"/>
    <col min="6938" max="6938" width="11.1428571428571" style="493" customWidth="1"/>
    <col min="6939" max="7168" width="10.5714285714286" style="493"/>
    <col min="7169" max="7176" width="0" style="493" hidden="1" customWidth="1"/>
    <col min="7177" max="7177" width="3.71428571428571" style="493" customWidth="1"/>
    <col min="7178" max="7178" width="3.85714285714286" style="493" customWidth="1"/>
    <col min="7179" max="7179" width="3.71428571428571" style="493" customWidth="1"/>
    <col min="7180" max="7180" width="12.7142857142857" style="493" customWidth="1"/>
    <col min="7181" max="7181" width="52.7142857142857" style="493" customWidth="1"/>
    <col min="7182" max="7185" width="0" style="493" hidden="1" customWidth="1"/>
    <col min="7186" max="7186" width="12.2857142857143" style="493" customWidth="1"/>
    <col min="7187" max="7187" width="6.42857142857143" style="493" customWidth="1"/>
    <col min="7188" max="7188" width="12.2857142857143" style="493" customWidth="1"/>
    <col min="7189" max="7189" width="0" style="493" hidden="1" customWidth="1"/>
    <col min="7190" max="7190" width="3.71428571428571" style="493" customWidth="1"/>
    <col min="7191" max="7191" width="11.1428571428571" style="493" customWidth="1"/>
    <col min="7192" max="7193" width="10.5714285714286" style="493"/>
    <col min="7194" max="7194" width="11.1428571428571" style="493" customWidth="1"/>
    <col min="7195" max="7424" width="10.5714285714286" style="493"/>
    <col min="7425" max="7432" width="0" style="493" hidden="1" customWidth="1"/>
    <col min="7433" max="7433" width="3.71428571428571" style="493" customWidth="1"/>
    <col min="7434" max="7434" width="3.85714285714286" style="493" customWidth="1"/>
    <col min="7435" max="7435" width="3.71428571428571" style="493" customWidth="1"/>
    <col min="7436" max="7436" width="12.7142857142857" style="493" customWidth="1"/>
    <col min="7437" max="7437" width="52.7142857142857" style="493" customWidth="1"/>
    <col min="7438" max="7441" width="0" style="493" hidden="1" customWidth="1"/>
    <col min="7442" max="7442" width="12.2857142857143" style="493" customWidth="1"/>
    <col min="7443" max="7443" width="6.42857142857143" style="493" customWidth="1"/>
    <col min="7444" max="7444" width="12.2857142857143" style="493" customWidth="1"/>
    <col min="7445" max="7445" width="0" style="493" hidden="1" customWidth="1"/>
    <col min="7446" max="7446" width="3.71428571428571" style="493" customWidth="1"/>
    <col min="7447" max="7447" width="11.1428571428571" style="493" customWidth="1"/>
    <col min="7448" max="7449" width="10.5714285714286" style="493"/>
    <col min="7450" max="7450" width="11.1428571428571" style="493" customWidth="1"/>
    <col min="7451" max="7680" width="10.5714285714286" style="493"/>
    <col min="7681" max="7688" width="0" style="493" hidden="1" customWidth="1"/>
    <col min="7689" max="7689" width="3.71428571428571" style="493" customWidth="1"/>
    <col min="7690" max="7690" width="3.85714285714286" style="493" customWidth="1"/>
    <col min="7691" max="7691" width="3.71428571428571" style="493" customWidth="1"/>
    <col min="7692" max="7692" width="12.7142857142857" style="493" customWidth="1"/>
    <col min="7693" max="7693" width="52.7142857142857" style="493" customWidth="1"/>
    <col min="7694" max="7697" width="0" style="493" hidden="1" customWidth="1"/>
    <col min="7698" max="7698" width="12.2857142857143" style="493" customWidth="1"/>
    <col min="7699" max="7699" width="6.42857142857143" style="493" customWidth="1"/>
    <col min="7700" max="7700" width="12.2857142857143" style="493" customWidth="1"/>
    <col min="7701" max="7701" width="0" style="493" hidden="1" customWidth="1"/>
    <col min="7702" max="7702" width="3.71428571428571" style="493" customWidth="1"/>
    <col min="7703" max="7703" width="11.1428571428571" style="493" customWidth="1"/>
    <col min="7704" max="7705" width="10.5714285714286" style="493"/>
    <col min="7706" max="7706" width="11.1428571428571" style="493" customWidth="1"/>
    <col min="7707" max="7936" width="10.5714285714286" style="493"/>
    <col min="7937" max="7944" width="0" style="493" hidden="1" customWidth="1"/>
    <col min="7945" max="7945" width="3.71428571428571" style="493" customWidth="1"/>
    <col min="7946" max="7946" width="3.85714285714286" style="493" customWidth="1"/>
    <col min="7947" max="7947" width="3.71428571428571" style="493" customWidth="1"/>
    <col min="7948" max="7948" width="12.7142857142857" style="493" customWidth="1"/>
    <col min="7949" max="7949" width="52.7142857142857" style="493" customWidth="1"/>
    <col min="7950" max="7953" width="0" style="493" hidden="1" customWidth="1"/>
    <col min="7954" max="7954" width="12.2857142857143" style="493" customWidth="1"/>
    <col min="7955" max="7955" width="6.42857142857143" style="493" customWidth="1"/>
    <col min="7956" max="7956" width="12.2857142857143" style="493" customWidth="1"/>
    <col min="7957" max="7957" width="0" style="493" hidden="1" customWidth="1"/>
    <col min="7958" max="7958" width="3.71428571428571" style="493" customWidth="1"/>
    <col min="7959" max="7959" width="11.1428571428571" style="493" customWidth="1"/>
    <col min="7960" max="7961" width="10.5714285714286" style="493"/>
    <col min="7962" max="7962" width="11.1428571428571" style="493" customWidth="1"/>
    <col min="7963" max="8192" width="10.5714285714286" style="493"/>
    <col min="8193" max="8200" width="0" style="493" hidden="1" customWidth="1"/>
    <col min="8201" max="8201" width="3.71428571428571" style="493" customWidth="1"/>
    <col min="8202" max="8202" width="3.85714285714286" style="493" customWidth="1"/>
    <col min="8203" max="8203" width="3.71428571428571" style="493" customWidth="1"/>
    <col min="8204" max="8204" width="12.7142857142857" style="493" customWidth="1"/>
    <col min="8205" max="8205" width="52.7142857142857" style="493" customWidth="1"/>
    <col min="8206" max="8209" width="0" style="493" hidden="1" customWidth="1"/>
    <col min="8210" max="8210" width="12.2857142857143" style="493" customWidth="1"/>
    <col min="8211" max="8211" width="6.42857142857143" style="493" customWidth="1"/>
    <col min="8212" max="8212" width="12.2857142857143" style="493" customWidth="1"/>
    <col min="8213" max="8213" width="0" style="493" hidden="1" customWidth="1"/>
    <col min="8214" max="8214" width="3.71428571428571" style="493" customWidth="1"/>
    <col min="8215" max="8215" width="11.1428571428571" style="493" customWidth="1"/>
    <col min="8216" max="8217" width="10.5714285714286" style="493"/>
    <col min="8218" max="8218" width="11.1428571428571" style="493" customWidth="1"/>
    <col min="8219" max="8448" width="10.5714285714286" style="493"/>
    <col min="8449" max="8456" width="0" style="493" hidden="1" customWidth="1"/>
    <col min="8457" max="8457" width="3.71428571428571" style="493" customWidth="1"/>
    <col min="8458" max="8458" width="3.85714285714286" style="493" customWidth="1"/>
    <col min="8459" max="8459" width="3.71428571428571" style="493" customWidth="1"/>
    <col min="8460" max="8460" width="12.7142857142857" style="493" customWidth="1"/>
    <col min="8461" max="8461" width="52.7142857142857" style="493" customWidth="1"/>
    <col min="8462" max="8465" width="0" style="493" hidden="1" customWidth="1"/>
    <col min="8466" max="8466" width="12.2857142857143" style="493" customWidth="1"/>
    <col min="8467" max="8467" width="6.42857142857143" style="493" customWidth="1"/>
    <col min="8468" max="8468" width="12.2857142857143" style="493" customWidth="1"/>
    <col min="8469" max="8469" width="0" style="493" hidden="1" customWidth="1"/>
    <col min="8470" max="8470" width="3.71428571428571" style="493" customWidth="1"/>
    <col min="8471" max="8471" width="11.1428571428571" style="493" customWidth="1"/>
    <col min="8472" max="8473" width="10.5714285714286" style="493"/>
    <col min="8474" max="8474" width="11.1428571428571" style="493" customWidth="1"/>
    <col min="8475" max="8704" width="10.5714285714286" style="493"/>
    <col min="8705" max="8712" width="0" style="493" hidden="1" customWidth="1"/>
    <col min="8713" max="8713" width="3.71428571428571" style="493" customWidth="1"/>
    <col min="8714" max="8714" width="3.85714285714286" style="493" customWidth="1"/>
    <col min="8715" max="8715" width="3.71428571428571" style="493" customWidth="1"/>
    <col min="8716" max="8716" width="12.7142857142857" style="493" customWidth="1"/>
    <col min="8717" max="8717" width="52.7142857142857" style="493" customWidth="1"/>
    <col min="8718" max="8721" width="0" style="493" hidden="1" customWidth="1"/>
    <col min="8722" max="8722" width="12.2857142857143" style="493" customWidth="1"/>
    <col min="8723" max="8723" width="6.42857142857143" style="493" customWidth="1"/>
    <col min="8724" max="8724" width="12.2857142857143" style="493" customWidth="1"/>
    <col min="8725" max="8725" width="0" style="493" hidden="1" customWidth="1"/>
    <col min="8726" max="8726" width="3.71428571428571" style="493" customWidth="1"/>
    <col min="8727" max="8727" width="11.1428571428571" style="493" customWidth="1"/>
    <col min="8728" max="8729" width="10.5714285714286" style="493"/>
    <col min="8730" max="8730" width="11.1428571428571" style="493" customWidth="1"/>
    <col min="8731" max="8960" width="10.5714285714286" style="493"/>
    <col min="8961" max="8968" width="0" style="493" hidden="1" customWidth="1"/>
    <col min="8969" max="8969" width="3.71428571428571" style="493" customWidth="1"/>
    <col min="8970" max="8970" width="3.85714285714286" style="493" customWidth="1"/>
    <col min="8971" max="8971" width="3.71428571428571" style="493" customWidth="1"/>
    <col min="8972" max="8972" width="12.7142857142857" style="493" customWidth="1"/>
    <col min="8973" max="8973" width="52.7142857142857" style="493" customWidth="1"/>
    <col min="8974" max="8977" width="0" style="493" hidden="1" customWidth="1"/>
    <col min="8978" max="8978" width="12.2857142857143" style="493" customWidth="1"/>
    <col min="8979" max="8979" width="6.42857142857143" style="493" customWidth="1"/>
    <col min="8980" max="8980" width="12.2857142857143" style="493" customWidth="1"/>
    <col min="8981" max="8981" width="0" style="493" hidden="1" customWidth="1"/>
    <col min="8982" max="8982" width="3.71428571428571" style="493" customWidth="1"/>
    <col min="8983" max="8983" width="11.1428571428571" style="493" customWidth="1"/>
    <col min="8984" max="8985" width="10.5714285714286" style="493"/>
    <col min="8986" max="8986" width="11.1428571428571" style="493" customWidth="1"/>
    <col min="8987" max="9216" width="10.5714285714286" style="493"/>
    <col min="9217" max="9224" width="0" style="493" hidden="1" customWidth="1"/>
    <col min="9225" max="9225" width="3.71428571428571" style="493" customWidth="1"/>
    <col min="9226" max="9226" width="3.85714285714286" style="493" customWidth="1"/>
    <col min="9227" max="9227" width="3.71428571428571" style="493" customWidth="1"/>
    <col min="9228" max="9228" width="12.7142857142857" style="493" customWidth="1"/>
    <col min="9229" max="9229" width="52.7142857142857" style="493" customWidth="1"/>
    <col min="9230" max="9233" width="0" style="493" hidden="1" customWidth="1"/>
    <col min="9234" max="9234" width="12.2857142857143" style="493" customWidth="1"/>
    <col min="9235" max="9235" width="6.42857142857143" style="493" customWidth="1"/>
    <col min="9236" max="9236" width="12.2857142857143" style="493" customWidth="1"/>
    <col min="9237" max="9237" width="0" style="493" hidden="1" customWidth="1"/>
    <col min="9238" max="9238" width="3.71428571428571" style="493" customWidth="1"/>
    <col min="9239" max="9239" width="11.1428571428571" style="493" customWidth="1"/>
    <col min="9240" max="9241" width="10.5714285714286" style="493"/>
    <col min="9242" max="9242" width="11.1428571428571" style="493" customWidth="1"/>
    <col min="9243" max="9472" width="10.5714285714286" style="493"/>
    <col min="9473" max="9480" width="0" style="493" hidden="1" customWidth="1"/>
    <col min="9481" max="9481" width="3.71428571428571" style="493" customWidth="1"/>
    <col min="9482" max="9482" width="3.85714285714286" style="493" customWidth="1"/>
    <col min="9483" max="9483" width="3.71428571428571" style="493" customWidth="1"/>
    <col min="9484" max="9484" width="12.7142857142857" style="493" customWidth="1"/>
    <col min="9485" max="9485" width="52.7142857142857" style="493" customWidth="1"/>
    <col min="9486" max="9489" width="0" style="493" hidden="1" customWidth="1"/>
    <col min="9490" max="9490" width="12.2857142857143" style="493" customWidth="1"/>
    <col min="9491" max="9491" width="6.42857142857143" style="493" customWidth="1"/>
    <col min="9492" max="9492" width="12.2857142857143" style="493" customWidth="1"/>
    <col min="9493" max="9493" width="0" style="493" hidden="1" customWidth="1"/>
    <col min="9494" max="9494" width="3.71428571428571" style="493" customWidth="1"/>
    <col min="9495" max="9495" width="11.1428571428571" style="493" customWidth="1"/>
    <col min="9496" max="9497" width="10.5714285714286" style="493"/>
    <col min="9498" max="9498" width="11.1428571428571" style="493" customWidth="1"/>
    <col min="9499" max="9728" width="10.5714285714286" style="493"/>
    <col min="9729" max="9736" width="0" style="493" hidden="1" customWidth="1"/>
    <col min="9737" max="9737" width="3.71428571428571" style="493" customWidth="1"/>
    <col min="9738" max="9738" width="3.85714285714286" style="493" customWidth="1"/>
    <col min="9739" max="9739" width="3.71428571428571" style="493" customWidth="1"/>
    <col min="9740" max="9740" width="12.7142857142857" style="493" customWidth="1"/>
    <col min="9741" max="9741" width="52.7142857142857" style="493" customWidth="1"/>
    <col min="9742" max="9745" width="0" style="493" hidden="1" customWidth="1"/>
    <col min="9746" max="9746" width="12.2857142857143" style="493" customWidth="1"/>
    <col min="9747" max="9747" width="6.42857142857143" style="493" customWidth="1"/>
    <col min="9748" max="9748" width="12.2857142857143" style="493" customWidth="1"/>
    <col min="9749" max="9749" width="0" style="493" hidden="1" customWidth="1"/>
    <col min="9750" max="9750" width="3.71428571428571" style="493" customWidth="1"/>
    <col min="9751" max="9751" width="11.1428571428571" style="493" customWidth="1"/>
    <col min="9752" max="9753" width="10.5714285714286" style="493"/>
    <col min="9754" max="9754" width="11.1428571428571" style="493" customWidth="1"/>
    <col min="9755" max="9984" width="10.5714285714286" style="493"/>
    <col min="9985" max="9992" width="0" style="493" hidden="1" customWidth="1"/>
    <col min="9993" max="9993" width="3.71428571428571" style="493" customWidth="1"/>
    <col min="9994" max="9994" width="3.85714285714286" style="493" customWidth="1"/>
    <col min="9995" max="9995" width="3.71428571428571" style="493" customWidth="1"/>
    <col min="9996" max="9996" width="12.7142857142857" style="493" customWidth="1"/>
    <col min="9997" max="9997" width="52.7142857142857" style="493" customWidth="1"/>
    <col min="9998" max="10001" width="0" style="493" hidden="1" customWidth="1"/>
    <col min="10002" max="10002" width="12.2857142857143" style="493" customWidth="1"/>
    <col min="10003" max="10003" width="6.42857142857143" style="493" customWidth="1"/>
    <col min="10004" max="10004" width="12.2857142857143" style="493" customWidth="1"/>
    <col min="10005" max="10005" width="0" style="493" hidden="1" customWidth="1"/>
    <col min="10006" max="10006" width="3.71428571428571" style="493" customWidth="1"/>
    <col min="10007" max="10007" width="11.1428571428571" style="493" customWidth="1"/>
    <col min="10008" max="10009" width="10.5714285714286" style="493"/>
    <col min="10010" max="10010" width="11.1428571428571" style="493" customWidth="1"/>
    <col min="10011" max="10240" width="10.5714285714286" style="493"/>
    <col min="10241" max="10248" width="0" style="493" hidden="1" customWidth="1"/>
    <col min="10249" max="10249" width="3.71428571428571" style="493" customWidth="1"/>
    <col min="10250" max="10250" width="3.85714285714286" style="493" customWidth="1"/>
    <col min="10251" max="10251" width="3.71428571428571" style="493" customWidth="1"/>
    <col min="10252" max="10252" width="12.7142857142857" style="493" customWidth="1"/>
    <col min="10253" max="10253" width="52.7142857142857" style="493" customWidth="1"/>
    <col min="10254" max="10257" width="0" style="493" hidden="1" customWidth="1"/>
    <col min="10258" max="10258" width="12.2857142857143" style="493" customWidth="1"/>
    <col min="10259" max="10259" width="6.42857142857143" style="493" customWidth="1"/>
    <col min="10260" max="10260" width="12.2857142857143" style="493" customWidth="1"/>
    <col min="10261" max="10261" width="0" style="493" hidden="1" customWidth="1"/>
    <col min="10262" max="10262" width="3.71428571428571" style="493" customWidth="1"/>
    <col min="10263" max="10263" width="11.1428571428571" style="493" customWidth="1"/>
    <col min="10264" max="10265" width="10.5714285714286" style="493"/>
    <col min="10266" max="10266" width="11.1428571428571" style="493" customWidth="1"/>
    <col min="10267" max="10496" width="10.5714285714286" style="493"/>
    <col min="10497" max="10504" width="0" style="493" hidden="1" customWidth="1"/>
    <col min="10505" max="10505" width="3.71428571428571" style="493" customWidth="1"/>
    <col min="10506" max="10506" width="3.85714285714286" style="493" customWidth="1"/>
    <col min="10507" max="10507" width="3.71428571428571" style="493" customWidth="1"/>
    <col min="10508" max="10508" width="12.7142857142857" style="493" customWidth="1"/>
    <col min="10509" max="10509" width="52.7142857142857" style="493" customWidth="1"/>
    <col min="10510" max="10513" width="0" style="493" hidden="1" customWidth="1"/>
    <col min="10514" max="10514" width="12.2857142857143" style="493" customWidth="1"/>
    <col min="10515" max="10515" width="6.42857142857143" style="493" customWidth="1"/>
    <col min="10516" max="10516" width="12.2857142857143" style="493" customWidth="1"/>
    <col min="10517" max="10517" width="0" style="493" hidden="1" customWidth="1"/>
    <col min="10518" max="10518" width="3.71428571428571" style="493" customWidth="1"/>
    <col min="10519" max="10519" width="11.1428571428571" style="493" customWidth="1"/>
    <col min="10520" max="10521" width="10.5714285714286" style="493"/>
    <col min="10522" max="10522" width="11.1428571428571" style="493" customWidth="1"/>
    <col min="10523" max="10752" width="10.5714285714286" style="493"/>
    <col min="10753" max="10760" width="0" style="493" hidden="1" customWidth="1"/>
    <col min="10761" max="10761" width="3.71428571428571" style="493" customWidth="1"/>
    <col min="10762" max="10762" width="3.85714285714286" style="493" customWidth="1"/>
    <col min="10763" max="10763" width="3.71428571428571" style="493" customWidth="1"/>
    <col min="10764" max="10764" width="12.7142857142857" style="493" customWidth="1"/>
    <col min="10765" max="10765" width="52.7142857142857" style="493" customWidth="1"/>
    <col min="10766" max="10769" width="0" style="493" hidden="1" customWidth="1"/>
    <col min="10770" max="10770" width="12.2857142857143" style="493" customWidth="1"/>
    <col min="10771" max="10771" width="6.42857142857143" style="493" customWidth="1"/>
    <col min="10772" max="10772" width="12.2857142857143" style="493" customWidth="1"/>
    <col min="10773" max="10773" width="0" style="493" hidden="1" customWidth="1"/>
    <col min="10774" max="10774" width="3.71428571428571" style="493" customWidth="1"/>
    <col min="10775" max="10775" width="11.1428571428571" style="493" customWidth="1"/>
    <col min="10776" max="10777" width="10.5714285714286" style="493"/>
    <col min="10778" max="10778" width="11.1428571428571" style="493" customWidth="1"/>
    <col min="10779" max="11008" width="10.5714285714286" style="493"/>
    <col min="11009" max="11016" width="0" style="493" hidden="1" customWidth="1"/>
    <col min="11017" max="11017" width="3.71428571428571" style="493" customWidth="1"/>
    <col min="11018" max="11018" width="3.85714285714286" style="493" customWidth="1"/>
    <col min="11019" max="11019" width="3.71428571428571" style="493" customWidth="1"/>
    <col min="11020" max="11020" width="12.7142857142857" style="493" customWidth="1"/>
    <col min="11021" max="11021" width="52.7142857142857" style="493" customWidth="1"/>
    <col min="11022" max="11025" width="0" style="493" hidden="1" customWidth="1"/>
    <col min="11026" max="11026" width="12.2857142857143" style="493" customWidth="1"/>
    <col min="11027" max="11027" width="6.42857142857143" style="493" customWidth="1"/>
    <col min="11028" max="11028" width="12.2857142857143" style="493" customWidth="1"/>
    <col min="11029" max="11029" width="0" style="493" hidden="1" customWidth="1"/>
    <col min="11030" max="11030" width="3.71428571428571" style="493" customWidth="1"/>
    <col min="11031" max="11031" width="11.1428571428571" style="493" customWidth="1"/>
    <col min="11032" max="11033" width="10.5714285714286" style="493"/>
    <col min="11034" max="11034" width="11.1428571428571" style="493" customWidth="1"/>
    <col min="11035" max="11264" width="10.5714285714286" style="493"/>
    <col min="11265" max="11272" width="0" style="493" hidden="1" customWidth="1"/>
    <col min="11273" max="11273" width="3.71428571428571" style="493" customWidth="1"/>
    <col min="11274" max="11274" width="3.85714285714286" style="493" customWidth="1"/>
    <col min="11275" max="11275" width="3.71428571428571" style="493" customWidth="1"/>
    <col min="11276" max="11276" width="12.7142857142857" style="493" customWidth="1"/>
    <col min="11277" max="11277" width="52.7142857142857" style="493" customWidth="1"/>
    <col min="11278" max="11281" width="0" style="493" hidden="1" customWidth="1"/>
    <col min="11282" max="11282" width="12.2857142857143" style="493" customWidth="1"/>
    <col min="11283" max="11283" width="6.42857142857143" style="493" customWidth="1"/>
    <col min="11284" max="11284" width="12.2857142857143" style="493" customWidth="1"/>
    <col min="11285" max="11285" width="0" style="493" hidden="1" customWidth="1"/>
    <col min="11286" max="11286" width="3.71428571428571" style="493" customWidth="1"/>
    <col min="11287" max="11287" width="11.1428571428571" style="493" customWidth="1"/>
    <col min="11288" max="11289" width="10.5714285714286" style="493"/>
    <col min="11290" max="11290" width="11.1428571428571" style="493" customWidth="1"/>
    <col min="11291" max="11520" width="10.5714285714286" style="493"/>
    <col min="11521" max="11528" width="0" style="493" hidden="1" customWidth="1"/>
    <col min="11529" max="11529" width="3.71428571428571" style="493" customWidth="1"/>
    <col min="11530" max="11530" width="3.85714285714286" style="493" customWidth="1"/>
    <col min="11531" max="11531" width="3.71428571428571" style="493" customWidth="1"/>
    <col min="11532" max="11532" width="12.7142857142857" style="493" customWidth="1"/>
    <col min="11533" max="11533" width="52.7142857142857" style="493" customWidth="1"/>
    <col min="11534" max="11537" width="0" style="493" hidden="1" customWidth="1"/>
    <col min="11538" max="11538" width="12.2857142857143" style="493" customWidth="1"/>
    <col min="11539" max="11539" width="6.42857142857143" style="493" customWidth="1"/>
    <col min="11540" max="11540" width="12.2857142857143" style="493" customWidth="1"/>
    <col min="11541" max="11541" width="0" style="493" hidden="1" customWidth="1"/>
    <col min="11542" max="11542" width="3.71428571428571" style="493" customWidth="1"/>
    <col min="11543" max="11543" width="11.1428571428571" style="493" customWidth="1"/>
    <col min="11544" max="11545" width="10.5714285714286" style="493"/>
    <col min="11546" max="11546" width="11.1428571428571" style="493" customWidth="1"/>
    <col min="11547" max="11776" width="10.5714285714286" style="493"/>
    <col min="11777" max="11784" width="0" style="493" hidden="1" customWidth="1"/>
    <col min="11785" max="11785" width="3.71428571428571" style="493" customWidth="1"/>
    <col min="11786" max="11786" width="3.85714285714286" style="493" customWidth="1"/>
    <col min="11787" max="11787" width="3.71428571428571" style="493" customWidth="1"/>
    <col min="11788" max="11788" width="12.7142857142857" style="493" customWidth="1"/>
    <col min="11789" max="11789" width="52.7142857142857" style="493" customWidth="1"/>
    <col min="11790" max="11793" width="0" style="493" hidden="1" customWidth="1"/>
    <col min="11794" max="11794" width="12.2857142857143" style="493" customWidth="1"/>
    <col min="11795" max="11795" width="6.42857142857143" style="493" customWidth="1"/>
    <col min="11796" max="11796" width="12.2857142857143" style="493" customWidth="1"/>
    <col min="11797" max="11797" width="0" style="493" hidden="1" customWidth="1"/>
    <col min="11798" max="11798" width="3.71428571428571" style="493" customWidth="1"/>
    <col min="11799" max="11799" width="11.1428571428571" style="493" customWidth="1"/>
    <col min="11800" max="11801" width="10.5714285714286" style="493"/>
    <col min="11802" max="11802" width="11.1428571428571" style="493" customWidth="1"/>
    <col min="11803" max="12032" width="10.5714285714286" style="493"/>
    <col min="12033" max="12040" width="0" style="493" hidden="1" customWidth="1"/>
    <col min="12041" max="12041" width="3.71428571428571" style="493" customWidth="1"/>
    <col min="12042" max="12042" width="3.85714285714286" style="493" customWidth="1"/>
    <col min="12043" max="12043" width="3.71428571428571" style="493" customWidth="1"/>
    <col min="12044" max="12044" width="12.7142857142857" style="493" customWidth="1"/>
    <col min="12045" max="12045" width="52.7142857142857" style="493" customWidth="1"/>
    <col min="12046" max="12049" width="0" style="493" hidden="1" customWidth="1"/>
    <col min="12050" max="12050" width="12.2857142857143" style="493" customWidth="1"/>
    <col min="12051" max="12051" width="6.42857142857143" style="493" customWidth="1"/>
    <col min="12052" max="12052" width="12.2857142857143" style="493" customWidth="1"/>
    <col min="12053" max="12053" width="0" style="493" hidden="1" customWidth="1"/>
    <col min="12054" max="12054" width="3.71428571428571" style="493" customWidth="1"/>
    <col min="12055" max="12055" width="11.1428571428571" style="493" customWidth="1"/>
    <col min="12056" max="12057" width="10.5714285714286" style="493"/>
    <col min="12058" max="12058" width="11.1428571428571" style="493" customWidth="1"/>
    <col min="12059" max="12288" width="10.5714285714286" style="493"/>
    <col min="12289" max="12296" width="0" style="493" hidden="1" customWidth="1"/>
    <col min="12297" max="12297" width="3.71428571428571" style="493" customWidth="1"/>
    <col min="12298" max="12298" width="3.85714285714286" style="493" customWidth="1"/>
    <col min="12299" max="12299" width="3.71428571428571" style="493" customWidth="1"/>
    <col min="12300" max="12300" width="12.7142857142857" style="493" customWidth="1"/>
    <col min="12301" max="12301" width="52.7142857142857" style="493" customWidth="1"/>
    <col min="12302" max="12305" width="0" style="493" hidden="1" customWidth="1"/>
    <col min="12306" max="12306" width="12.2857142857143" style="493" customWidth="1"/>
    <col min="12307" max="12307" width="6.42857142857143" style="493" customWidth="1"/>
    <col min="12308" max="12308" width="12.2857142857143" style="493" customWidth="1"/>
    <col min="12309" max="12309" width="0" style="493" hidden="1" customWidth="1"/>
    <col min="12310" max="12310" width="3.71428571428571" style="493" customWidth="1"/>
    <col min="12311" max="12311" width="11.1428571428571" style="493" customWidth="1"/>
    <col min="12312" max="12313" width="10.5714285714286" style="493"/>
    <col min="12314" max="12314" width="11.1428571428571" style="493" customWidth="1"/>
    <col min="12315" max="12544" width="10.5714285714286" style="493"/>
    <col min="12545" max="12552" width="0" style="493" hidden="1" customWidth="1"/>
    <col min="12553" max="12553" width="3.71428571428571" style="493" customWidth="1"/>
    <col min="12554" max="12554" width="3.85714285714286" style="493" customWidth="1"/>
    <col min="12555" max="12555" width="3.71428571428571" style="493" customWidth="1"/>
    <col min="12556" max="12556" width="12.7142857142857" style="493" customWidth="1"/>
    <col min="12557" max="12557" width="52.7142857142857" style="493" customWidth="1"/>
    <col min="12558" max="12561" width="0" style="493" hidden="1" customWidth="1"/>
    <col min="12562" max="12562" width="12.2857142857143" style="493" customWidth="1"/>
    <col min="12563" max="12563" width="6.42857142857143" style="493" customWidth="1"/>
    <col min="12564" max="12564" width="12.2857142857143" style="493" customWidth="1"/>
    <col min="12565" max="12565" width="0" style="493" hidden="1" customWidth="1"/>
    <col min="12566" max="12566" width="3.71428571428571" style="493" customWidth="1"/>
    <col min="12567" max="12567" width="11.1428571428571" style="493" customWidth="1"/>
    <col min="12568" max="12569" width="10.5714285714286" style="493"/>
    <col min="12570" max="12570" width="11.1428571428571" style="493" customWidth="1"/>
    <col min="12571" max="12800" width="10.5714285714286" style="493"/>
    <col min="12801" max="12808" width="0" style="493" hidden="1" customWidth="1"/>
    <col min="12809" max="12809" width="3.71428571428571" style="493" customWidth="1"/>
    <col min="12810" max="12810" width="3.85714285714286" style="493" customWidth="1"/>
    <col min="12811" max="12811" width="3.71428571428571" style="493" customWidth="1"/>
    <col min="12812" max="12812" width="12.7142857142857" style="493" customWidth="1"/>
    <col min="12813" max="12813" width="52.7142857142857" style="493" customWidth="1"/>
    <col min="12814" max="12817" width="0" style="493" hidden="1" customWidth="1"/>
    <col min="12818" max="12818" width="12.2857142857143" style="493" customWidth="1"/>
    <col min="12819" max="12819" width="6.42857142857143" style="493" customWidth="1"/>
    <col min="12820" max="12820" width="12.2857142857143" style="493" customWidth="1"/>
    <col min="12821" max="12821" width="0" style="493" hidden="1" customWidth="1"/>
    <col min="12822" max="12822" width="3.71428571428571" style="493" customWidth="1"/>
    <col min="12823" max="12823" width="11.1428571428571" style="493" customWidth="1"/>
    <col min="12824" max="12825" width="10.5714285714286" style="493"/>
    <col min="12826" max="12826" width="11.1428571428571" style="493" customWidth="1"/>
    <col min="12827" max="13056" width="10.5714285714286" style="493"/>
    <col min="13057" max="13064" width="0" style="493" hidden="1" customWidth="1"/>
    <col min="13065" max="13065" width="3.71428571428571" style="493" customWidth="1"/>
    <col min="13066" max="13066" width="3.85714285714286" style="493" customWidth="1"/>
    <col min="13067" max="13067" width="3.71428571428571" style="493" customWidth="1"/>
    <col min="13068" max="13068" width="12.7142857142857" style="493" customWidth="1"/>
    <col min="13069" max="13069" width="52.7142857142857" style="493" customWidth="1"/>
    <col min="13070" max="13073" width="0" style="493" hidden="1" customWidth="1"/>
    <col min="13074" max="13074" width="12.2857142857143" style="493" customWidth="1"/>
    <col min="13075" max="13075" width="6.42857142857143" style="493" customWidth="1"/>
    <col min="13076" max="13076" width="12.2857142857143" style="493" customWidth="1"/>
    <col min="13077" max="13077" width="0" style="493" hidden="1" customWidth="1"/>
    <col min="13078" max="13078" width="3.71428571428571" style="493" customWidth="1"/>
    <col min="13079" max="13079" width="11.1428571428571" style="493" customWidth="1"/>
    <col min="13080" max="13081" width="10.5714285714286" style="493"/>
    <col min="13082" max="13082" width="11.1428571428571" style="493" customWidth="1"/>
    <col min="13083" max="13312" width="10.5714285714286" style="493"/>
    <col min="13313" max="13320" width="0" style="493" hidden="1" customWidth="1"/>
    <col min="13321" max="13321" width="3.71428571428571" style="493" customWidth="1"/>
    <col min="13322" max="13322" width="3.85714285714286" style="493" customWidth="1"/>
    <col min="13323" max="13323" width="3.71428571428571" style="493" customWidth="1"/>
    <col min="13324" max="13324" width="12.7142857142857" style="493" customWidth="1"/>
    <col min="13325" max="13325" width="52.7142857142857" style="493" customWidth="1"/>
    <col min="13326" max="13329" width="0" style="493" hidden="1" customWidth="1"/>
    <col min="13330" max="13330" width="12.2857142857143" style="493" customWidth="1"/>
    <col min="13331" max="13331" width="6.42857142857143" style="493" customWidth="1"/>
    <col min="13332" max="13332" width="12.2857142857143" style="493" customWidth="1"/>
    <col min="13333" max="13333" width="0" style="493" hidden="1" customWidth="1"/>
    <col min="13334" max="13334" width="3.71428571428571" style="493" customWidth="1"/>
    <col min="13335" max="13335" width="11.1428571428571" style="493" customWidth="1"/>
    <col min="13336" max="13337" width="10.5714285714286" style="493"/>
    <col min="13338" max="13338" width="11.1428571428571" style="493" customWidth="1"/>
    <col min="13339" max="13568" width="10.5714285714286" style="493"/>
    <col min="13569" max="13576" width="0" style="493" hidden="1" customWidth="1"/>
    <col min="13577" max="13577" width="3.71428571428571" style="493" customWidth="1"/>
    <col min="13578" max="13578" width="3.85714285714286" style="493" customWidth="1"/>
    <col min="13579" max="13579" width="3.71428571428571" style="493" customWidth="1"/>
    <col min="13580" max="13580" width="12.7142857142857" style="493" customWidth="1"/>
    <col min="13581" max="13581" width="52.7142857142857" style="493" customWidth="1"/>
    <col min="13582" max="13585" width="0" style="493" hidden="1" customWidth="1"/>
    <col min="13586" max="13586" width="12.2857142857143" style="493" customWidth="1"/>
    <col min="13587" max="13587" width="6.42857142857143" style="493" customWidth="1"/>
    <col min="13588" max="13588" width="12.2857142857143" style="493" customWidth="1"/>
    <col min="13589" max="13589" width="0" style="493" hidden="1" customWidth="1"/>
    <col min="13590" max="13590" width="3.71428571428571" style="493" customWidth="1"/>
    <col min="13591" max="13591" width="11.1428571428571" style="493" customWidth="1"/>
    <col min="13592" max="13593" width="10.5714285714286" style="493"/>
    <col min="13594" max="13594" width="11.1428571428571" style="493" customWidth="1"/>
    <col min="13595" max="13824" width="10.5714285714286" style="493"/>
    <col min="13825" max="13832" width="0" style="493" hidden="1" customWidth="1"/>
    <col min="13833" max="13833" width="3.71428571428571" style="493" customWidth="1"/>
    <col min="13834" max="13834" width="3.85714285714286" style="493" customWidth="1"/>
    <col min="13835" max="13835" width="3.71428571428571" style="493" customWidth="1"/>
    <col min="13836" max="13836" width="12.7142857142857" style="493" customWidth="1"/>
    <col min="13837" max="13837" width="52.7142857142857" style="493" customWidth="1"/>
    <col min="13838" max="13841" width="0" style="493" hidden="1" customWidth="1"/>
    <col min="13842" max="13842" width="12.2857142857143" style="493" customWidth="1"/>
    <col min="13843" max="13843" width="6.42857142857143" style="493" customWidth="1"/>
    <col min="13844" max="13844" width="12.2857142857143" style="493" customWidth="1"/>
    <col min="13845" max="13845" width="0" style="493" hidden="1" customWidth="1"/>
    <col min="13846" max="13846" width="3.71428571428571" style="493" customWidth="1"/>
    <col min="13847" max="13847" width="11.1428571428571" style="493" customWidth="1"/>
    <col min="13848" max="13849" width="10.5714285714286" style="493"/>
    <col min="13850" max="13850" width="11.1428571428571" style="493" customWidth="1"/>
    <col min="13851" max="14080" width="10.5714285714286" style="493"/>
    <col min="14081" max="14088" width="0" style="493" hidden="1" customWidth="1"/>
    <col min="14089" max="14089" width="3.71428571428571" style="493" customWidth="1"/>
    <col min="14090" max="14090" width="3.85714285714286" style="493" customWidth="1"/>
    <col min="14091" max="14091" width="3.71428571428571" style="493" customWidth="1"/>
    <col min="14092" max="14092" width="12.7142857142857" style="493" customWidth="1"/>
    <col min="14093" max="14093" width="52.7142857142857" style="493" customWidth="1"/>
    <col min="14094" max="14097" width="0" style="493" hidden="1" customWidth="1"/>
    <col min="14098" max="14098" width="12.2857142857143" style="493" customWidth="1"/>
    <col min="14099" max="14099" width="6.42857142857143" style="493" customWidth="1"/>
    <col min="14100" max="14100" width="12.2857142857143" style="493" customWidth="1"/>
    <col min="14101" max="14101" width="0" style="493" hidden="1" customWidth="1"/>
    <col min="14102" max="14102" width="3.71428571428571" style="493" customWidth="1"/>
    <col min="14103" max="14103" width="11.1428571428571" style="493" customWidth="1"/>
    <col min="14104" max="14105" width="10.5714285714286" style="493"/>
    <col min="14106" max="14106" width="11.1428571428571" style="493" customWidth="1"/>
    <col min="14107" max="14336" width="10.5714285714286" style="493"/>
    <col min="14337" max="14344" width="0" style="493" hidden="1" customWidth="1"/>
    <col min="14345" max="14345" width="3.71428571428571" style="493" customWidth="1"/>
    <col min="14346" max="14346" width="3.85714285714286" style="493" customWidth="1"/>
    <col min="14347" max="14347" width="3.71428571428571" style="493" customWidth="1"/>
    <col min="14348" max="14348" width="12.7142857142857" style="493" customWidth="1"/>
    <col min="14349" max="14349" width="52.7142857142857" style="493" customWidth="1"/>
    <col min="14350" max="14353" width="0" style="493" hidden="1" customWidth="1"/>
    <col min="14354" max="14354" width="12.2857142857143" style="493" customWidth="1"/>
    <col min="14355" max="14355" width="6.42857142857143" style="493" customWidth="1"/>
    <col min="14356" max="14356" width="12.2857142857143" style="493" customWidth="1"/>
    <col min="14357" max="14357" width="0" style="493" hidden="1" customWidth="1"/>
    <col min="14358" max="14358" width="3.71428571428571" style="493" customWidth="1"/>
    <col min="14359" max="14359" width="11.1428571428571" style="493" customWidth="1"/>
    <col min="14360" max="14361" width="10.5714285714286" style="493"/>
    <col min="14362" max="14362" width="11.1428571428571" style="493" customWidth="1"/>
    <col min="14363" max="14592" width="10.5714285714286" style="493"/>
    <col min="14593" max="14600" width="0" style="493" hidden="1" customWidth="1"/>
    <col min="14601" max="14601" width="3.71428571428571" style="493" customWidth="1"/>
    <col min="14602" max="14602" width="3.85714285714286" style="493" customWidth="1"/>
    <col min="14603" max="14603" width="3.71428571428571" style="493" customWidth="1"/>
    <col min="14604" max="14604" width="12.7142857142857" style="493" customWidth="1"/>
    <col min="14605" max="14605" width="52.7142857142857" style="493" customWidth="1"/>
    <col min="14606" max="14609" width="0" style="493" hidden="1" customWidth="1"/>
    <col min="14610" max="14610" width="12.2857142857143" style="493" customWidth="1"/>
    <col min="14611" max="14611" width="6.42857142857143" style="493" customWidth="1"/>
    <col min="14612" max="14612" width="12.2857142857143" style="493" customWidth="1"/>
    <col min="14613" max="14613" width="0" style="493" hidden="1" customWidth="1"/>
    <col min="14614" max="14614" width="3.71428571428571" style="493" customWidth="1"/>
    <col min="14615" max="14615" width="11.1428571428571" style="493" customWidth="1"/>
    <col min="14616" max="14617" width="10.5714285714286" style="493"/>
    <col min="14618" max="14618" width="11.1428571428571" style="493" customWidth="1"/>
    <col min="14619" max="14848" width="10.5714285714286" style="493"/>
    <col min="14849" max="14856" width="0" style="493" hidden="1" customWidth="1"/>
    <col min="14857" max="14857" width="3.71428571428571" style="493" customWidth="1"/>
    <col min="14858" max="14858" width="3.85714285714286" style="493" customWidth="1"/>
    <col min="14859" max="14859" width="3.71428571428571" style="493" customWidth="1"/>
    <col min="14860" max="14860" width="12.7142857142857" style="493" customWidth="1"/>
    <col min="14861" max="14861" width="52.7142857142857" style="493" customWidth="1"/>
    <col min="14862" max="14865" width="0" style="493" hidden="1" customWidth="1"/>
    <col min="14866" max="14866" width="12.2857142857143" style="493" customWidth="1"/>
    <col min="14867" max="14867" width="6.42857142857143" style="493" customWidth="1"/>
    <col min="14868" max="14868" width="12.2857142857143" style="493" customWidth="1"/>
    <col min="14869" max="14869" width="0" style="493" hidden="1" customWidth="1"/>
    <col min="14870" max="14870" width="3.71428571428571" style="493" customWidth="1"/>
    <col min="14871" max="14871" width="11.1428571428571" style="493" customWidth="1"/>
    <col min="14872" max="14873" width="10.5714285714286" style="493"/>
    <col min="14874" max="14874" width="11.1428571428571" style="493" customWidth="1"/>
    <col min="14875" max="15104" width="10.5714285714286" style="493"/>
    <col min="15105" max="15112" width="0" style="493" hidden="1" customWidth="1"/>
    <col min="15113" max="15113" width="3.71428571428571" style="493" customWidth="1"/>
    <col min="15114" max="15114" width="3.85714285714286" style="493" customWidth="1"/>
    <col min="15115" max="15115" width="3.71428571428571" style="493" customWidth="1"/>
    <col min="15116" max="15116" width="12.7142857142857" style="493" customWidth="1"/>
    <col min="15117" max="15117" width="52.7142857142857" style="493" customWidth="1"/>
    <col min="15118" max="15121" width="0" style="493" hidden="1" customWidth="1"/>
    <col min="15122" max="15122" width="12.2857142857143" style="493" customWidth="1"/>
    <col min="15123" max="15123" width="6.42857142857143" style="493" customWidth="1"/>
    <col min="15124" max="15124" width="12.2857142857143" style="493" customWidth="1"/>
    <col min="15125" max="15125" width="0" style="493" hidden="1" customWidth="1"/>
    <col min="15126" max="15126" width="3.71428571428571" style="493" customWidth="1"/>
    <col min="15127" max="15127" width="11.1428571428571" style="493" customWidth="1"/>
    <col min="15128" max="15129" width="10.5714285714286" style="493"/>
    <col min="15130" max="15130" width="11.1428571428571" style="493" customWidth="1"/>
    <col min="15131" max="15360" width="10.5714285714286" style="493"/>
    <col min="15361" max="15368" width="0" style="493" hidden="1" customWidth="1"/>
    <col min="15369" max="15369" width="3.71428571428571" style="493" customWidth="1"/>
    <col min="15370" max="15370" width="3.85714285714286" style="493" customWidth="1"/>
    <col min="15371" max="15371" width="3.71428571428571" style="493" customWidth="1"/>
    <col min="15372" max="15372" width="12.7142857142857" style="493" customWidth="1"/>
    <col min="15373" max="15373" width="52.7142857142857" style="493" customWidth="1"/>
    <col min="15374" max="15377" width="0" style="493" hidden="1" customWidth="1"/>
    <col min="15378" max="15378" width="12.2857142857143" style="493" customWidth="1"/>
    <col min="15379" max="15379" width="6.42857142857143" style="493" customWidth="1"/>
    <col min="15380" max="15380" width="12.2857142857143" style="493" customWidth="1"/>
    <col min="15381" max="15381" width="0" style="493" hidden="1" customWidth="1"/>
    <col min="15382" max="15382" width="3.71428571428571" style="493" customWidth="1"/>
    <col min="15383" max="15383" width="11.1428571428571" style="493" customWidth="1"/>
    <col min="15384" max="15385" width="10.5714285714286" style="493"/>
    <col min="15386" max="15386" width="11.1428571428571" style="493" customWidth="1"/>
    <col min="15387" max="15616" width="10.5714285714286" style="493"/>
    <col min="15617" max="15624" width="0" style="493" hidden="1" customWidth="1"/>
    <col min="15625" max="15625" width="3.71428571428571" style="493" customWidth="1"/>
    <col min="15626" max="15626" width="3.85714285714286" style="493" customWidth="1"/>
    <col min="15627" max="15627" width="3.71428571428571" style="493" customWidth="1"/>
    <col min="15628" max="15628" width="12.7142857142857" style="493" customWidth="1"/>
    <col min="15629" max="15629" width="52.7142857142857" style="493" customWidth="1"/>
    <col min="15630" max="15633" width="0" style="493" hidden="1" customWidth="1"/>
    <col min="15634" max="15634" width="12.2857142857143" style="493" customWidth="1"/>
    <col min="15635" max="15635" width="6.42857142857143" style="493" customWidth="1"/>
    <col min="15636" max="15636" width="12.2857142857143" style="493" customWidth="1"/>
    <col min="15637" max="15637" width="0" style="493" hidden="1" customWidth="1"/>
    <col min="15638" max="15638" width="3.71428571428571" style="493" customWidth="1"/>
    <col min="15639" max="15639" width="11.1428571428571" style="493" customWidth="1"/>
    <col min="15640" max="15641" width="10.5714285714286" style="493"/>
    <col min="15642" max="15642" width="11.1428571428571" style="493" customWidth="1"/>
    <col min="15643" max="15872" width="10.5714285714286" style="493"/>
    <col min="15873" max="15880" width="0" style="493" hidden="1" customWidth="1"/>
    <col min="15881" max="15881" width="3.71428571428571" style="493" customWidth="1"/>
    <col min="15882" max="15882" width="3.85714285714286" style="493" customWidth="1"/>
    <col min="15883" max="15883" width="3.71428571428571" style="493" customWidth="1"/>
    <col min="15884" max="15884" width="12.7142857142857" style="493" customWidth="1"/>
    <col min="15885" max="15885" width="52.7142857142857" style="493" customWidth="1"/>
    <col min="15886" max="15889" width="0" style="493" hidden="1" customWidth="1"/>
    <col min="15890" max="15890" width="12.2857142857143" style="493" customWidth="1"/>
    <col min="15891" max="15891" width="6.42857142857143" style="493" customWidth="1"/>
    <col min="15892" max="15892" width="12.2857142857143" style="493" customWidth="1"/>
    <col min="15893" max="15893" width="0" style="493" hidden="1" customWidth="1"/>
    <col min="15894" max="15894" width="3.71428571428571" style="493" customWidth="1"/>
    <col min="15895" max="15895" width="11.1428571428571" style="493" customWidth="1"/>
    <col min="15896" max="15897" width="10.5714285714286" style="493"/>
    <col min="15898" max="15898" width="11.1428571428571" style="493" customWidth="1"/>
    <col min="15899" max="16128" width="10.5714285714286" style="493"/>
    <col min="16129" max="16136" width="0" style="493" hidden="1" customWidth="1"/>
    <col min="16137" max="16137" width="3.71428571428571" style="493" customWidth="1"/>
    <col min="16138" max="16138" width="3.85714285714286" style="493" customWidth="1"/>
    <col min="16139" max="16139" width="3.71428571428571" style="493" customWidth="1"/>
    <col min="16140" max="16140" width="12.7142857142857" style="493" customWidth="1"/>
    <col min="16141" max="16141" width="52.7142857142857" style="493" customWidth="1"/>
    <col min="16142" max="16145" width="0" style="493" hidden="1" customWidth="1"/>
    <col min="16146" max="16146" width="12.2857142857143" style="493" customWidth="1"/>
    <col min="16147" max="16147" width="6.42857142857143" style="493" customWidth="1"/>
    <col min="16148" max="16148" width="12.2857142857143" style="493" customWidth="1"/>
    <col min="16149" max="16149" width="0" style="493" hidden="1" customWidth="1"/>
    <col min="16150" max="16150" width="3.71428571428571" style="493" customWidth="1"/>
    <col min="16151" max="16151" width="11.1428571428571" style="493" customWidth="1"/>
    <col min="16152" max="16153" width="10.5714285714286" style="493"/>
    <col min="16154" max="16154" width="11.1428571428571" style="493" customWidth="1"/>
    <col min="16155"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300" t="s">
        <v>717</v>
      </c>
      <c r="M5" s="1300"/>
      <c r="N5" s="1300"/>
      <c r="O5" s="1300"/>
      <c r="P5" s="1300"/>
      <c r="Q5" s="1300"/>
      <c r="R5" s="1300"/>
      <c r="S5" s="1300"/>
      <c r="T5" s="1300"/>
      <c r="U5" s="633"/>
    </row>
    <row r="6" spans="10:22"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0"/>
      <c r="P7" s="1310"/>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28" s="746" customFormat="1" ht="5.25" hidden="1">
      <c r="A9" s="1121"/>
      <c r="B9" s="1121"/>
      <c r="C9" s="1121"/>
      <c r="D9" s="1121"/>
      <c r="E9" s="1121"/>
      <c r="F9" s="1121"/>
      <c r="G9" s="1121"/>
      <c r="H9" s="1121"/>
      <c r="L9" s="1171"/>
      <c r="M9" s="1046"/>
      <c r="O9" s="1276"/>
      <c r="P9" s="1276"/>
      <c r="Q9" s="1276"/>
      <c r="R9" s="1276"/>
      <c r="S9" s="1276"/>
      <c r="T9" s="1276"/>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"&amp;IF(datePr_ch="","утверждении","изменении")&amp;" тарифов"</f>
        <v>Дата подачи заявления об утверждении тарифов</v>
      </c>
      <c r="N10" s="1125"/>
      <c r="O10" s="1277" t="str">
        <f>IF(datePr_ch="",IF(datePr="","",datePr),datePr_ch)</f>
        <v>25.04.2022</v>
      </c>
      <c r="P10" s="1277"/>
      <c r="Q10" s="1277"/>
      <c r="R10" s="1277"/>
      <c r="S10" s="1277"/>
      <c r="T10" s="1277"/>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"&amp;IF(numberPr_ch="","утверждении","изменении")&amp;" тарифов"</f>
        <v>Номер подачи заявления об утверждении тарифов</v>
      </c>
      <c r="N11" s="1125"/>
      <c r="O11" s="1277" t="str">
        <f>IF(numberPr_ch="",IF(numberPr="","",numberPr),numberPr_ch)</f>
        <v>01-03/107</v>
      </c>
      <c r="P11" s="1277"/>
      <c r="Q11" s="1277"/>
      <c r="R11" s="1277"/>
      <c r="S11" s="1277"/>
      <c r="T11" s="1277"/>
      <c r="U11" s="551"/>
      <c r="V11" s="551"/>
      <c r="W11" s="489"/>
      <c r="X11" s="559"/>
      <c r="Y11" s="559"/>
      <c r="Z11" s="559"/>
      <c r="AA11" s="559"/>
      <c r="AB11" s="559"/>
      <c r="AC11" s="559"/>
      <c r="AD11" s="559"/>
      <c r="AE11" s="559"/>
      <c r="AF11" s="559"/>
      <c r="AG11" s="559"/>
      <c r="AH11" s="559"/>
    </row>
    <row r="12" spans="1:28" s="746" customFormat="1" ht="5.25" hidden="1">
      <c r="A12" s="1121"/>
      <c r="B12" s="1121"/>
      <c r="C12" s="1121"/>
      <c r="D12" s="1121"/>
      <c r="E12" s="1121"/>
      <c r="F12" s="1121"/>
      <c r="G12" s="1121"/>
      <c r="H12" s="1121"/>
      <c r="L12" s="1171"/>
      <c r="M12" s="1046"/>
      <c r="O12" s="1276"/>
      <c r="P12" s="1276"/>
      <c r="Q12" s="1276"/>
      <c r="R12" s="1276"/>
      <c r="S12" s="1276"/>
      <c r="T12" s="1276"/>
      <c r="U12" s="780"/>
      <c r="V12" s="780"/>
      <c r="X12" s="1121"/>
      <c r="Y12" s="1121"/>
      <c r="Z12" s="1121"/>
      <c r="AA12" s="1121"/>
      <c r="AB12" s="1121"/>
    </row>
    <row r="13" spans="1:34" s="539" customFormat="1" ht="11.25" hidden="1">
      <c r="A13" s="559"/>
      <c r="B13" s="559"/>
      <c r="C13" s="559"/>
      <c r="D13" s="559"/>
      <c r="E13" s="559"/>
      <c r="F13" s="559"/>
      <c r="G13" s="559"/>
      <c r="H13" s="559"/>
      <c r="L13" s="1301"/>
      <c r="M13" s="1301"/>
      <c r="N13" s="536"/>
      <c r="O13" s="551"/>
      <c r="P13" s="551"/>
      <c r="Q13" s="551"/>
      <c r="R13" s="551"/>
      <c r="S13" s="551"/>
      <c r="T13" s="551"/>
      <c r="U13" s="557" t="s">
        <v>371</v>
      </c>
      <c r="X13" s="559"/>
      <c r="Y13" s="559"/>
      <c r="Z13" s="559"/>
      <c r="AA13" s="559"/>
      <c r="AB13" s="559"/>
      <c r="AC13" s="559"/>
      <c r="AD13" s="559"/>
      <c r="AE13" s="559"/>
      <c r="AF13" s="559"/>
      <c r="AG13" s="559"/>
      <c r="AH13" s="559"/>
    </row>
    <row r="14" spans="10:21" ht="14.25">
      <c r="J14" s="499"/>
      <c r="K14" s="499"/>
      <c r="L14" s="494"/>
      <c r="M14" s="494"/>
      <c r="N14" s="472"/>
      <c r="O14" s="1278"/>
      <c r="P14" s="1278"/>
      <c r="Q14" s="1278"/>
      <c r="R14" s="1278"/>
      <c r="S14" s="1278"/>
      <c r="T14" s="1278"/>
      <c r="U14" s="1278"/>
    </row>
    <row r="15" spans="10:23" ht="14.25">
      <c r="J15" s="499"/>
      <c r="K15" s="499"/>
      <c r="L15" s="1223" t="s">
        <v>445</v>
      </c>
      <c r="M15" s="1223"/>
      <c r="N15" s="1223"/>
      <c r="O15" s="1223"/>
      <c r="P15" s="1223"/>
      <c r="Q15" s="1223"/>
      <c r="R15" s="1223"/>
      <c r="S15" s="1223"/>
      <c r="T15" s="1223"/>
      <c r="U15" s="1223"/>
      <c r="V15" s="1223"/>
      <c r="W15" s="1223" t="s">
        <v>446</v>
      </c>
    </row>
    <row r="16" spans="10:23" ht="14.25" customHeight="1">
      <c r="J16" s="499"/>
      <c r="K16" s="499"/>
      <c r="L16" s="1284" t="s">
        <v>91</v>
      </c>
      <c r="M16" s="1284" t="s">
        <v>602</v>
      </c>
      <c r="N16" s="630"/>
      <c r="O16" s="1285" t="s">
        <v>604</v>
      </c>
      <c r="P16" s="1286"/>
      <c r="Q16" s="1286"/>
      <c r="R16" s="1286"/>
      <c r="S16" s="1286"/>
      <c r="T16" s="1287"/>
      <c r="U16" s="1295" t="s">
        <v>339</v>
      </c>
      <c r="V16" s="1281" t="s">
        <v>274</v>
      </c>
      <c r="W16" s="1223"/>
    </row>
    <row r="17" spans="10:23" ht="14.25" customHeight="1">
      <c r="J17" s="499"/>
      <c r="K17" s="499"/>
      <c r="L17" s="1284"/>
      <c r="M17" s="1284"/>
      <c r="N17" s="631"/>
      <c r="O17" s="1290" t="s">
        <v>578</v>
      </c>
      <c r="P17" s="1288" t="s">
        <v>270</v>
      </c>
      <c r="Q17" s="1289"/>
      <c r="R17" s="1292" t="s">
        <v>615</v>
      </c>
      <c r="S17" s="1293"/>
      <c r="T17" s="1294"/>
      <c r="U17" s="1296"/>
      <c r="V17" s="1282"/>
      <c r="W17" s="1223"/>
    </row>
    <row r="18" spans="10:23" ht="33.75" customHeight="1">
      <c r="J18" s="499"/>
      <c r="K18" s="499"/>
      <c r="L18" s="1284"/>
      <c r="M18" s="1284"/>
      <c r="N18" s="632"/>
      <c r="O18" s="1291"/>
      <c r="P18" s="505" t="s">
        <v>579</v>
      </c>
      <c r="Q18" s="505" t="s">
        <v>6</v>
      </c>
      <c r="R18" s="506" t="s">
        <v>273</v>
      </c>
      <c r="S18" s="1279" t="s">
        <v>272</v>
      </c>
      <c r="T18" s="1280"/>
      <c r="U18" s="1297"/>
      <c r="V18" s="1283"/>
      <c r="W18" s="1223"/>
    </row>
    <row r="19" spans="10:23" ht="14.25">
      <c r="J19" s="499"/>
      <c r="K19" s="538">
        <v>1</v>
      </c>
      <c r="L19" s="616" t="s">
        <v>92</v>
      </c>
      <c r="M19" s="616" t="s">
        <v>48</v>
      </c>
      <c r="N19" s="618" t="str">
        <f ca="1">OFFSET(N19,0,-1)</f>
        <v>2</v>
      </c>
      <c r="O19" s="617">
        <f ca="1">OFFSET(O19,0,-1)+1</f>
        <v>3</v>
      </c>
      <c r="P19" s="617">
        <f ca="1">OFFSET(P19,0,-1)+1</f>
        <v>4</v>
      </c>
      <c r="Q19" s="617">
        <f ca="1">OFFSET(Q19,0,-1)+1</f>
        <v>5</v>
      </c>
      <c r="R19" s="617">
        <f ca="1">OFFSET(R19,0,-1)+1</f>
        <v>6</v>
      </c>
      <c r="S19" s="1302">
        <f ca="1">OFFSET(S19,0,-1)+1</f>
        <v>7</v>
      </c>
      <c r="T19" s="1302"/>
      <c r="U19" s="617">
        <f ca="1">OFFSET(U19,0,-2)+1</f>
        <v>8</v>
      </c>
      <c r="V19" s="618">
        <f ca="1">OFFSET(V19,0,-1)</f>
        <v>8</v>
      </c>
      <c r="W19" s="617">
        <f ca="1">OFFSET(W19,0,-1)+1</f>
        <v>9</v>
      </c>
    </row>
    <row r="20" spans="1:36" ht="22.5">
      <c r="A20" s="1303">
        <v>1</v>
      </c>
      <c r="B20" s="831"/>
      <c r="C20" s="831"/>
      <c r="D20" s="831"/>
      <c r="E20" s="832"/>
      <c r="F20" s="833"/>
      <c r="G20" s="833"/>
      <c r="H20" s="833"/>
      <c r="I20" s="834"/>
      <c r="J20" s="829"/>
      <c r="K20" s="836"/>
      <c r="L20" s="562">
        <f>mergeValue(A20)</f>
        <v>1</v>
      </c>
      <c r="M20" s="610" t="s">
        <v>19</v>
      </c>
      <c r="N20" s="615"/>
      <c r="O20" s="1304"/>
      <c r="P20" s="1304"/>
      <c r="Q20" s="1304"/>
      <c r="R20" s="1304"/>
      <c r="S20" s="1304"/>
      <c r="T20" s="1304"/>
      <c r="U20" s="1304"/>
      <c r="V20" s="1304"/>
      <c r="W20" s="1129" t="s">
        <v>718</v>
      </c>
      <c r="Y20" s="558"/>
      <c r="Z20" s="558" t="str">
        <f t="shared" si="0" ref="Z20:Z33">IF(M20="","",M20)</f>
        <v>Наименование тарифа</v>
      </c>
      <c r="AA20" s="558"/>
      <c r="AB20" s="558"/>
      <c r="AC20" s="558"/>
      <c r="AI20" s="554"/>
      <c r="AJ20" s="554"/>
    </row>
    <row r="21" spans="1:36" ht="22.5">
      <c r="A21" s="1303"/>
      <c r="B21" s="1303">
        <v>1</v>
      </c>
      <c r="C21" s="831"/>
      <c r="D21" s="831"/>
      <c r="E21" s="833"/>
      <c r="F21" s="833"/>
      <c r="G21" s="833"/>
      <c r="H21" s="833"/>
      <c r="I21" s="828"/>
      <c r="J21" s="827"/>
      <c r="K21" s="830"/>
      <c r="L21" s="562" t="str">
        <f>mergeValue(A21)&amp;"."&amp;mergeValue(B21)</f>
        <v>1.1</v>
      </c>
      <c r="M21" s="516" t="s">
        <v>15</v>
      </c>
      <c r="N21" s="615"/>
      <c r="O21" s="1304"/>
      <c r="P21" s="1304"/>
      <c r="Q21" s="1304"/>
      <c r="R21" s="1304"/>
      <c r="S21" s="1304"/>
      <c r="T21" s="1304"/>
      <c r="U21" s="1304"/>
      <c r="V21" s="1304"/>
      <c r="W21" s="1129" t="s">
        <v>459</v>
      </c>
      <c r="Y21" s="558"/>
      <c r="Z21" s="558" t="str">
        <f t="shared" si="0"/>
        <v>Территория действия тарифа</v>
      </c>
      <c r="AA21" s="558"/>
      <c r="AB21" s="558"/>
      <c r="AC21" s="558"/>
      <c r="AI21" s="554"/>
      <c r="AJ21" s="554"/>
    </row>
    <row r="22" spans="1:36" ht="22.5">
      <c r="A22" s="1303"/>
      <c r="B22" s="1303"/>
      <c r="C22" s="1303">
        <v>1</v>
      </c>
      <c r="D22" s="831"/>
      <c r="E22" s="833"/>
      <c r="F22" s="833"/>
      <c r="G22" s="833"/>
      <c r="H22" s="833"/>
      <c r="I22" s="835"/>
      <c r="J22" s="827"/>
      <c r="K22" s="830"/>
      <c r="L22" s="562" t="str">
        <f>mergeValue(A22)&amp;"."&amp;mergeValue(B22)&amp;"."&amp;mergeValue(C22)</f>
        <v>1.1.1</v>
      </c>
      <c r="M22" s="517" t="s">
        <v>7</v>
      </c>
      <c r="N22" s="615"/>
      <c r="O22" s="1304"/>
      <c r="P22" s="1304"/>
      <c r="Q22" s="1304"/>
      <c r="R22" s="1304"/>
      <c r="S22" s="1304"/>
      <c r="T22" s="1304"/>
      <c r="U22" s="1304"/>
      <c r="V22" s="1304"/>
      <c r="W22" s="1129" t="s">
        <v>600</v>
      </c>
      <c r="Y22" s="558"/>
      <c r="Z22" s="558" t="str">
        <f t="shared" si="0"/>
        <v xml:space="preserve">Наименование системы теплоснабжения </v>
      </c>
      <c r="AA22" s="558"/>
      <c r="AB22" s="558"/>
      <c r="AC22" s="558"/>
      <c r="AI22" s="554"/>
      <c r="AJ22" s="554"/>
    </row>
    <row r="23" spans="1:36" ht="22.5">
      <c r="A23" s="1303"/>
      <c r="B23" s="1303"/>
      <c r="C23" s="1303"/>
      <c r="D23" s="1303">
        <v>1</v>
      </c>
      <c r="E23" s="833"/>
      <c r="F23" s="833"/>
      <c r="G23" s="833"/>
      <c r="H23" s="833"/>
      <c r="I23" s="835"/>
      <c r="J23" s="827"/>
      <c r="K23" s="830"/>
      <c r="L23" s="562" t="str">
        <f>mergeValue(A23)&amp;"."&amp;mergeValue(B23)&amp;"."&amp;mergeValue(C23)&amp;"."&amp;mergeValue(D23)</f>
        <v>1.1.1.1</v>
      </c>
      <c r="M23" s="518" t="s">
        <v>21</v>
      </c>
      <c r="N23" s="615"/>
      <c r="O23" s="1304"/>
      <c r="P23" s="1304"/>
      <c r="Q23" s="1304"/>
      <c r="R23" s="1304"/>
      <c r="S23" s="1304"/>
      <c r="T23" s="1304"/>
      <c r="U23" s="1304"/>
      <c r="V23" s="1304"/>
      <c r="W23" s="1129" t="s">
        <v>601</v>
      </c>
      <c r="Y23" s="558"/>
      <c r="Z23" s="558" t="str">
        <f t="shared" si="0"/>
        <v xml:space="preserve">Источник тепловой энергии  </v>
      </c>
      <c r="AA23" s="558"/>
      <c r="AB23" s="558"/>
      <c r="AC23" s="558"/>
      <c r="AI23" s="554"/>
      <c r="AJ23" s="554"/>
    </row>
    <row r="24" spans="1:36" ht="78.75">
      <c r="A24" s="1303"/>
      <c r="B24" s="1303"/>
      <c r="C24" s="1303"/>
      <c r="D24" s="1303"/>
      <c r="E24" s="1303">
        <v>1</v>
      </c>
      <c r="F24" s="833"/>
      <c r="G24" s="833"/>
      <c r="H24" s="831">
        <v>1</v>
      </c>
      <c r="I24" s="1303">
        <v>1</v>
      </c>
      <c r="J24" s="833"/>
      <c r="K24" s="838"/>
      <c r="L24" s="562" t="str">
        <f>mergeValue(A24)&amp;"."&amp;mergeValue(B24)&amp;"."&amp;mergeValue(C24)&amp;"."&amp;mergeValue(D24)&amp;"."&amp;mergeValue(E24)</f>
        <v>1.1.1.1.1</v>
      </c>
      <c r="M24" s="524" t="s">
        <v>8</v>
      </c>
      <c r="N24" s="615"/>
      <c r="O24" s="1305"/>
      <c r="P24" s="1305"/>
      <c r="Q24" s="1305"/>
      <c r="R24" s="1305"/>
      <c r="S24" s="1305"/>
      <c r="T24" s="1305"/>
      <c r="U24" s="1305"/>
      <c r="V24" s="1305"/>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03"/>
      <c r="B25" s="1303"/>
      <c r="C25" s="1303"/>
      <c r="D25" s="1303"/>
      <c r="E25" s="1303"/>
      <c r="F25" s="1303">
        <v>1</v>
      </c>
      <c r="G25" s="831"/>
      <c r="H25" s="831"/>
      <c r="I25" s="1303"/>
      <c r="J25" s="1303">
        <v>1</v>
      </c>
      <c r="K25" s="839"/>
      <c r="L25" s="562" t="str">
        <f>mergeValue(A25)&amp;"."&amp;mergeValue(B25)&amp;"."&amp;mergeValue(C25)&amp;"."&amp;mergeValue(D25)&amp;"."&amp;mergeValue(E25)&amp;"."&amp;mergeValue(F25)</f>
        <v>1.1.1.1.1.1</v>
      </c>
      <c r="M25" s="525" t="s">
        <v>9</v>
      </c>
      <c r="N25" s="615"/>
      <c r="O25" s="1306"/>
      <c r="P25" s="1307"/>
      <c r="Q25" s="1307"/>
      <c r="R25" s="1307"/>
      <c r="S25" s="1307"/>
      <c r="T25" s="1307"/>
      <c r="U25" s="1307"/>
      <c r="V25" s="1308"/>
      <c r="W25" s="1129" t="s">
        <v>720</v>
      </c>
      <c r="Y25" s="558"/>
      <c r="Z25" s="558" t="str">
        <f t="shared" si="0"/>
        <v>Группа потребителей</v>
      </c>
      <c r="AA25" s="558"/>
      <c r="AB25" s="558"/>
      <c r="AC25" s="558"/>
      <c r="AI25" s="554"/>
      <c r="AJ25" s="554"/>
    </row>
    <row r="26" spans="1:36" ht="122.1" customHeight="1">
      <c r="A26" s="1303"/>
      <c r="B26" s="1303"/>
      <c r="C26" s="1303"/>
      <c r="D26" s="1303"/>
      <c r="E26" s="1303"/>
      <c r="F26" s="1303"/>
      <c r="G26" s="831">
        <v>1</v>
      </c>
      <c r="H26" s="831"/>
      <c r="I26" s="1303"/>
      <c r="J26" s="1303"/>
      <c r="K26" s="839">
        <v>1</v>
      </c>
      <c r="L26" s="562" t="str">
        <f>mergeValue(A26)&amp;"."&amp;mergeValue(B26)&amp;"."&amp;mergeValue(C26)&amp;"."&amp;mergeValue(D26)&amp;"."&amp;mergeValue(E26)&amp;"."&amp;mergeValue(F26)&amp;"."&amp;mergeValue(G26)</f>
        <v>1.1.1.1.1.1.1</v>
      </c>
      <c r="M26" s="1088"/>
      <c r="N26" s="615"/>
      <c r="O26" s="532"/>
      <c r="P26" s="532"/>
      <c r="Q26" s="1040"/>
      <c r="R26" s="1298"/>
      <c r="S26" s="1299" t="s">
        <v>83</v>
      </c>
      <c r="T26" s="1298"/>
      <c r="U26" s="1299" t="s">
        <v>84</v>
      </c>
      <c r="V26" s="532"/>
      <c r="W26" s="1273" t="s">
        <v>721</v>
      </c>
      <c r="X26" s="554" t="str">
        <f>strCheckDate(O27:V27)</f>
        <v/>
      </c>
      <c r="Y26" s="558"/>
      <c r="Z26" s="558" t="str">
        <f t="shared" si="0"/>
        <v/>
      </c>
      <c r="AA26" s="558"/>
      <c r="AB26" s="558"/>
      <c r="AC26" s="558"/>
      <c r="AI26" s="554"/>
      <c r="AJ26" s="554"/>
    </row>
    <row r="27" spans="1:36" ht="11.25" hidden="1">
      <c r="A27" s="1303"/>
      <c r="B27" s="1303"/>
      <c r="C27" s="1303"/>
      <c r="D27" s="1303"/>
      <c r="E27" s="1303"/>
      <c r="F27" s="1303"/>
      <c r="G27" s="831"/>
      <c r="H27" s="831"/>
      <c r="I27" s="1303"/>
      <c r="J27" s="1303"/>
      <c r="K27" s="839"/>
      <c r="L27" s="569"/>
      <c r="M27" s="615"/>
      <c r="N27" s="615"/>
      <c r="O27" s="532"/>
      <c r="P27" s="532"/>
      <c r="Q27" s="553" t="str">
        <f>R26&amp;"-"&amp;T26</f>
        <v>-</v>
      </c>
      <c r="R27" s="1298"/>
      <c r="S27" s="1299"/>
      <c r="T27" s="1298"/>
      <c r="U27" s="1299"/>
      <c r="V27" s="532"/>
      <c r="W27" s="1274"/>
      <c r="Y27" s="558"/>
      <c r="Z27" s="558" t="str">
        <f t="shared" si="0"/>
        <v/>
      </c>
      <c r="AA27" s="558"/>
      <c r="AB27" s="558"/>
      <c r="AC27" s="558"/>
      <c r="AI27" s="554"/>
      <c r="AJ27" s="554"/>
    </row>
    <row r="28" spans="1:36" ht="15" customHeight="1">
      <c r="A28" s="1303"/>
      <c r="B28" s="1303"/>
      <c r="C28" s="1303"/>
      <c r="D28" s="1303"/>
      <c r="E28" s="1303"/>
      <c r="F28" s="1303"/>
      <c r="G28" s="833"/>
      <c r="H28" s="831"/>
      <c r="I28" s="1303"/>
      <c r="J28" s="1303"/>
      <c r="K28" s="838"/>
      <c r="L28" s="508"/>
      <c r="M28" s="527" t="s">
        <v>24</v>
      </c>
      <c r="N28" s="534"/>
      <c r="O28" s="534"/>
      <c r="P28" s="534"/>
      <c r="Q28" s="534"/>
      <c r="R28" s="534"/>
      <c r="S28" s="534"/>
      <c r="T28" s="534"/>
      <c r="U28" s="534"/>
      <c r="V28" s="530"/>
      <c r="W28" s="1275"/>
      <c r="Y28" s="558"/>
      <c r="Z28" s="558" t="str">
        <f t="shared" si="0"/>
        <v>Добавить вид теплоносителя (параметры теплоносителя)</v>
      </c>
      <c r="AA28" s="558"/>
      <c r="AB28" s="558"/>
      <c r="AC28" s="558"/>
      <c r="AI28" s="554"/>
      <c r="AJ28" s="554"/>
    </row>
    <row r="29" spans="1:36" ht="15" customHeight="1">
      <c r="A29" s="1303"/>
      <c r="B29" s="1303"/>
      <c r="C29" s="1303"/>
      <c r="D29" s="1303"/>
      <c r="E29" s="1303"/>
      <c r="F29" s="833"/>
      <c r="G29" s="833"/>
      <c r="H29" s="831"/>
      <c r="I29" s="1303"/>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03"/>
      <c r="B30" s="1303"/>
      <c r="C30" s="1303"/>
      <c r="D30" s="1303"/>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03"/>
      <c r="B31" s="1303"/>
      <c r="C31" s="1303"/>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03"/>
      <c r="B32" s="1303"/>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03"/>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4"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4"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2:23" ht="105.75" customHeight="1">
      <c r="L36" s="1">
        <v>1</v>
      </c>
      <c r="M36" s="1266" t="s">
        <v>722</v>
      </c>
      <c r="N36" s="1266"/>
      <c r="O36" s="1266"/>
      <c r="P36" s="1266"/>
      <c r="Q36" s="1266"/>
      <c r="R36" s="1266"/>
      <c r="S36" s="1266"/>
      <c r="T36" s="1266"/>
      <c r="U36" s="1266"/>
      <c r="V36" s="1266"/>
      <c r="W36" s="1266"/>
    </row>
  </sheetData>
  <sheetProtection password="FA9C" sheet="1" objects="1" scenarios="1" formatColumns="0" formatRows="0"/>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14">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allowBlank="1" showInputMessage="1" showErrorMessage="1" prompt="Для выбора выполните двойной щелчок левой клавиши мыши по соответствующей ячейке." sqref="O7 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dataValidation allowBlank="1" showInputMessage="1" showErrorMessage="1" prompt="Для выбора выполните двойной щелчок левой клавиши мыши по соответствующей ячейке." sqref="WWC458778 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dataValidation allowBlank="1" showInputMessage="1" showErrorMessage="1" prompt="Для выбора выполните двойной щелчок левой клавиши мыши по соответствующей ячейке." sqref="WWC98306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type="list" allowBlank="1" showInputMessage="1" showErrorMessage="1" prompt="Выберите значение из списка" errorTitle="Ошибка" error="Выберите значение из списка" sqref="O25">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6ae2da7-b54e-47f0-be83-d9c105be4690}">
  <sheetPr codeName="List05_3_i">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758" hidden="1" customWidth="1"/>
    <col min="2" max="4" width="3.71428571428571" style="759" hidden="1" customWidth="1"/>
    <col min="5" max="5" width="3.71428571428571" style="760" customWidth="1"/>
    <col min="6" max="6" width="9.71428571428571" style="751" customWidth="1"/>
    <col min="7" max="7" width="37.7142857142857" style="751" customWidth="1"/>
    <col min="8" max="8" width="66.8571428571429" style="751" customWidth="1"/>
    <col min="9" max="9" width="115.714285714286" style="751" customWidth="1"/>
    <col min="10" max="11" width="10.5714285714286" style="759"/>
    <col min="12" max="12" width="11.1428571428571" style="759" customWidth="1"/>
    <col min="13" max="20" width="10.5714285714286" style="759"/>
    <col min="21" max="16384" width="10.5714285714286" style="751"/>
  </cols>
  <sheetData>
    <row r="1" spans="1:1" ht="3" customHeight="1">
      <c r="A1" s="758" t="s">
        <v>49</v>
      </c>
    </row>
    <row r="2" spans="6:9" ht="22.5">
      <c r="F2" s="1267" t="s">
        <v>470</v>
      </c>
      <c r="G2" s="1268"/>
      <c r="H2" s="1269"/>
      <c r="I2" s="757"/>
    </row>
    <row r="3" ht="3" customHeight="1"/>
    <row r="4" spans="1:20" s="539" customFormat="1" ht="11.25">
      <c r="A4" s="734"/>
      <c r="B4" s="734"/>
      <c r="C4" s="734"/>
      <c r="D4" s="734"/>
      <c r="F4" s="1223" t="s">
        <v>445</v>
      </c>
      <c r="G4" s="1223"/>
      <c r="H4" s="1223"/>
      <c r="I4" s="1270"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0"/>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29.04.2022</v>
      </c>
      <c r="I7" s="767" t="s">
        <v>472</v>
      </c>
      <c r="J7" s="584"/>
      <c r="K7" s="734"/>
      <c r="L7" s="734"/>
      <c r="M7" s="734"/>
      <c r="N7" s="734"/>
      <c r="O7" s="734"/>
      <c r="P7" s="734"/>
      <c r="Q7" s="734"/>
      <c r="R7" s="734"/>
      <c r="S7" s="734"/>
      <c r="T7" s="734"/>
    </row>
    <row r="8" spans="1:20" s="539" customFormat="1" ht="45">
      <c r="A8" s="1271">
        <v>1</v>
      </c>
      <c r="B8" s="734"/>
      <c r="C8" s="734"/>
      <c r="D8" s="734"/>
      <c r="F8" s="765" t="str">
        <f>"2."&amp;mergeValue(A8)</f>
        <v>2.1</v>
      </c>
      <c r="G8" s="766" t="s">
        <v>473</v>
      </c>
      <c r="H8" s="756"/>
      <c r="I8" s="767" t="s">
        <v>568</v>
      </c>
      <c r="J8" s="584"/>
      <c r="K8" s="734"/>
      <c r="L8" s="734"/>
      <c r="M8" s="734"/>
      <c r="N8" s="734"/>
      <c r="O8" s="734"/>
      <c r="P8" s="734"/>
      <c r="Q8" s="734"/>
      <c r="R8" s="734"/>
      <c r="S8" s="734"/>
      <c r="T8" s="734"/>
    </row>
    <row r="9" spans="1:20" s="539" customFormat="1" ht="22.5">
      <c r="A9" s="1271"/>
      <c r="B9" s="734"/>
      <c r="C9" s="734"/>
      <c r="D9" s="734"/>
      <c r="F9" s="765" t="str">
        <f>"3."&amp;mergeValue(A9)</f>
        <v>3.1</v>
      </c>
      <c r="G9" s="766" t="s">
        <v>474</v>
      </c>
      <c r="H9" s="756"/>
      <c r="I9" s="767" t="s">
        <v>566</v>
      </c>
      <c r="J9" s="584"/>
      <c r="K9" s="734"/>
      <c r="L9" s="734"/>
      <c r="M9" s="734"/>
      <c r="N9" s="734"/>
      <c r="O9" s="734"/>
      <c r="P9" s="734"/>
      <c r="Q9" s="734"/>
      <c r="R9" s="734"/>
      <c r="S9" s="734"/>
      <c r="T9" s="734"/>
    </row>
    <row r="10" spans="1:20" s="539" customFormat="1" ht="22.5">
      <c r="A10" s="1271"/>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1"/>
      <c r="B11" s="1271">
        <v>1</v>
      </c>
      <c r="C11" s="740"/>
      <c r="D11" s="740"/>
      <c r="F11" s="765" t="str">
        <f>"4."&amp;mergeValue(A11)&amp;"."&amp;mergeValue(B11)</f>
        <v>4.1.1</v>
      </c>
      <c r="G11" s="778" t="s">
        <v>570</v>
      </c>
      <c r="H11" s="756" t="str">
        <f>IF(region_name="","",region_name)</f>
        <v>Свердловская область</v>
      </c>
      <c r="I11" s="767" t="s">
        <v>478</v>
      </c>
      <c r="J11" s="584"/>
      <c r="K11" s="734"/>
      <c r="L11" s="734"/>
      <c r="M11" s="734"/>
      <c r="N11" s="734"/>
      <c r="O11" s="734"/>
      <c r="P11" s="734"/>
      <c r="Q11" s="734"/>
      <c r="R11" s="734"/>
      <c r="S11" s="734"/>
      <c r="T11" s="734"/>
    </row>
    <row r="12" spans="1:20" s="539" customFormat="1" ht="22.5">
      <c r="A12" s="1271"/>
      <c r="B12" s="1271"/>
      <c r="C12" s="1271">
        <v>1</v>
      </c>
      <c r="D12" s="740"/>
      <c r="F12" s="765" t="str">
        <f>"4."&amp;mergeValue(A12)&amp;"."&amp;mergeValue(B12)&amp;"."&amp;mergeValue(C12)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1"/>
      <c r="B13" s="1271"/>
      <c r="C13" s="1271"/>
      <c r="D13" s="740">
        <v>1</v>
      </c>
      <c r="F13" s="765" t="str">
        <f>"4."&amp;mergeValue(A13)&amp;"."&amp;mergeValue(B13)&amp;"."&amp;mergeValue(C13)&amp;"."&amp;mergeValue(D13)</f>
        <v>4.1.1.1.1</v>
      </c>
      <c r="G13" s="769" t="s">
        <v>477</v>
      </c>
      <c r="H13" s="756"/>
      <c r="I13" s="1272" t="s">
        <v>569</v>
      </c>
      <c r="J13" s="584"/>
      <c r="K13" s="734"/>
      <c r="L13" s="734"/>
      <c r="M13" s="734"/>
      <c r="N13" s="734"/>
      <c r="O13" s="734"/>
      <c r="P13" s="734"/>
      <c r="Q13" s="734"/>
      <c r="R13" s="734"/>
      <c r="S13" s="734"/>
      <c r="T13" s="734"/>
    </row>
    <row r="14" spans="1:20" s="539" customFormat="1" ht="18.75">
      <c r="A14" s="1271"/>
      <c r="B14" s="1271"/>
      <c r="C14" s="1271"/>
      <c r="D14" s="740"/>
      <c r="F14" s="770"/>
      <c r="G14" s="722" t="s">
        <v>4</v>
      </c>
      <c r="H14" s="593"/>
      <c r="I14" s="1272"/>
      <c r="J14" s="584"/>
      <c r="K14" s="734"/>
      <c r="L14" s="734"/>
      <c r="M14" s="734"/>
      <c r="N14" s="734"/>
      <c r="O14" s="734"/>
      <c r="P14" s="734"/>
      <c r="Q14" s="734"/>
      <c r="R14" s="734"/>
      <c r="S14" s="734"/>
      <c r="T14" s="734"/>
    </row>
    <row r="15" spans="1:20" s="539" customFormat="1" ht="18.75">
      <c r="A15" s="1271"/>
      <c r="B15" s="1271"/>
      <c r="C15" s="740"/>
      <c r="D15" s="740"/>
      <c r="F15" s="603"/>
      <c r="G15" s="546" t="s">
        <v>401</v>
      </c>
      <c r="H15" s="604"/>
      <c r="I15" s="605"/>
      <c r="J15" s="584"/>
      <c r="K15" s="734"/>
      <c r="L15" s="734"/>
      <c r="M15" s="734"/>
      <c r="N15" s="734"/>
      <c r="O15" s="734"/>
      <c r="P15" s="734"/>
      <c r="Q15" s="734"/>
      <c r="R15" s="734"/>
      <c r="S15" s="734"/>
      <c r="T15" s="734"/>
    </row>
    <row r="16" spans="1:20" s="539" customFormat="1" ht="18.75">
      <c r="A16" s="1271"/>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66" t="s">
        <v>571</v>
      </c>
      <c r="H19" s="1266"/>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4d76573-2e58-4c00-aa89-0f8f69b691ef}">
  <sheetPr codeName="List06_3_i">
    <tabColor rgb="FFEAEBEE"/>
  </sheetPr>
  <dimension ref="A1:AJ36"/>
  <sheetViews>
    <sheetView showGridLines="0" workbookViewId="0" topLeftCell="I4">
      <selection pane="topLeft" activeCell="A1" sqref="A1"/>
    </sheetView>
  </sheetViews>
  <sheetFormatPr defaultColWidth="10.5736607142857" defaultRowHeight="14.25"/>
  <cols>
    <col min="1" max="6" width="10.5714285714286" style="759" hidden="1" customWidth="1"/>
    <col min="7" max="8" width="9.14285714285714" style="758" hidden="1" customWidth="1"/>
    <col min="9" max="9" width="3.71428571428571" style="653" customWidth="1"/>
    <col min="10" max="11" width="3.71428571428571" style="760" customWidth="1"/>
    <col min="12" max="12" width="12.7142857142857" style="751" customWidth="1"/>
    <col min="13" max="13" width="44.7142857142857" style="751" customWidth="1"/>
    <col min="14" max="14" width="1.71428571428571" style="751" hidden="1" customWidth="1"/>
    <col min="15" max="17" width="23.7142857142857" style="751" hidden="1" customWidth="1"/>
    <col min="18" max="18" width="11.7142857142857" style="751" customWidth="1"/>
    <col min="19" max="19" width="3.71428571428571" style="751" customWidth="1"/>
    <col min="20" max="20" width="11.7142857142857" style="751" customWidth="1"/>
    <col min="21" max="21" width="8.57142857142857" style="751" hidden="1" customWidth="1"/>
    <col min="22" max="22" width="4.71428571428571" style="751" customWidth="1"/>
    <col min="23" max="23" width="115.714285714286" style="751" customWidth="1"/>
    <col min="24" max="25" width="10.5714285714286" style="759"/>
    <col min="26" max="26" width="11.1428571428571" style="759" customWidth="1"/>
    <col min="27" max="34" width="10.5714285714286" style="759"/>
    <col min="35" max="256" width="10.5714285714286" style="751"/>
    <col min="257" max="264" width="0" style="751" hidden="1" customWidth="1"/>
    <col min="265" max="265" width="3.71428571428571" style="751" customWidth="1"/>
    <col min="266" max="266" width="3.85714285714286" style="751" customWidth="1"/>
    <col min="267" max="267" width="3.71428571428571" style="751" customWidth="1"/>
    <col min="268" max="268" width="12.7142857142857" style="751" customWidth="1"/>
    <col min="269" max="269" width="52.7142857142857" style="751" customWidth="1"/>
    <col min="270" max="273" width="0" style="751" hidden="1" customWidth="1"/>
    <col min="274" max="274" width="12.2857142857143" style="751" customWidth="1"/>
    <col min="275" max="275" width="6.42857142857143" style="751" customWidth="1"/>
    <col min="276" max="276" width="12.2857142857143" style="751" customWidth="1"/>
    <col min="277" max="277" width="0" style="751" hidden="1" customWidth="1"/>
    <col min="278" max="278" width="3.71428571428571" style="751" customWidth="1"/>
    <col min="279" max="279" width="11.1428571428571" style="751" customWidth="1"/>
    <col min="280" max="281" width="10.5714285714286" style="751"/>
    <col min="282" max="282" width="11.1428571428571" style="751" customWidth="1"/>
    <col min="283" max="512" width="10.5714285714286" style="751"/>
    <col min="513" max="520" width="0" style="751" hidden="1" customWidth="1"/>
    <col min="521" max="521" width="3.71428571428571" style="751" customWidth="1"/>
    <col min="522" max="522" width="3.85714285714286" style="751" customWidth="1"/>
    <col min="523" max="523" width="3.71428571428571" style="751" customWidth="1"/>
    <col min="524" max="524" width="12.7142857142857" style="751" customWidth="1"/>
    <col min="525" max="525" width="52.7142857142857" style="751" customWidth="1"/>
    <col min="526" max="529" width="0" style="751" hidden="1" customWidth="1"/>
    <col min="530" max="530" width="12.2857142857143" style="751" customWidth="1"/>
    <col min="531" max="531" width="6.42857142857143" style="751" customWidth="1"/>
    <col min="532" max="532" width="12.2857142857143" style="751" customWidth="1"/>
    <col min="533" max="533" width="0" style="751" hidden="1" customWidth="1"/>
    <col min="534" max="534" width="3.71428571428571" style="751" customWidth="1"/>
    <col min="535" max="535" width="11.1428571428571" style="751" customWidth="1"/>
    <col min="536" max="537" width="10.5714285714286" style="751"/>
    <col min="538" max="538" width="11.1428571428571" style="751" customWidth="1"/>
    <col min="539" max="768" width="10.5714285714286" style="751"/>
    <col min="769" max="776" width="0" style="751" hidden="1" customWidth="1"/>
    <col min="777" max="777" width="3.71428571428571" style="751" customWidth="1"/>
    <col min="778" max="778" width="3.85714285714286" style="751" customWidth="1"/>
    <col min="779" max="779" width="3.71428571428571" style="751" customWidth="1"/>
    <col min="780" max="780" width="12.7142857142857" style="751" customWidth="1"/>
    <col min="781" max="781" width="52.7142857142857" style="751" customWidth="1"/>
    <col min="782" max="785" width="0" style="751" hidden="1" customWidth="1"/>
    <col min="786" max="786" width="12.2857142857143" style="751" customWidth="1"/>
    <col min="787" max="787" width="6.42857142857143" style="751" customWidth="1"/>
    <col min="788" max="788" width="12.2857142857143" style="751" customWidth="1"/>
    <col min="789" max="789" width="0" style="751" hidden="1" customWidth="1"/>
    <col min="790" max="790" width="3.71428571428571" style="751" customWidth="1"/>
    <col min="791" max="791" width="11.1428571428571" style="751" customWidth="1"/>
    <col min="792" max="793" width="10.5714285714286" style="751"/>
    <col min="794" max="794" width="11.1428571428571" style="751" customWidth="1"/>
    <col min="795" max="1024" width="10.5714285714286" style="751"/>
    <col min="1025" max="1032" width="0" style="751" hidden="1" customWidth="1"/>
    <col min="1033" max="1033" width="3.71428571428571" style="751" customWidth="1"/>
    <col min="1034" max="1034" width="3.85714285714286" style="751" customWidth="1"/>
    <col min="1035" max="1035" width="3.71428571428571" style="751" customWidth="1"/>
    <col min="1036" max="1036" width="12.7142857142857" style="751" customWidth="1"/>
    <col min="1037" max="1037" width="52.7142857142857" style="751" customWidth="1"/>
    <col min="1038" max="1041" width="0" style="751" hidden="1" customWidth="1"/>
    <col min="1042" max="1042" width="12.2857142857143" style="751" customWidth="1"/>
    <col min="1043" max="1043" width="6.42857142857143" style="751" customWidth="1"/>
    <col min="1044" max="1044" width="12.2857142857143" style="751" customWidth="1"/>
    <col min="1045" max="1045" width="0" style="751" hidden="1" customWidth="1"/>
    <col min="1046" max="1046" width="3.71428571428571" style="751" customWidth="1"/>
    <col min="1047" max="1047" width="11.1428571428571" style="751" customWidth="1"/>
    <col min="1048" max="1049" width="10.5714285714286" style="751"/>
    <col min="1050" max="1050" width="11.1428571428571" style="751" customWidth="1"/>
    <col min="1051" max="1280" width="10.5714285714286" style="751"/>
    <col min="1281" max="1288" width="0" style="751" hidden="1" customWidth="1"/>
    <col min="1289" max="1289" width="3.71428571428571" style="751" customWidth="1"/>
    <col min="1290" max="1290" width="3.85714285714286" style="751" customWidth="1"/>
    <col min="1291" max="1291" width="3.71428571428571" style="751" customWidth="1"/>
    <col min="1292" max="1292" width="12.7142857142857" style="751" customWidth="1"/>
    <col min="1293" max="1293" width="52.7142857142857" style="751" customWidth="1"/>
    <col min="1294" max="1297" width="0" style="751" hidden="1" customWidth="1"/>
    <col min="1298" max="1298" width="12.2857142857143" style="751" customWidth="1"/>
    <col min="1299" max="1299" width="6.42857142857143" style="751" customWidth="1"/>
    <col min="1300" max="1300" width="12.2857142857143" style="751" customWidth="1"/>
    <col min="1301" max="1301" width="0" style="751" hidden="1" customWidth="1"/>
    <col min="1302" max="1302" width="3.71428571428571" style="751" customWidth="1"/>
    <col min="1303" max="1303" width="11.1428571428571" style="751" customWidth="1"/>
    <col min="1304" max="1305" width="10.5714285714286" style="751"/>
    <col min="1306" max="1306" width="11.1428571428571" style="751" customWidth="1"/>
    <col min="1307" max="1536" width="10.5714285714286" style="751"/>
    <col min="1537" max="1544" width="0" style="751" hidden="1" customWidth="1"/>
    <col min="1545" max="1545" width="3.71428571428571" style="751" customWidth="1"/>
    <col min="1546" max="1546" width="3.85714285714286" style="751" customWidth="1"/>
    <col min="1547" max="1547" width="3.71428571428571" style="751" customWidth="1"/>
    <col min="1548" max="1548" width="12.7142857142857" style="751" customWidth="1"/>
    <col min="1549" max="1549" width="52.7142857142857" style="751" customWidth="1"/>
    <col min="1550" max="1553" width="0" style="751" hidden="1" customWidth="1"/>
    <col min="1554" max="1554" width="12.2857142857143" style="751" customWidth="1"/>
    <col min="1555" max="1555" width="6.42857142857143" style="751" customWidth="1"/>
    <col min="1556" max="1556" width="12.2857142857143" style="751" customWidth="1"/>
    <col min="1557" max="1557" width="0" style="751" hidden="1" customWidth="1"/>
    <col min="1558" max="1558" width="3.71428571428571" style="751" customWidth="1"/>
    <col min="1559" max="1559" width="11.1428571428571" style="751" customWidth="1"/>
    <col min="1560" max="1561" width="10.5714285714286" style="751"/>
    <col min="1562" max="1562" width="11.1428571428571" style="751" customWidth="1"/>
    <col min="1563" max="1792" width="10.5714285714286" style="751"/>
    <col min="1793" max="1800" width="0" style="751" hidden="1" customWidth="1"/>
    <col min="1801" max="1801" width="3.71428571428571" style="751" customWidth="1"/>
    <col min="1802" max="1802" width="3.85714285714286" style="751" customWidth="1"/>
    <col min="1803" max="1803" width="3.71428571428571" style="751" customWidth="1"/>
    <col min="1804" max="1804" width="12.7142857142857" style="751" customWidth="1"/>
    <col min="1805" max="1805" width="52.7142857142857" style="751" customWidth="1"/>
    <col min="1806" max="1809" width="0" style="751" hidden="1" customWidth="1"/>
    <col min="1810" max="1810" width="12.2857142857143" style="751" customWidth="1"/>
    <col min="1811" max="1811" width="6.42857142857143" style="751" customWidth="1"/>
    <col min="1812" max="1812" width="12.2857142857143" style="751" customWidth="1"/>
    <col min="1813" max="1813" width="0" style="751" hidden="1" customWidth="1"/>
    <col min="1814" max="1814" width="3.71428571428571" style="751" customWidth="1"/>
    <col min="1815" max="1815" width="11.1428571428571" style="751" customWidth="1"/>
    <col min="1816" max="1817" width="10.5714285714286" style="751"/>
    <col min="1818" max="1818" width="11.1428571428571" style="751" customWidth="1"/>
    <col min="1819" max="2048" width="10.5714285714286" style="751"/>
    <col min="2049" max="2056" width="0" style="751" hidden="1" customWidth="1"/>
    <col min="2057" max="2057" width="3.71428571428571" style="751" customWidth="1"/>
    <col min="2058" max="2058" width="3.85714285714286" style="751" customWidth="1"/>
    <col min="2059" max="2059" width="3.71428571428571" style="751" customWidth="1"/>
    <col min="2060" max="2060" width="12.7142857142857" style="751" customWidth="1"/>
    <col min="2061" max="2061" width="52.7142857142857" style="751" customWidth="1"/>
    <col min="2062" max="2065" width="0" style="751" hidden="1" customWidth="1"/>
    <col min="2066" max="2066" width="12.2857142857143" style="751" customWidth="1"/>
    <col min="2067" max="2067" width="6.42857142857143" style="751" customWidth="1"/>
    <col min="2068" max="2068" width="12.2857142857143" style="751" customWidth="1"/>
    <col min="2069" max="2069" width="0" style="751" hidden="1" customWidth="1"/>
    <col min="2070" max="2070" width="3.71428571428571" style="751" customWidth="1"/>
    <col min="2071" max="2071" width="11.1428571428571" style="751" customWidth="1"/>
    <col min="2072" max="2073" width="10.5714285714286" style="751"/>
    <col min="2074" max="2074" width="11.1428571428571" style="751" customWidth="1"/>
    <col min="2075" max="2304" width="10.5714285714286" style="751"/>
    <col min="2305" max="2312" width="0" style="751" hidden="1" customWidth="1"/>
    <col min="2313" max="2313" width="3.71428571428571" style="751" customWidth="1"/>
    <col min="2314" max="2314" width="3.85714285714286" style="751" customWidth="1"/>
    <col min="2315" max="2315" width="3.71428571428571" style="751" customWidth="1"/>
    <col min="2316" max="2316" width="12.7142857142857" style="751" customWidth="1"/>
    <col min="2317" max="2317" width="52.7142857142857" style="751" customWidth="1"/>
    <col min="2318" max="2321" width="0" style="751" hidden="1" customWidth="1"/>
    <col min="2322" max="2322" width="12.2857142857143" style="751" customWidth="1"/>
    <col min="2323" max="2323" width="6.42857142857143" style="751" customWidth="1"/>
    <col min="2324" max="2324" width="12.2857142857143" style="751" customWidth="1"/>
    <col min="2325" max="2325" width="0" style="751" hidden="1" customWidth="1"/>
    <col min="2326" max="2326" width="3.71428571428571" style="751" customWidth="1"/>
    <col min="2327" max="2327" width="11.1428571428571" style="751" customWidth="1"/>
    <col min="2328" max="2329" width="10.5714285714286" style="751"/>
    <col min="2330" max="2330" width="11.1428571428571" style="751" customWidth="1"/>
    <col min="2331" max="2560" width="10.5714285714286" style="751"/>
    <col min="2561" max="2568" width="0" style="751" hidden="1" customWidth="1"/>
    <col min="2569" max="2569" width="3.71428571428571" style="751" customWidth="1"/>
    <col min="2570" max="2570" width="3.85714285714286" style="751" customWidth="1"/>
    <col min="2571" max="2571" width="3.71428571428571" style="751" customWidth="1"/>
    <col min="2572" max="2572" width="12.7142857142857" style="751" customWidth="1"/>
    <col min="2573" max="2573" width="52.7142857142857" style="751" customWidth="1"/>
    <col min="2574" max="2577" width="0" style="751" hidden="1" customWidth="1"/>
    <col min="2578" max="2578" width="12.2857142857143" style="751" customWidth="1"/>
    <col min="2579" max="2579" width="6.42857142857143" style="751" customWidth="1"/>
    <col min="2580" max="2580" width="12.2857142857143" style="751" customWidth="1"/>
    <col min="2581" max="2581" width="0" style="751" hidden="1" customWidth="1"/>
    <col min="2582" max="2582" width="3.71428571428571" style="751" customWidth="1"/>
    <col min="2583" max="2583" width="11.1428571428571" style="751" customWidth="1"/>
    <col min="2584" max="2585" width="10.5714285714286" style="751"/>
    <col min="2586" max="2586" width="11.1428571428571" style="751" customWidth="1"/>
    <col min="2587" max="2816" width="10.5714285714286" style="751"/>
    <col min="2817" max="2824" width="0" style="751" hidden="1" customWidth="1"/>
    <col min="2825" max="2825" width="3.71428571428571" style="751" customWidth="1"/>
    <col min="2826" max="2826" width="3.85714285714286" style="751" customWidth="1"/>
    <col min="2827" max="2827" width="3.71428571428571" style="751" customWidth="1"/>
    <col min="2828" max="2828" width="12.7142857142857" style="751" customWidth="1"/>
    <col min="2829" max="2829" width="52.7142857142857" style="751" customWidth="1"/>
    <col min="2830" max="2833" width="0" style="751" hidden="1" customWidth="1"/>
    <col min="2834" max="2834" width="12.2857142857143" style="751" customWidth="1"/>
    <col min="2835" max="2835" width="6.42857142857143" style="751" customWidth="1"/>
    <col min="2836" max="2836" width="12.2857142857143" style="751" customWidth="1"/>
    <col min="2837" max="2837" width="0" style="751" hidden="1" customWidth="1"/>
    <col min="2838" max="2838" width="3.71428571428571" style="751" customWidth="1"/>
    <col min="2839" max="2839" width="11.1428571428571" style="751" customWidth="1"/>
    <col min="2840" max="2841" width="10.5714285714286" style="751"/>
    <col min="2842" max="2842" width="11.1428571428571" style="751" customWidth="1"/>
    <col min="2843" max="3072" width="10.5714285714286" style="751"/>
    <col min="3073" max="3080" width="0" style="751" hidden="1" customWidth="1"/>
    <col min="3081" max="3081" width="3.71428571428571" style="751" customWidth="1"/>
    <col min="3082" max="3082" width="3.85714285714286" style="751" customWidth="1"/>
    <col min="3083" max="3083" width="3.71428571428571" style="751" customWidth="1"/>
    <col min="3084" max="3084" width="12.7142857142857" style="751" customWidth="1"/>
    <col min="3085" max="3085" width="52.7142857142857" style="751" customWidth="1"/>
    <col min="3086" max="3089" width="0" style="751" hidden="1" customWidth="1"/>
    <col min="3090" max="3090" width="12.2857142857143" style="751" customWidth="1"/>
    <col min="3091" max="3091" width="6.42857142857143" style="751" customWidth="1"/>
    <col min="3092" max="3092" width="12.2857142857143" style="751" customWidth="1"/>
    <col min="3093" max="3093" width="0" style="751" hidden="1" customWidth="1"/>
    <col min="3094" max="3094" width="3.71428571428571" style="751" customWidth="1"/>
    <col min="3095" max="3095" width="11.1428571428571" style="751" customWidth="1"/>
    <col min="3096" max="3097" width="10.5714285714286" style="751"/>
    <col min="3098" max="3098" width="11.1428571428571" style="751" customWidth="1"/>
    <col min="3099" max="3328" width="10.5714285714286" style="751"/>
    <col min="3329" max="3336" width="0" style="751" hidden="1" customWidth="1"/>
    <col min="3337" max="3337" width="3.71428571428571" style="751" customWidth="1"/>
    <col min="3338" max="3338" width="3.85714285714286" style="751" customWidth="1"/>
    <col min="3339" max="3339" width="3.71428571428571" style="751" customWidth="1"/>
    <col min="3340" max="3340" width="12.7142857142857" style="751" customWidth="1"/>
    <col min="3341" max="3341" width="52.7142857142857" style="751" customWidth="1"/>
    <col min="3342" max="3345" width="0" style="751" hidden="1" customWidth="1"/>
    <col min="3346" max="3346" width="12.2857142857143" style="751" customWidth="1"/>
    <col min="3347" max="3347" width="6.42857142857143" style="751" customWidth="1"/>
    <col min="3348" max="3348" width="12.2857142857143" style="751" customWidth="1"/>
    <col min="3349" max="3349" width="0" style="751" hidden="1" customWidth="1"/>
    <col min="3350" max="3350" width="3.71428571428571" style="751" customWidth="1"/>
    <col min="3351" max="3351" width="11.1428571428571" style="751" customWidth="1"/>
    <col min="3352" max="3353" width="10.5714285714286" style="751"/>
    <col min="3354" max="3354" width="11.1428571428571" style="751" customWidth="1"/>
    <col min="3355" max="3584" width="10.5714285714286" style="751"/>
    <col min="3585" max="3592" width="0" style="751" hidden="1" customWidth="1"/>
    <col min="3593" max="3593" width="3.71428571428571" style="751" customWidth="1"/>
    <col min="3594" max="3594" width="3.85714285714286" style="751" customWidth="1"/>
    <col min="3595" max="3595" width="3.71428571428571" style="751" customWidth="1"/>
    <col min="3596" max="3596" width="12.7142857142857" style="751" customWidth="1"/>
    <col min="3597" max="3597" width="52.7142857142857" style="751" customWidth="1"/>
    <col min="3598" max="3601" width="0" style="751" hidden="1" customWidth="1"/>
    <col min="3602" max="3602" width="12.2857142857143" style="751" customWidth="1"/>
    <col min="3603" max="3603" width="6.42857142857143" style="751" customWidth="1"/>
    <col min="3604" max="3604" width="12.2857142857143" style="751" customWidth="1"/>
    <col min="3605" max="3605" width="0" style="751" hidden="1" customWidth="1"/>
    <col min="3606" max="3606" width="3.71428571428571" style="751" customWidth="1"/>
    <col min="3607" max="3607" width="11.1428571428571" style="751" customWidth="1"/>
    <col min="3608" max="3609" width="10.5714285714286" style="751"/>
    <col min="3610" max="3610" width="11.1428571428571" style="751" customWidth="1"/>
    <col min="3611" max="3840" width="10.5714285714286" style="751"/>
    <col min="3841" max="3848" width="0" style="751" hidden="1" customWidth="1"/>
    <col min="3849" max="3849" width="3.71428571428571" style="751" customWidth="1"/>
    <col min="3850" max="3850" width="3.85714285714286" style="751" customWidth="1"/>
    <col min="3851" max="3851" width="3.71428571428571" style="751" customWidth="1"/>
    <col min="3852" max="3852" width="12.7142857142857" style="751" customWidth="1"/>
    <col min="3853" max="3853" width="52.7142857142857" style="751" customWidth="1"/>
    <col min="3854" max="3857" width="0" style="751" hidden="1" customWidth="1"/>
    <col min="3858" max="3858" width="12.2857142857143" style="751" customWidth="1"/>
    <col min="3859" max="3859" width="6.42857142857143" style="751" customWidth="1"/>
    <col min="3860" max="3860" width="12.2857142857143" style="751" customWidth="1"/>
    <col min="3861" max="3861" width="0" style="751" hidden="1" customWidth="1"/>
    <col min="3862" max="3862" width="3.71428571428571" style="751" customWidth="1"/>
    <col min="3863" max="3863" width="11.1428571428571" style="751" customWidth="1"/>
    <col min="3864" max="3865" width="10.5714285714286" style="751"/>
    <col min="3866" max="3866" width="11.1428571428571" style="751" customWidth="1"/>
    <col min="3867" max="4096" width="10.5714285714286" style="751"/>
    <col min="4097" max="4104" width="0" style="751" hidden="1" customWidth="1"/>
    <col min="4105" max="4105" width="3.71428571428571" style="751" customWidth="1"/>
    <col min="4106" max="4106" width="3.85714285714286" style="751" customWidth="1"/>
    <col min="4107" max="4107" width="3.71428571428571" style="751" customWidth="1"/>
    <col min="4108" max="4108" width="12.7142857142857" style="751" customWidth="1"/>
    <col min="4109" max="4109" width="52.7142857142857" style="751" customWidth="1"/>
    <col min="4110" max="4113" width="0" style="751" hidden="1" customWidth="1"/>
    <col min="4114" max="4114" width="12.2857142857143" style="751" customWidth="1"/>
    <col min="4115" max="4115" width="6.42857142857143" style="751" customWidth="1"/>
    <col min="4116" max="4116" width="12.2857142857143" style="751" customWidth="1"/>
    <col min="4117" max="4117" width="0" style="751" hidden="1" customWidth="1"/>
    <col min="4118" max="4118" width="3.71428571428571" style="751" customWidth="1"/>
    <col min="4119" max="4119" width="11.1428571428571" style="751" customWidth="1"/>
    <col min="4120" max="4121" width="10.5714285714286" style="751"/>
    <col min="4122" max="4122" width="11.1428571428571" style="751" customWidth="1"/>
    <col min="4123" max="4352" width="10.5714285714286" style="751"/>
    <col min="4353" max="4360" width="0" style="751" hidden="1" customWidth="1"/>
    <col min="4361" max="4361" width="3.71428571428571" style="751" customWidth="1"/>
    <col min="4362" max="4362" width="3.85714285714286" style="751" customWidth="1"/>
    <col min="4363" max="4363" width="3.71428571428571" style="751" customWidth="1"/>
    <col min="4364" max="4364" width="12.7142857142857" style="751" customWidth="1"/>
    <col min="4365" max="4365" width="52.7142857142857" style="751" customWidth="1"/>
    <col min="4366" max="4369" width="0" style="751" hidden="1" customWidth="1"/>
    <col min="4370" max="4370" width="12.2857142857143" style="751" customWidth="1"/>
    <col min="4371" max="4371" width="6.42857142857143" style="751" customWidth="1"/>
    <col min="4372" max="4372" width="12.2857142857143" style="751" customWidth="1"/>
    <col min="4373" max="4373" width="0" style="751" hidden="1" customWidth="1"/>
    <col min="4374" max="4374" width="3.71428571428571" style="751" customWidth="1"/>
    <col min="4375" max="4375" width="11.1428571428571" style="751" customWidth="1"/>
    <col min="4376" max="4377" width="10.5714285714286" style="751"/>
    <col min="4378" max="4378" width="11.1428571428571" style="751" customWidth="1"/>
    <col min="4379" max="4608" width="10.5714285714286" style="751"/>
    <col min="4609" max="4616" width="0" style="751" hidden="1" customWidth="1"/>
    <col min="4617" max="4617" width="3.71428571428571" style="751" customWidth="1"/>
    <col min="4618" max="4618" width="3.85714285714286" style="751" customWidth="1"/>
    <col min="4619" max="4619" width="3.71428571428571" style="751" customWidth="1"/>
    <col min="4620" max="4620" width="12.7142857142857" style="751" customWidth="1"/>
    <col min="4621" max="4621" width="52.7142857142857" style="751" customWidth="1"/>
    <col min="4622" max="4625" width="0" style="751" hidden="1" customWidth="1"/>
    <col min="4626" max="4626" width="12.2857142857143" style="751" customWidth="1"/>
    <col min="4627" max="4627" width="6.42857142857143" style="751" customWidth="1"/>
    <col min="4628" max="4628" width="12.2857142857143" style="751" customWidth="1"/>
    <col min="4629" max="4629" width="0" style="751" hidden="1" customWidth="1"/>
    <col min="4630" max="4630" width="3.71428571428571" style="751" customWidth="1"/>
    <col min="4631" max="4631" width="11.1428571428571" style="751" customWidth="1"/>
    <col min="4632" max="4633" width="10.5714285714286" style="751"/>
    <col min="4634" max="4634" width="11.1428571428571" style="751" customWidth="1"/>
    <col min="4635" max="4864" width="10.5714285714286" style="751"/>
    <col min="4865" max="4872" width="0" style="751" hidden="1" customWidth="1"/>
    <col min="4873" max="4873" width="3.71428571428571" style="751" customWidth="1"/>
    <col min="4874" max="4874" width="3.85714285714286" style="751" customWidth="1"/>
    <col min="4875" max="4875" width="3.71428571428571" style="751" customWidth="1"/>
    <col min="4876" max="4876" width="12.7142857142857" style="751" customWidth="1"/>
    <col min="4877" max="4877" width="52.7142857142857" style="751" customWidth="1"/>
    <col min="4878" max="4881" width="0" style="751" hidden="1" customWidth="1"/>
    <col min="4882" max="4882" width="12.2857142857143" style="751" customWidth="1"/>
    <col min="4883" max="4883" width="6.42857142857143" style="751" customWidth="1"/>
    <col min="4884" max="4884" width="12.2857142857143" style="751" customWidth="1"/>
    <col min="4885" max="4885" width="0" style="751" hidden="1" customWidth="1"/>
    <col min="4886" max="4886" width="3.71428571428571" style="751" customWidth="1"/>
    <col min="4887" max="4887" width="11.1428571428571" style="751" customWidth="1"/>
    <col min="4888" max="4889" width="10.5714285714286" style="751"/>
    <col min="4890" max="4890" width="11.1428571428571" style="751" customWidth="1"/>
    <col min="4891" max="5120" width="10.5714285714286" style="751"/>
    <col min="5121" max="5128" width="0" style="751" hidden="1" customWidth="1"/>
    <col min="5129" max="5129" width="3.71428571428571" style="751" customWidth="1"/>
    <col min="5130" max="5130" width="3.85714285714286" style="751" customWidth="1"/>
    <col min="5131" max="5131" width="3.71428571428571" style="751" customWidth="1"/>
    <col min="5132" max="5132" width="12.7142857142857" style="751" customWidth="1"/>
    <col min="5133" max="5133" width="52.7142857142857" style="751" customWidth="1"/>
    <col min="5134" max="5137" width="0" style="751" hidden="1" customWidth="1"/>
    <col min="5138" max="5138" width="12.2857142857143" style="751" customWidth="1"/>
    <col min="5139" max="5139" width="6.42857142857143" style="751" customWidth="1"/>
    <col min="5140" max="5140" width="12.2857142857143" style="751" customWidth="1"/>
    <col min="5141" max="5141" width="0" style="751" hidden="1" customWidth="1"/>
    <col min="5142" max="5142" width="3.71428571428571" style="751" customWidth="1"/>
    <col min="5143" max="5143" width="11.1428571428571" style="751" customWidth="1"/>
    <col min="5144" max="5145" width="10.5714285714286" style="751"/>
    <col min="5146" max="5146" width="11.1428571428571" style="751" customWidth="1"/>
    <col min="5147" max="5376" width="10.5714285714286" style="751"/>
    <col min="5377" max="5384" width="0" style="751" hidden="1" customWidth="1"/>
    <col min="5385" max="5385" width="3.71428571428571" style="751" customWidth="1"/>
    <col min="5386" max="5386" width="3.85714285714286" style="751" customWidth="1"/>
    <col min="5387" max="5387" width="3.71428571428571" style="751" customWidth="1"/>
    <col min="5388" max="5388" width="12.7142857142857" style="751" customWidth="1"/>
    <col min="5389" max="5389" width="52.7142857142857" style="751" customWidth="1"/>
    <col min="5390" max="5393" width="0" style="751" hidden="1" customWidth="1"/>
    <col min="5394" max="5394" width="12.2857142857143" style="751" customWidth="1"/>
    <col min="5395" max="5395" width="6.42857142857143" style="751" customWidth="1"/>
    <col min="5396" max="5396" width="12.2857142857143" style="751" customWidth="1"/>
    <col min="5397" max="5397" width="0" style="751" hidden="1" customWidth="1"/>
    <col min="5398" max="5398" width="3.71428571428571" style="751" customWidth="1"/>
    <col min="5399" max="5399" width="11.1428571428571" style="751" customWidth="1"/>
    <col min="5400" max="5401" width="10.5714285714286" style="751"/>
    <col min="5402" max="5402" width="11.1428571428571" style="751" customWidth="1"/>
    <col min="5403" max="5632" width="10.5714285714286" style="751"/>
    <col min="5633" max="5640" width="0" style="751" hidden="1" customWidth="1"/>
    <col min="5641" max="5641" width="3.71428571428571" style="751" customWidth="1"/>
    <col min="5642" max="5642" width="3.85714285714286" style="751" customWidth="1"/>
    <col min="5643" max="5643" width="3.71428571428571" style="751" customWidth="1"/>
    <col min="5644" max="5644" width="12.7142857142857" style="751" customWidth="1"/>
    <col min="5645" max="5645" width="52.7142857142857" style="751" customWidth="1"/>
    <col min="5646" max="5649" width="0" style="751" hidden="1" customWidth="1"/>
    <col min="5650" max="5650" width="12.2857142857143" style="751" customWidth="1"/>
    <col min="5651" max="5651" width="6.42857142857143" style="751" customWidth="1"/>
    <col min="5652" max="5652" width="12.2857142857143" style="751" customWidth="1"/>
    <col min="5653" max="5653" width="0" style="751" hidden="1" customWidth="1"/>
    <col min="5654" max="5654" width="3.71428571428571" style="751" customWidth="1"/>
    <col min="5655" max="5655" width="11.1428571428571" style="751" customWidth="1"/>
    <col min="5656" max="5657" width="10.5714285714286" style="751"/>
    <col min="5658" max="5658" width="11.1428571428571" style="751" customWidth="1"/>
    <col min="5659" max="5888" width="10.5714285714286" style="751"/>
    <col min="5889" max="5896" width="0" style="751" hidden="1" customWidth="1"/>
    <col min="5897" max="5897" width="3.71428571428571" style="751" customWidth="1"/>
    <col min="5898" max="5898" width="3.85714285714286" style="751" customWidth="1"/>
    <col min="5899" max="5899" width="3.71428571428571" style="751" customWidth="1"/>
    <col min="5900" max="5900" width="12.7142857142857" style="751" customWidth="1"/>
    <col min="5901" max="5901" width="52.7142857142857" style="751" customWidth="1"/>
    <col min="5902" max="5905" width="0" style="751" hidden="1" customWidth="1"/>
    <col min="5906" max="5906" width="12.2857142857143" style="751" customWidth="1"/>
    <col min="5907" max="5907" width="6.42857142857143" style="751" customWidth="1"/>
    <col min="5908" max="5908" width="12.2857142857143" style="751" customWidth="1"/>
    <col min="5909" max="5909" width="0" style="751" hidden="1" customWidth="1"/>
    <col min="5910" max="5910" width="3.71428571428571" style="751" customWidth="1"/>
    <col min="5911" max="5911" width="11.1428571428571" style="751" customWidth="1"/>
    <col min="5912" max="5913" width="10.5714285714286" style="751"/>
    <col min="5914" max="5914" width="11.1428571428571" style="751" customWidth="1"/>
    <col min="5915" max="6144" width="10.5714285714286" style="751"/>
    <col min="6145" max="6152" width="0" style="751" hidden="1" customWidth="1"/>
    <col min="6153" max="6153" width="3.71428571428571" style="751" customWidth="1"/>
    <col min="6154" max="6154" width="3.85714285714286" style="751" customWidth="1"/>
    <col min="6155" max="6155" width="3.71428571428571" style="751" customWidth="1"/>
    <col min="6156" max="6156" width="12.7142857142857" style="751" customWidth="1"/>
    <col min="6157" max="6157" width="52.7142857142857" style="751" customWidth="1"/>
    <col min="6158" max="6161" width="0" style="751" hidden="1" customWidth="1"/>
    <col min="6162" max="6162" width="12.2857142857143" style="751" customWidth="1"/>
    <col min="6163" max="6163" width="6.42857142857143" style="751" customWidth="1"/>
    <col min="6164" max="6164" width="12.2857142857143" style="751" customWidth="1"/>
    <col min="6165" max="6165" width="0" style="751" hidden="1" customWidth="1"/>
    <col min="6166" max="6166" width="3.71428571428571" style="751" customWidth="1"/>
    <col min="6167" max="6167" width="11.1428571428571" style="751" customWidth="1"/>
    <col min="6168" max="6169" width="10.5714285714286" style="751"/>
    <col min="6170" max="6170" width="11.1428571428571" style="751" customWidth="1"/>
    <col min="6171" max="6400" width="10.5714285714286" style="751"/>
    <col min="6401" max="6408" width="0" style="751" hidden="1" customWidth="1"/>
    <col min="6409" max="6409" width="3.71428571428571" style="751" customWidth="1"/>
    <col min="6410" max="6410" width="3.85714285714286" style="751" customWidth="1"/>
    <col min="6411" max="6411" width="3.71428571428571" style="751" customWidth="1"/>
    <col min="6412" max="6412" width="12.7142857142857" style="751" customWidth="1"/>
    <col min="6413" max="6413" width="52.7142857142857" style="751" customWidth="1"/>
    <col min="6414" max="6417" width="0" style="751" hidden="1" customWidth="1"/>
    <col min="6418" max="6418" width="12.2857142857143" style="751" customWidth="1"/>
    <col min="6419" max="6419" width="6.42857142857143" style="751" customWidth="1"/>
    <col min="6420" max="6420" width="12.2857142857143" style="751" customWidth="1"/>
    <col min="6421" max="6421" width="0" style="751" hidden="1" customWidth="1"/>
    <col min="6422" max="6422" width="3.71428571428571" style="751" customWidth="1"/>
    <col min="6423" max="6423" width="11.1428571428571" style="751" customWidth="1"/>
    <col min="6424" max="6425" width="10.5714285714286" style="751"/>
    <col min="6426" max="6426" width="11.1428571428571" style="751" customWidth="1"/>
    <col min="6427" max="6656" width="10.5714285714286" style="751"/>
    <col min="6657" max="6664" width="0" style="751" hidden="1" customWidth="1"/>
    <col min="6665" max="6665" width="3.71428571428571" style="751" customWidth="1"/>
    <col min="6666" max="6666" width="3.85714285714286" style="751" customWidth="1"/>
    <col min="6667" max="6667" width="3.71428571428571" style="751" customWidth="1"/>
    <col min="6668" max="6668" width="12.7142857142857" style="751" customWidth="1"/>
    <col min="6669" max="6669" width="52.7142857142857" style="751" customWidth="1"/>
    <col min="6670" max="6673" width="0" style="751" hidden="1" customWidth="1"/>
    <col min="6674" max="6674" width="12.2857142857143" style="751" customWidth="1"/>
    <col min="6675" max="6675" width="6.42857142857143" style="751" customWidth="1"/>
    <col min="6676" max="6676" width="12.2857142857143" style="751" customWidth="1"/>
    <col min="6677" max="6677" width="0" style="751" hidden="1" customWidth="1"/>
    <col min="6678" max="6678" width="3.71428571428571" style="751" customWidth="1"/>
    <col min="6679" max="6679" width="11.1428571428571" style="751" customWidth="1"/>
    <col min="6680" max="6681" width="10.5714285714286" style="751"/>
    <col min="6682" max="6682" width="11.1428571428571" style="751" customWidth="1"/>
    <col min="6683" max="6912" width="10.5714285714286" style="751"/>
    <col min="6913" max="6920" width="0" style="751" hidden="1" customWidth="1"/>
    <col min="6921" max="6921" width="3.71428571428571" style="751" customWidth="1"/>
    <col min="6922" max="6922" width="3.85714285714286" style="751" customWidth="1"/>
    <col min="6923" max="6923" width="3.71428571428571" style="751" customWidth="1"/>
    <col min="6924" max="6924" width="12.7142857142857" style="751" customWidth="1"/>
    <col min="6925" max="6925" width="52.7142857142857" style="751" customWidth="1"/>
    <col min="6926" max="6929" width="0" style="751" hidden="1" customWidth="1"/>
    <col min="6930" max="6930" width="12.2857142857143" style="751" customWidth="1"/>
    <col min="6931" max="6931" width="6.42857142857143" style="751" customWidth="1"/>
    <col min="6932" max="6932" width="12.2857142857143" style="751" customWidth="1"/>
    <col min="6933" max="6933" width="0" style="751" hidden="1" customWidth="1"/>
    <col min="6934" max="6934" width="3.71428571428571" style="751" customWidth="1"/>
    <col min="6935" max="6935" width="11.1428571428571" style="751" customWidth="1"/>
    <col min="6936" max="6937" width="10.5714285714286" style="751"/>
    <col min="6938" max="6938" width="11.1428571428571" style="751" customWidth="1"/>
    <col min="6939" max="7168" width="10.5714285714286" style="751"/>
    <col min="7169" max="7176" width="0" style="751" hidden="1" customWidth="1"/>
    <col min="7177" max="7177" width="3.71428571428571" style="751" customWidth="1"/>
    <col min="7178" max="7178" width="3.85714285714286" style="751" customWidth="1"/>
    <col min="7179" max="7179" width="3.71428571428571" style="751" customWidth="1"/>
    <col min="7180" max="7180" width="12.7142857142857" style="751" customWidth="1"/>
    <col min="7181" max="7181" width="52.7142857142857" style="751" customWidth="1"/>
    <col min="7182" max="7185" width="0" style="751" hidden="1" customWidth="1"/>
    <col min="7186" max="7186" width="12.2857142857143" style="751" customWidth="1"/>
    <col min="7187" max="7187" width="6.42857142857143" style="751" customWidth="1"/>
    <col min="7188" max="7188" width="12.2857142857143" style="751" customWidth="1"/>
    <col min="7189" max="7189" width="0" style="751" hidden="1" customWidth="1"/>
    <col min="7190" max="7190" width="3.71428571428571" style="751" customWidth="1"/>
    <col min="7191" max="7191" width="11.1428571428571" style="751" customWidth="1"/>
    <col min="7192" max="7193" width="10.5714285714286" style="751"/>
    <col min="7194" max="7194" width="11.1428571428571" style="751" customWidth="1"/>
    <col min="7195" max="7424" width="10.5714285714286" style="751"/>
    <col min="7425" max="7432" width="0" style="751" hidden="1" customWidth="1"/>
    <col min="7433" max="7433" width="3.71428571428571" style="751" customWidth="1"/>
    <col min="7434" max="7434" width="3.85714285714286" style="751" customWidth="1"/>
    <col min="7435" max="7435" width="3.71428571428571" style="751" customWidth="1"/>
    <col min="7436" max="7436" width="12.7142857142857" style="751" customWidth="1"/>
    <col min="7437" max="7437" width="52.7142857142857" style="751" customWidth="1"/>
    <col min="7438" max="7441" width="0" style="751" hidden="1" customWidth="1"/>
    <col min="7442" max="7442" width="12.2857142857143" style="751" customWidth="1"/>
    <col min="7443" max="7443" width="6.42857142857143" style="751" customWidth="1"/>
    <col min="7444" max="7444" width="12.2857142857143" style="751" customWidth="1"/>
    <col min="7445" max="7445" width="0" style="751" hidden="1" customWidth="1"/>
    <col min="7446" max="7446" width="3.71428571428571" style="751" customWidth="1"/>
    <col min="7447" max="7447" width="11.1428571428571" style="751" customWidth="1"/>
    <col min="7448" max="7449" width="10.5714285714286" style="751"/>
    <col min="7450" max="7450" width="11.1428571428571" style="751" customWidth="1"/>
    <col min="7451" max="7680" width="10.5714285714286" style="751"/>
    <col min="7681" max="7688" width="0" style="751" hidden="1" customWidth="1"/>
    <col min="7689" max="7689" width="3.71428571428571" style="751" customWidth="1"/>
    <col min="7690" max="7690" width="3.85714285714286" style="751" customWidth="1"/>
    <col min="7691" max="7691" width="3.71428571428571" style="751" customWidth="1"/>
    <col min="7692" max="7692" width="12.7142857142857" style="751" customWidth="1"/>
    <col min="7693" max="7693" width="52.7142857142857" style="751" customWidth="1"/>
    <col min="7694" max="7697" width="0" style="751" hidden="1" customWidth="1"/>
    <col min="7698" max="7698" width="12.2857142857143" style="751" customWidth="1"/>
    <col min="7699" max="7699" width="6.42857142857143" style="751" customWidth="1"/>
    <col min="7700" max="7700" width="12.2857142857143" style="751" customWidth="1"/>
    <col min="7701" max="7701" width="0" style="751" hidden="1" customWidth="1"/>
    <col min="7702" max="7702" width="3.71428571428571" style="751" customWidth="1"/>
    <col min="7703" max="7703" width="11.1428571428571" style="751" customWidth="1"/>
    <col min="7704" max="7705" width="10.5714285714286" style="751"/>
    <col min="7706" max="7706" width="11.1428571428571" style="751" customWidth="1"/>
    <col min="7707" max="7936" width="10.5714285714286" style="751"/>
    <col min="7937" max="7944" width="0" style="751" hidden="1" customWidth="1"/>
    <col min="7945" max="7945" width="3.71428571428571" style="751" customWidth="1"/>
    <col min="7946" max="7946" width="3.85714285714286" style="751" customWidth="1"/>
    <col min="7947" max="7947" width="3.71428571428571" style="751" customWidth="1"/>
    <col min="7948" max="7948" width="12.7142857142857" style="751" customWidth="1"/>
    <col min="7949" max="7949" width="52.7142857142857" style="751" customWidth="1"/>
    <col min="7950" max="7953" width="0" style="751" hidden="1" customWidth="1"/>
    <col min="7954" max="7954" width="12.2857142857143" style="751" customWidth="1"/>
    <col min="7955" max="7955" width="6.42857142857143" style="751" customWidth="1"/>
    <col min="7956" max="7956" width="12.2857142857143" style="751" customWidth="1"/>
    <col min="7957" max="7957" width="0" style="751" hidden="1" customWidth="1"/>
    <col min="7958" max="7958" width="3.71428571428571" style="751" customWidth="1"/>
    <col min="7959" max="7959" width="11.1428571428571" style="751" customWidth="1"/>
    <col min="7960" max="7961" width="10.5714285714286" style="751"/>
    <col min="7962" max="7962" width="11.1428571428571" style="751" customWidth="1"/>
    <col min="7963" max="8192" width="10.5714285714286" style="751"/>
    <col min="8193" max="8200" width="0" style="751" hidden="1" customWidth="1"/>
    <col min="8201" max="8201" width="3.71428571428571" style="751" customWidth="1"/>
    <col min="8202" max="8202" width="3.85714285714286" style="751" customWidth="1"/>
    <col min="8203" max="8203" width="3.71428571428571" style="751" customWidth="1"/>
    <col min="8204" max="8204" width="12.7142857142857" style="751" customWidth="1"/>
    <col min="8205" max="8205" width="52.7142857142857" style="751" customWidth="1"/>
    <col min="8206" max="8209" width="0" style="751" hidden="1" customWidth="1"/>
    <col min="8210" max="8210" width="12.2857142857143" style="751" customWidth="1"/>
    <col min="8211" max="8211" width="6.42857142857143" style="751" customWidth="1"/>
    <col min="8212" max="8212" width="12.2857142857143" style="751" customWidth="1"/>
    <col min="8213" max="8213" width="0" style="751" hidden="1" customWidth="1"/>
    <col min="8214" max="8214" width="3.71428571428571" style="751" customWidth="1"/>
    <col min="8215" max="8215" width="11.1428571428571" style="751" customWidth="1"/>
    <col min="8216" max="8217" width="10.5714285714286" style="751"/>
    <col min="8218" max="8218" width="11.1428571428571" style="751" customWidth="1"/>
    <col min="8219" max="8448" width="10.5714285714286" style="751"/>
    <col min="8449" max="8456" width="0" style="751" hidden="1" customWidth="1"/>
    <col min="8457" max="8457" width="3.71428571428571" style="751" customWidth="1"/>
    <col min="8458" max="8458" width="3.85714285714286" style="751" customWidth="1"/>
    <col min="8459" max="8459" width="3.71428571428571" style="751" customWidth="1"/>
    <col min="8460" max="8460" width="12.7142857142857" style="751" customWidth="1"/>
    <col min="8461" max="8461" width="52.7142857142857" style="751" customWidth="1"/>
    <col min="8462" max="8465" width="0" style="751" hidden="1" customWidth="1"/>
    <col min="8466" max="8466" width="12.2857142857143" style="751" customWidth="1"/>
    <col min="8467" max="8467" width="6.42857142857143" style="751" customWidth="1"/>
    <col min="8468" max="8468" width="12.2857142857143" style="751" customWidth="1"/>
    <col min="8469" max="8469" width="0" style="751" hidden="1" customWidth="1"/>
    <col min="8470" max="8470" width="3.71428571428571" style="751" customWidth="1"/>
    <col min="8471" max="8471" width="11.1428571428571" style="751" customWidth="1"/>
    <col min="8472" max="8473" width="10.5714285714286" style="751"/>
    <col min="8474" max="8474" width="11.1428571428571" style="751" customWidth="1"/>
    <col min="8475" max="8704" width="10.5714285714286" style="751"/>
    <col min="8705" max="8712" width="0" style="751" hidden="1" customWidth="1"/>
    <col min="8713" max="8713" width="3.71428571428571" style="751" customWidth="1"/>
    <col min="8714" max="8714" width="3.85714285714286" style="751" customWidth="1"/>
    <col min="8715" max="8715" width="3.71428571428571" style="751" customWidth="1"/>
    <col min="8716" max="8716" width="12.7142857142857" style="751" customWidth="1"/>
    <col min="8717" max="8717" width="52.7142857142857" style="751" customWidth="1"/>
    <col min="8718" max="8721" width="0" style="751" hidden="1" customWidth="1"/>
    <col min="8722" max="8722" width="12.2857142857143" style="751" customWidth="1"/>
    <col min="8723" max="8723" width="6.42857142857143" style="751" customWidth="1"/>
    <col min="8724" max="8724" width="12.2857142857143" style="751" customWidth="1"/>
    <col min="8725" max="8725" width="0" style="751" hidden="1" customWidth="1"/>
    <col min="8726" max="8726" width="3.71428571428571" style="751" customWidth="1"/>
    <col min="8727" max="8727" width="11.1428571428571" style="751" customWidth="1"/>
    <col min="8728" max="8729" width="10.5714285714286" style="751"/>
    <col min="8730" max="8730" width="11.1428571428571" style="751" customWidth="1"/>
    <col min="8731" max="8960" width="10.5714285714286" style="751"/>
    <col min="8961" max="8968" width="0" style="751" hidden="1" customWidth="1"/>
    <col min="8969" max="8969" width="3.71428571428571" style="751" customWidth="1"/>
    <col min="8970" max="8970" width="3.85714285714286" style="751" customWidth="1"/>
    <col min="8971" max="8971" width="3.71428571428571" style="751" customWidth="1"/>
    <col min="8972" max="8972" width="12.7142857142857" style="751" customWidth="1"/>
    <col min="8973" max="8973" width="52.7142857142857" style="751" customWidth="1"/>
    <col min="8974" max="8977" width="0" style="751" hidden="1" customWidth="1"/>
    <col min="8978" max="8978" width="12.2857142857143" style="751" customWidth="1"/>
    <col min="8979" max="8979" width="6.42857142857143" style="751" customWidth="1"/>
    <col min="8980" max="8980" width="12.2857142857143" style="751" customWidth="1"/>
    <col min="8981" max="8981" width="0" style="751" hidden="1" customWidth="1"/>
    <col min="8982" max="8982" width="3.71428571428571" style="751" customWidth="1"/>
    <col min="8983" max="8983" width="11.1428571428571" style="751" customWidth="1"/>
    <col min="8984" max="8985" width="10.5714285714286" style="751"/>
    <col min="8986" max="8986" width="11.1428571428571" style="751" customWidth="1"/>
    <col min="8987" max="9216" width="10.5714285714286" style="751"/>
    <col min="9217" max="9224" width="0" style="751" hidden="1" customWidth="1"/>
    <col min="9225" max="9225" width="3.71428571428571" style="751" customWidth="1"/>
    <col min="9226" max="9226" width="3.85714285714286" style="751" customWidth="1"/>
    <col min="9227" max="9227" width="3.71428571428571" style="751" customWidth="1"/>
    <col min="9228" max="9228" width="12.7142857142857" style="751" customWidth="1"/>
    <col min="9229" max="9229" width="52.7142857142857" style="751" customWidth="1"/>
    <col min="9230" max="9233" width="0" style="751" hidden="1" customWidth="1"/>
    <col min="9234" max="9234" width="12.2857142857143" style="751" customWidth="1"/>
    <col min="9235" max="9235" width="6.42857142857143" style="751" customWidth="1"/>
    <col min="9236" max="9236" width="12.2857142857143" style="751" customWidth="1"/>
    <col min="9237" max="9237" width="0" style="751" hidden="1" customWidth="1"/>
    <col min="9238" max="9238" width="3.71428571428571" style="751" customWidth="1"/>
    <col min="9239" max="9239" width="11.1428571428571" style="751" customWidth="1"/>
    <col min="9240" max="9241" width="10.5714285714286" style="751"/>
    <col min="9242" max="9242" width="11.1428571428571" style="751" customWidth="1"/>
    <col min="9243" max="9472" width="10.5714285714286" style="751"/>
    <col min="9473" max="9480" width="0" style="751" hidden="1" customWidth="1"/>
    <col min="9481" max="9481" width="3.71428571428571" style="751" customWidth="1"/>
    <col min="9482" max="9482" width="3.85714285714286" style="751" customWidth="1"/>
    <col min="9483" max="9483" width="3.71428571428571" style="751" customWidth="1"/>
    <col min="9484" max="9484" width="12.7142857142857" style="751" customWidth="1"/>
    <col min="9485" max="9485" width="52.7142857142857" style="751" customWidth="1"/>
    <col min="9486" max="9489" width="0" style="751" hidden="1" customWidth="1"/>
    <col min="9490" max="9490" width="12.2857142857143" style="751" customWidth="1"/>
    <col min="9491" max="9491" width="6.42857142857143" style="751" customWidth="1"/>
    <col min="9492" max="9492" width="12.2857142857143" style="751" customWidth="1"/>
    <col min="9493" max="9493" width="0" style="751" hidden="1" customWidth="1"/>
    <col min="9494" max="9494" width="3.71428571428571" style="751" customWidth="1"/>
    <col min="9495" max="9495" width="11.1428571428571" style="751" customWidth="1"/>
    <col min="9496" max="9497" width="10.5714285714286" style="751"/>
    <col min="9498" max="9498" width="11.1428571428571" style="751" customWidth="1"/>
    <col min="9499" max="9728" width="10.5714285714286" style="751"/>
    <col min="9729" max="9736" width="0" style="751" hidden="1" customWidth="1"/>
    <col min="9737" max="9737" width="3.71428571428571" style="751" customWidth="1"/>
    <col min="9738" max="9738" width="3.85714285714286" style="751" customWidth="1"/>
    <col min="9739" max="9739" width="3.71428571428571" style="751" customWidth="1"/>
    <col min="9740" max="9740" width="12.7142857142857" style="751" customWidth="1"/>
    <col min="9741" max="9741" width="52.7142857142857" style="751" customWidth="1"/>
    <col min="9742" max="9745" width="0" style="751" hidden="1" customWidth="1"/>
    <col min="9746" max="9746" width="12.2857142857143" style="751" customWidth="1"/>
    <col min="9747" max="9747" width="6.42857142857143" style="751" customWidth="1"/>
    <col min="9748" max="9748" width="12.2857142857143" style="751" customWidth="1"/>
    <col min="9749" max="9749" width="0" style="751" hidden="1" customWidth="1"/>
    <col min="9750" max="9750" width="3.71428571428571" style="751" customWidth="1"/>
    <col min="9751" max="9751" width="11.1428571428571" style="751" customWidth="1"/>
    <col min="9752" max="9753" width="10.5714285714286" style="751"/>
    <col min="9754" max="9754" width="11.1428571428571" style="751" customWidth="1"/>
    <col min="9755" max="9984" width="10.5714285714286" style="751"/>
    <col min="9985" max="9992" width="0" style="751" hidden="1" customWidth="1"/>
    <col min="9993" max="9993" width="3.71428571428571" style="751" customWidth="1"/>
    <col min="9994" max="9994" width="3.85714285714286" style="751" customWidth="1"/>
    <col min="9995" max="9995" width="3.71428571428571" style="751" customWidth="1"/>
    <col min="9996" max="9996" width="12.7142857142857" style="751" customWidth="1"/>
    <col min="9997" max="9997" width="52.7142857142857" style="751" customWidth="1"/>
    <col min="9998" max="10001" width="0" style="751" hidden="1" customWidth="1"/>
    <col min="10002" max="10002" width="12.2857142857143" style="751" customWidth="1"/>
    <col min="10003" max="10003" width="6.42857142857143" style="751" customWidth="1"/>
    <col min="10004" max="10004" width="12.2857142857143" style="751" customWidth="1"/>
    <col min="10005" max="10005" width="0" style="751" hidden="1" customWidth="1"/>
    <col min="10006" max="10006" width="3.71428571428571" style="751" customWidth="1"/>
    <col min="10007" max="10007" width="11.1428571428571" style="751" customWidth="1"/>
    <col min="10008" max="10009" width="10.5714285714286" style="751"/>
    <col min="10010" max="10010" width="11.1428571428571" style="751" customWidth="1"/>
    <col min="10011" max="10240" width="10.5714285714286" style="751"/>
    <col min="10241" max="10248" width="0" style="751" hidden="1" customWidth="1"/>
    <col min="10249" max="10249" width="3.71428571428571" style="751" customWidth="1"/>
    <col min="10250" max="10250" width="3.85714285714286" style="751" customWidth="1"/>
    <col min="10251" max="10251" width="3.71428571428571" style="751" customWidth="1"/>
    <col min="10252" max="10252" width="12.7142857142857" style="751" customWidth="1"/>
    <col min="10253" max="10253" width="52.7142857142857" style="751" customWidth="1"/>
    <col min="10254" max="10257" width="0" style="751" hidden="1" customWidth="1"/>
    <col min="10258" max="10258" width="12.2857142857143" style="751" customWidth="1"/>
    <col min="10259" max="10259" width="6.42857142857143" style="751" customWidth="1"/>
    <col min="10260" max="10260" width="12.2857142857143" style="751" customWidth="1"/>
    <col min="10261" max="10261" width="0" style="751" hidden="1" customWidth="1"/>
    <col min="10262" max="10262" width="3.71428571428571" style="751" customWidth="1"/>
    <col min="10263" max="10263" width="11.1428571428571" style="751" customWidth="1"/>
    <col min="10264" max="10265" width="10.5714285714286" style="751"/>
    <col min="10266" max="10266" width="11.1428571428571" style="751" customWidth="1"/>
    <col min="10267" max="10496" width="10.5714285714286" style="751"/>
    <col min="10497" max="10504" width="0" style="751" hidden="1" customWidth="1"/>
    <col min="10505" max="10505" width="3.71428571428571" style="751" customWidth="1"/>
    <col min="10506" max="10506" width="3.85714285714286" style="751" customWidth="1"/>
    <col min="10507" max="10507" width="3.71428571428571" style="751" customWidth="1"/>
    <col min="10508" max="10508" width="12.7142857142857" style="751" customWidth="1"/>
    <col min="10509" max="10509" width="52.7142857142857" style="751" customWidth="1"/>
    <col min="10510" max="10513" width="0" style="751" hidden="1" customWidth="1"/>
    <col min="10514" max="10514" width="12.2857142857143" style="751" customWidth="1"/>
    <col min="10515" max="10515" width="6.42857142857143" style="751" customWidth="1"/>
    <col min="10516" max="10516" width="12.2857142857143" style="751" customWidth="1"/>
    <col min="10517" max="10517" width="0" style="751" hidden="1" customWidth="1"/>
    <col min="10518" max="10518" width="3.71428571428571" style="751" customWidth="1"/>
    <col min="10519" max="10519" width="11.1428571428571" style="751" customWidth="1"/>
    <col min="10520" max="10521" width="10.5714285714286" style="751"/>
    <col min="10522" max="10522" width="11.1428571428571" style="751" customWidth="1"/>
    <col min="10523" max="10752" width="10.5714285714286" style="751"/>
    <col min="10753" max="10760" width="0" style="751" hidden="1" customWidth="1"/>
    <col min="10761" max="10761" width="3.71428571428571" style="751" customWidth="1"/>
    <col min="10762" max="10762" width="3.85714285714286" style="751" customWidth="1"/>
    <col min="10763" max="10763" width="3.71428571428571" style="751" customWidth="1"/>
    <col min="10764" max="10764" width="12.7142857142857" style="751" customWidth="1"/>
    <col min="10765" max="10765" width="52.7142857142857" style="751" customWidth="1"/>
    <col min="10766" max="10769" width="0" style="751" hidden="1" customWidth="1"/>
    <col min="10770" max="10770" width="12.2857142857143" style="751" customWidth="1"/>
    <col min="10771" max="10771" width="6.42857142857143" style="751" customWidth="1"/>
    <col min="10772" max="10772" width="12.2857142857143" style="751" customWidth="1"/>
    <col min="10773" max="10773" width="0" style="751" hidden="1" customWidth="1"/>
    <col min="10774" max="10774" width="3.71428571428571" style="751" customWidth="1"/>
    <col min="10775" max="10775" width="11.1428571428571" style="751" customWidth="1"/>
    <col min="10776" max="10777" width="10.5714285714286" style="751"/>
    <col min="10778" max="10778" width="11.1428571428571" style="751" customWidth="1"/>
    <col min="10779" max="11008" width="10.5714285714286" style="751"/>
    <col min="11009" max="11016" width="0" style="751" hidden="1" customWidth="1"/>
    <col min="11017" max="11017" width="3.71428571428571" style="751" customWidth="1"/>
    <col min="11018" max="11018" width="3.85714285714286" style="751" customWidth="1"/>
    <col min="11019" max="11019" width="3.71428571428571" style="751" customWidth="1"/>
    <col min="11020" max="11020" width="12.7142857142857" style="751" customWidth="1"/>
    <col min="11021" max="11021" width="52.7142857142857" style="751" customWidth="1"/>
    <col min="11022" max="11025" width="0" style="751" hidden="1" customWidth="1"/>
    <col min="11026" max="11026" width="12.2857142857143" style="751" customWidth="1"/>
    <col min="11027" max="11027" width="6.42857142857143" style="751" customWidth="1"/>
    <col min="11028" max="11028" width="12.2857142857143" style="751" customWidth="1"/>
    <col min="11029" max="11029" width="0" style="751" hidden="1" customWidth="1"/>
    <col min="11030" max="11030" width="3.71428571428571" style="751" customWidth="1"/>
    <col min="11031" max="11031" width="11.1428571428571" style="751" customWidth="1"/>
    <col min="11032" max="11033" width="10.5714285714286" style="751"/>
    <col min="11034" max="11034" width="11.1428571428571" style="751" customWidth="1"/>
    <col min="11035" max="11264" width="10.5714285714286" style="751"/>
    <col min="11265" max="11272" width="0" style="751" hidden="1" customWidth="1"/>
    <col min="11273" max="11273" width="3.71428571428571" style="751" customWidth="1"/>
    <col min="11274" max="11274" width="3.85714285714286" style="751" customWidth="1"/>
    <col min="11275" max="11275" width="3.71428571428571" style="751" customWidth="1"/>
    <col min="11276" max="11276" width="12.7142857142857" style="751" customWidth="1"/>
    <col min="11277" max="11277" width="52.7142857142857" style="751" customWidth="1"/>
    <col min="11278" max="11281" width="0" style="751" hidden="1" customWidth="1"/>
    <col min="11282" max="11282" width="12.2857142857143" style="751" customWidth="1"/>
    <col min="11283" max="11283" width="6.42857142857143" style="751" customWidth="1"/>
    <col min="11284" max="11284" width="12.2857142857143" style="751" customWidth="1"/>
    <col min="11285" max="11285" width="0" style="751" hidden="1" customWidth="1"/>
    <col min="11286" max="11286" width="3.71428571428571" style="751" customWidth="1"/>
    <col min="11287" max="11287" width="11.1428571428571" style="751" customWidth="1"/>
    <col min="11288" max="11289" width="10.5714285714286" style="751"/>
    <col min="11290" max="11290" width="11.1428571428571" style="751" customWidth="1"/>
    <col min="11291" max="11520" width="10.5714285714286" style="751"/>
    <col min="11521" max="11528" width="0" style="751" hidden="1" customWidth="1"/>
    <col min="11529" max="11529" width="3.71428571428571" style="751" customWidth="1"/>
    <col min="11530" max="11530" width="3.85714285714286" style="751" customWidth="1"/>
    <col min="11531" max="11531" width="3.71428571428571" style="751" customWidth="1"/>
    <col min="11532" max="11532" width="12.7142857142857" style="751" customWidth="1"/>
    <col min="11533" max="11533" width="52.7142857142857" style="751" customWidth="1"/>
    <col min="11534" max="11537" width="0" style="751" hidden="1" customWidth="1"/>
    <col min="11538" max="11538" width="12.2857142857143" style="751" customWidth="1"/>
    <col min="11539" max="11539" width="6.42857142857143" style="751" customWidth="1"/>
    <col min="11540" max="11540" width="12.2857142857143" style="751" customWidth="1"/>
    <col min="11541" max="11541" width="0" style="751" hidden="1" customWidth="1"/>
    <col min="11542" max="11542" width="3.71428571428571" style="751" customWidth="1"/>
    <col min="11543" max="11543" width="11.1428571428571" style="751" customWidth="1"/>
    <col min="11544" max="11545" width="10.5714285714286" style="751"/>
    <col min="11546" max="11546" width="11.1428571428571" style="751" customWidth="1"/>
    <col min="11547" max="11776" width="10.5714285714286" style="751"/>
    <col min="11777" max="11784" width="0" style="751" hidden="1" customWidth="1"/>
    <col min="11785" max="11785" width="3.71428571428571" style="751" customWidth="1"/>
    <col min="11786" max="11786" width="3.85714285714286" style="751" customWidth="1"/>
    <col min="11787" max="11787" width="3.71428571428571" style="751" customWidth="1"/>
    <col min="11788" max="11788" width="12.7142857142857" style="751" customWidth="1"/>
    <col min="11789" max="11789" width="52.7142857142857" style="751" customWidth="1"/>
    <col min="11790" max="11793" width="0" style="751" hidden="1" customWidth="1"/>
    <col min="11794" max="11794" width="12.2857142857143" style="751" customWidth="1"/>
    <col min="11795" max="11795" width="6.42857142857143" style="751" customWidth="1"/>
    <col min="11796" max="11796" width="12.2857142857143" style="751" customWidth="1"/>
    <col min="11797" max="11797" width="0" style="751" hidden="1" customWidth="1"/>
    <col min="11798" max="11798" width="3.71428571428571" style="751" customWidth="1"/>
    <col min="11799" max="11799" width="11.1428571428571" style="751" customWidth="1"/>
    <col min="11800" max="11801" width="10.5714285714286" style="751"/>
    <col min="11802" max="11802" width="11.1428571428571" style="751" customWidth="1"/>
    <col min="11803" max="12032" width="10.5714285714286" style="751"/>
    <col min="12033" max="12040" width="0" style="751" hidden="1" customWidth="1"/>
    <col min="12041" max="12041" width="3.71428571428571" style="751" customWidth="1"/>
    <col min="12042" max="12042" width="3.85714285714286" style="751" customWidth="1"/>
    <col min="12043" max="12043" width="3.71428571428571" style="751" customWidth="1"/>
    <col min="12044" max="12044" width="12.7142857142857" style="751" customWidth="1"/>
    <col min="12045" max="12045" width="52.7142857142857" style="751" customWidth="1"/>
    <col min="12046" max="12049" width="0" style="751" hidden="1" customWidth="1"/>
    <col min="12050" max="12050" width="12.2857142857143" style="751" customWidth="1"/>
    <col min="12051" max="12051" width="6.42857142857143" style="751" customWidth="1"/>
    <col min="12052" max="12052" width="12.2857142857143" style="751" customWidth="1"/>
    <col min="12053" max="12053" width="0" style="751" hidden="1" customWidth="1"/>
    <col min="12054" max="12054" width="3.71428571428571" style="751" customWidth="1"/>
    <col min="12055" max="12055" width="11.1428571428571" style="751" customWidth="1"/>
    <col min="12056" max="12057" width="10.5714285714286" style="751"/>
    <col min="12058" max="12058" width="11.1428571428571" style="751" customWidth="1"/>
    <col min="12059" max="12288" width="10.5714285714286" style="751"/>
    <col min="12289" max="12296" width="0" style="751" hidden="1" customWidth="1"/>
    <col min="12297" max="12297" width="3.71428571428571" style="751" customWidth="1"/>
    <col min="12298" max="12298" width="3.85714285714286" style="751" customWidth="1"/>
    <col min="12299" max="12299" width="3.71428571428571" style="751" customWidth="1"/>
    <col min="12300" max="12300" width="12.7142857142857" style="751" customWidth="1"/>
    <col min="12301" max="12301" width="52.7142857142857" style="751" customWidth="1"/>
    <col min="12302" max="12305" width="0" style="751" hidden="1" customWidth="1"/>
    <col min="12306" max="12306" width="12.2857142857143" style="751" customWidth="1"/>
    <col min="12307" max="12307" width="6.42857142857143" style="751" customWidth="1"/>
    <col min="12308" max="12308" width="12.2857142857143" style="751" customWidth="1"/>
    <col min="12309" max="12309" width="0" style="751" hidden="1" customWidth="1"/>
    <col min="12310" max="12310" width="3.71428571428571" style="751" customWidth="1"/>
    <col min="12311" max="12311" width="11.1428571428571" style="751" customWidth="1"/>
    <col min="12312" max="12313" width="10.5714285714286" style="751"/>
    <col min="12314" max="12314" width="11.1428571428571" style="751" customWidth="1"/>
    <col min="12315" max="12544" width="10.5714285714286" style="751"/>
    <col min="12545" max="12552" width="0" style="751" hidden="1" customWidth="1"/>
    <col min="12553" max="12553" width="3.71428571428571" style="751" customWidth="1"/>
    <col min="12554" max="12554" width="3.85714285714286" style="751" customWidth="1"/>
    <col min="12555" max="12555" width="3.71428571428571" style="751" customWidth="1"/>
    <col min="12556" max="12556" width="12.7142857142857" style="751" customWidth="1"/>
    <col min="12557" max="12557" width="52.7142857142857" style="751" customWidth="1"/>
    <col min="12558" max="12561" width="0" style="751" hidden="1" customWidth="1"/>
    <col min="12562" max="12562" width="12.2857142857143" style="751" customWidth="1"/>
    <col min="12563" max="12563" width="6.42857142857143" style="751" customWidth="1"/>
    <col min="12564" max="12564" width="12.2857142857143" style="751" customWidth="1"/>
    <col min="12565" max="12565" width="0" style="751" hidden="1" customWidth="1"/>
    <col min="12566" max="12566" width="3.71428571428571" style="751" customWidth="1"/>
    <col min="12567" max="12567" width="11.1428571428571" style="751" customWidth="1"/>
    <col min="12568" max="12569" width="10.5714285714286" style="751"/>
    <col min="12570" max="12570" width="11.1428571428571" style="751" customWidth="1"/>
    <col min="12571" max="12800" width="10.5714285714286" style="751"/>
    <col min="12801" max="12808" width="0" style="751" hidden="1" customWidth="1"/>
    <col min="12809" max="12809" width="3.71428571428571" style="751" customWidth="1"/>
    <col min="12810" max="12810" width="3.85714285714286" style="751" customWidth="1"/>
    <col min="12811" max="12811" width="3.71428571428571" style="751" customWidth="1"/>
    <col min="12812" max="12812" width="12.7142857142857" style="751" customWidth="1"/>
    <col min="12813" max="12813" width="52.7142857142857" style="751" customWidth="1"/>
    <col min="12814" max="12817" width="0" style="751" hidden="1" customWidth="1"/>
    <col min="12818" max="12818" width="12.2857142857143" style="751" customWidth="1"/>
    <col min="12819" max="12819" width="6.42857142857143" style="751" customWidth="1"/>
    <col min="12820" max="12820" width="12.2857142857143" style="751" customWidth="1"/>
    <col min="12821" max="12821" width="0" style="751" hidden="1" customWidth="1"/>
    <col min="12822" max="12822" width="3.71428571428571" style="751" customWidth="1"/>
    <col min="12823" max="12823" width="11.1428571428571" style="751" customWidth="1"/>
    <col min="12824" max="12825" width="10.5714285714286" style="751"/>
    <col min="12826" max="12826" width="11.1428571428571" style="751" customWidth="1"/>
    <col min="12827" max="13056" width="10.5714285714286" style="751"/>
    <col min="13057" max="13064" width="0" style="751" hidden="1" customWidth="1"/>
    <col min="13065" max="13065" width="3.71428571428571" style="751" customWidth="1"/>
    <col min="13066" max="13066" width="3.85714285714286" style="751" customWidth="1"/>
    <col min="13067" max="13067" width="3.71428571428571" style="751" customWidth="1"/>
    <col min="13068" max="13068" width="12.7142857142857" style="751" customWidth="1"/>
    <col min="13069" max="13069" width="52.7142857142857" style="751" customWidth="1"/>
    <col min="13070" max="13073" width="0" style="751" hidden="1" customWidth="1"/>
    <col min="13074" max="13074" width="12.2857142857143" style="751" customWidth="1"/>
    <col min="13075" max="13075" width="6.42857142857143" style="751" customWidth="1"/>
    <col min="13076" max="13076" width="12.2857142857143" style="751" customWidth="1"/>
    <col min="13077" max="13077" width="0" style="751" hidden="1" customWidth="1"/>
    <col min="13078" max="13078" width="3.71428571428571" style="751" customWidth="1"/>
    <col min="13079" max="13079" width="11.1428571428571" style="751" customWidth="1"/>
    <col min="13080" max="13081" width="10.5714285714286" style="751"/>
    <col min="13082" max="13082" width="11.1428571428571" style="751" customWidth="1"/>
    <col min="13083" max="13312" width="10.5714285714286" style="751"/>
    <col min="13313" max="13320" width="0" style="751" hidden="1" customWidth="1"/>
    <col min="13321" max="13321" width="3.71428571428571" style="751" customWidth="1"/>
    <col min="13322" max="13322" width="3.85714285714286" style="751" customWidth="1"/>
    <col min="13323" max="13323" width="3.71428571428571" style="751" customWidth="1"/>
    <col min="13324" max="13324" width="12.7142857142857" style="751" customWidth="1"/>
    <col min="13325" max="13325" width="52.7142857142857" style="751" customWidth="1"/>
    <col min="13326" max="13329" width="0" style="751" hidden="1" customWidth="1"/>
    <col min="13330" max="13330" width="12.2857142857143" style="751" customWidth="1"/>
    <col min="13331" max="13331" width="6.42857142857143" style="751" customWidth="1"/>
    <col min="13332" max="13332" width="12.2857142857143" style="751" customWidth="1"/>
    <col min="13333" max="13333" width="0" style="751" hidden="1" customWidth="1"/>
    <col min="13334" max="13334" width="3.71428571428571" style="751" customWidth="1"/>
    <col min="13335" max="13335" width="11.1428571428571" style="751" customWidth="1"/>
    <col min="13336" max="13337" width="10.5714285714286" style="751"/>
    <col min="13338" max="13338" width="11.1428571428571" style="751" customWidth="1"/>
    <col min="13339" max="13568" width="10.5714285714286" style="751"/>
    <col min="13569" max="13576" width="0" style="751" hidden="1" customWidth="1"/>
    <col min="13577" max="13577" width="3.71428571428571" style="751" customWidth="1"/>
    <col min="13578" max="13578" width="3.85714285714286" style="751" customWidth="1"/>
    <col min="13579" max="13579" width="3.71428571428571" style="751" customWidth="1"/>
    <col min="13580" max="13580" width="12.7142857142857" style="751" customWidth="1"/>
    <col min="13581" max="13581" width="52.7142857142857" style="751" customWidth="1"/>
    <col min="13582" max="13585" width="0" style="751" hidden="1" customWidth="1"/>
    <col min="13586" max="13586" width="12.2857142857143" style="751" customWidth="1"/>
    <col min="13587" max="13587" width="6.42857142857143" style="751" customWidth="1"/>
    <col min="13588" max="13588" width="12.2857142857143" style="751" customWidth="1"/>
    <col min="13589" max="13589" width="0" style="751" hidden="1" customWidth="1"/>
    <col min="13590" max="13590" width="3.71428571428571" style="751" customWidth="1"/>
    <col min="13591" max="13591" width="11.1428571428571" style="751" customWidth="1"/>
    <col min="13592" max="13593" width="10.5714285714286" style="751"/>
    <col min="13594" max="13594" width="11.1428571428571" style="751" customWidth="1"/>
    <col min="13595" max="13824" width="10.5714285714286" style="751"/>
    <col min="13825" max="13832" width="0" style="751" hidden="1" customWidth="1"/>
    <col min="13833" max="13833" width="3.71428571428571" style="751" customWidth="1"/>
    <col min="13834" max="13834" width="3.85714285714286" style="751" customWidth="1"/>
    <col min="13835" max="13835" width="3.71428571428571" style="751" customWidth="1"/>
    <col min="13836" max="13836" width="12.7142857142857" style="751" customWidth="1"/>
    <col min="13837" max="13837" width="52.7142857142857" style="751" customWidth="1"/>
    <col min="13838" max="13841" width="0" style="751" hidden="1" customWidth="1"/>
    <col min="13842" max="13842" width="12.2857142857143" style="751" customWidth="1"/>
    <col min="13843" max="13843" width="6.42857142857143" style="751" customWidth="1"/>
    <col min="13844" max="13844" width="12.2857142857143" style="751" customWidth="1"/>
    <col min="13845" max="13845" width="0" style="751" hidden="1" customWidth="1"/>
    <col min="13846" max="13846" width="3.71428571428571" style="751" customWidth="1"/>
    <col min="13847" max="13847" width="11.1428571428571" style="751" customWidth="1"/>
    <col min="13848" max="13849" width="10.5714285714286" style="751"/>
    <col min="13850" max="13850" width="11.1428571428571" style="751" customWidth="1"/>
    <col min="13851" max="14080" width="10.5714285714286" style="751"/>
    <col min="14081" max="14088" width="0" style="751" hidden="1" customWidth="1"/>
    <col min="14089" max="14089" width="3.71428571428571" style="751" customWidth="1"/>
    <col min="14090" max="14090" width="3.85714285714286" style="751" customWidth="1"/>
    <col min="14091" max="14091" width="3.71428571428571" style="751" customWidth="1"/>
    <col min="14092" max="14092" width="12.7142857142857" style="751" customWidth="1"/>
    <col min="14093" max="14093" width="52.7142857142857" style="751" customWidth="1"/>
    <col min="14094" max="14097" width="0" style="751" hidden="1" customWidth="1"/>
    <col min="14098" max="14098" width="12.2857142857143" style="751" customWidth="1"/>
    <col min="14099" max="14099" width="6.42857142857143" style="751" customWidth="1"/>
    <col min="14100" max="14100" width="12.2857142857143" style="751" customWidth="1"/>
    <col min="14101" max="14101" width="0" style="751" hidden="1" customWidth="1"/>
    <col min="14102" max="14102" width="3.71428571428571" style="751" customWidth="1"/>
    <col min="14103" max="14103" width="11.1428571428571" style="751" customWidth="1"/>
    <col min="14104" max="14105" width="10.5714285714286" style="751"/>
    <col min="14106" max="14106" width="11.1428571428571" style="751" customWidth="1"/>
    <col min="14107" max="14336" width="10.5714285714286" style="751"/>
    <col min="14337" max="14344" width="0" style="751" hidden="1" customWidth="1"/>
    <col min="14345" max="14345" width="3.71428571428571" style="751" customWidth="1"/>
    <col min="14346" max="14346" width="3.85714285714286" style="751" customWidth="1"/>
    <col min="14347" max="14347" width="3.71428571428571" style="751" customWidth="1"/>
    <col min="14348" max="14348" width="12.7142857142857" style="751" customWidth="1"/>
    <col min="14349" max="14349" width="52.7142857142857" style="751" customWidth="1"/>
    <col min="14350" max="14353" width="0" style="751" hidden="1" customWidth="1"/>
    <col min="14354" max="14354" width="12.2857142857143" style="751" customWidth="1"/>
    <col min="14355" max="14355" width="6.42857142857143" style="751" customWidth="1"/>
    <col min="14356" max="14356" width="12.2857142857143" style="751" customWidth="1"/>
    <col min="14357" max="14357" width="0" style="751" hidden="1" customWidth="1"/>
    <col min="14358" max="14358" width="3.71428571428571" style="751" customWidth="1"/>
    <col min="14359" max="14359" width="11.1428571428571" style="751" customWidth="1"/>
    <col min="14360" max="14361" width="10.5714285714286" style="751"/>
    <col min="14362" max="14362" width="11.1428571428571" style="751" customWidth="1"/>
    <col min="14363" max="14592" width="10.5714285714286" style="751"/>
    <col min="14593" max="14600" width="0" style="751" hidden="1" customWidth="1"/>
    <col min="14601" max="14601" width="3.71428571428571" style="751" customWidth="1"/>
    <col min="14602" max="14602" width="3.85714285714286" style="751" customWidth="1"/>
    <col min="14603" max="14603" width="3.71428571428571" style="751" customWidth="1"/>
    <col min="14604" max="14604" width="12.7142857142857" style="751" customWidth="1"/>
    <col min="14605" max="14605" width="52.7142857142857" style="751" customWidth="1"/>
    <col min="14606" max="14609" width="0" style="751" hidden="1" customWidth="1"/>
    <col min="14610" max="14610" width="12.2857142857143" style="751" customWidth="1"/>
    <col min="14611" max="14611" width="6.42857142857143" style="751" customWidth="1"/>
    <col min="14612" max="14612" width="12.2857142857143" style="751" customWidth="1"/>
    <col min="14613" max="14613" width="0" style="751" hidden="1" customWidth="1"/>
    <col min="14614" max="14614" width="3.71428571428571" style="751" customWidth="1"/>
    <col min="14615" max="14615" width="11.1428571428571" style="751" customWidth="1"/>
    <col min="14616" max="14617" width="10.5714285714286" style="751"/>
    <col min="14618" max="14618" width="11.1428571428571" style="751" customWidth="1"/>
    <col min="14619" max="14848" width="10.5714285714286" style="751"/>
    <col min="14849" max="14856" width="0" style="751" hidden="1" customWidth="1"/>
    <col min="14857" max="14857" width="3.71428571428571" style="751" customWidth="1"/>
    <col min="14858" max="14858" width="3.85714285714286" style="751" customWidth="1"/>
    <col min="14859" max="14859" width="3.71428571428571" style="751" customWidth="1"/>
    <col min="14860" max="14860" width="12.7142857142857" style="751" customWidth="1"/>
    <col min="14861" max="14861" width="52.7142857142857" style="751" customWidth="1"/>
    <col min="14862" max="14865" width="0" style="751" hidden="1" customWidth="1"/>
    <col min="14866" max="14866" width="12.2857142857143" style="751" customWidth="1"/>
    <col min="14867" max="14867" width="6.42857142857143" style="751" customWidth="1"/>
    <col min="14868" max="14868" width="12.2857142857143" style="751" customWidth="1"/>
    <col min="14869" max="14869" width="0" style="751" hidden="1" customWidth="1"/>
    <col min="14870" max="14870" width="3.71428571428571" style="751" customWidth="1"/>
    <col min="14871" max="14871" width="11.1428571428571" style="751" customWidth="1"/>
    <col min="14872" max="14873" width="10.5714285714286" style="751"/>
    <col min="14874" max="14874" width="11.1428571428571" style="751" customWidth="1"/>
    <col min="14875" max="15104" width="10.5714285714286" style="751"/>
    <col min="15105" max="15112" width="0" style="751" hidden="1" customWidth="1"/>
    <col min="15113" max="15113" width="3.71428571428571" style="751" customWidth="1"/>
    <col min="15114" max="15114" width="3.85714285714286" style="751" customWidth="1"/>
    <col min="15115" max="15115" width="3.71428571428571" style="751" customWidth="1"/>
    <col min="15116" max="15116" width="12.7142857142857" style="751" customWidth="1"/>
    <col min="15117" max="15117" width="52.7142857142857" style="751" customWidth="1"/>
    <col min="15118" max="15121" width="0" style="751" hidden="1" customWidth="1"/>
    <col min="15122" max="15122" width="12.2857142857143" style="751" customWidth="1"/>
    <col min="15123" max="15123" width="6.42857142857143" style="751" customWidth="1"/>
    <col min="15124" max="15124" width="12.2857142857143" style="751" customWidth="1"/>
    <col min="15125" max="15125" width="0" style="751" hidden="1" customWidth="1"/>
    <col min="15126" max="15126" width="3.71428571428571" style="751" customWidth="1"/>
    <col min="15127" max="15127" width="11.1428571428571" style="751" customWidth="1"/>
    <col min="15128" max="15129" width="10.5714285714286" style="751"/>
    <col min="15130" max="15130" width="11.1428571428571" style="751" customWidth="1"/>
    <col min="15131" max="15360" width="10.5714285714286" style="751"/>
    <col min="15361" max="15368" width="0" style="751" hidden="1" customWidth="1"/>
    <col min="15369" max="15369" width="3.71428571428571" style="751" customWidth="1"/>
    <col min="15370" max="15370" width="3.85714285714286" style="751" customWidth="1"/>
    <col min="15371" max="15371" width="3.71428571428571" style="751" customWidth="1"/>
    <col min="15372" max="15372" width="12.7142857142857" style="751" customWidth="1"/>
    <col min="15373" max="15373" width="52.7142857142857" style="751" customWidth="1"/>
    <col min="15374" max="15377" width="0" style="751" hidden="1" customWidth="1"/>
    <col min="15378" max="15378" width="12.2857142857143" style="751" customWidth="1"/>
    <col min="15379" max="15379" width="6.42857142857143" style="751" customWidth="1"/>
    <col min="15380" max="15380" width="12.2857142857143" style="751" customWidth="1"/>
    <col min="15381" max="15381" width="0" style="751" hidden="1" customWidth="1"/>
    <col min="15382" max="15382" width="3.71428571428571" style="751" customWidth="1"/>
    <col min="15383" max="15383" width="11.1428571428571" style="751" customWidth="1"/>
    <col min="15384" max="15385" width="10.5714285714286" style="751"/>
    <col min="15386" max="15386" width="11.1428571428571" style="751" customWidth="1"/>
    <col min="15387" max="15616" width="10.5714285714286" style="751"/>
    <col min="15617" max="15624" width="0" style="751" hidden="1" customWidth="1"/>
    <col min="15625" max="15625" width="3.71428571428571" style="751" customWidth="1"/>
    <col min="15626" max="15626" width="3.85714285714286" style="751" customWidth="1"/>
    <col min="15627" max="15627" width="3.71428571428571" style="751" customWidth="1"/>
    <col min="15628" max="15628" width="12.7142857142857" style="751" customWidth="1"/>
    <col min="15629" max="15629" width="52.7142857142857" style="751" customWidth="1"/>
    <col min="15630" max="15633" width="0" style="751" hidden="1" customWidth="1"/>
    <col min="15634" max="15634" width="12.2857142857143" style="751" customWidth="1"/>
    <col min="15635" max="15635" width="6.42857142857143" style="751" customWidth="1"/>
    <col min="15636" max="15636" width="12.2857142857143" style="751" customWidth="1"/>
    <col min="15637" max="15637" width="0" style="751" hidden="1" customWidth="1"/>
    <col min="15638" max="15638" width="3.71428571428571" style="751" customWidth="1"/>
    <col min="15639" max="15639" width="11.1428571428571" style="751" customWidth="1"/>
    <col min="15640" max="15641" width="10.5714285714286" style="751"/>
    <col min="15642" max="15642" width="11.1428571428571" style="751" customWidth="1"/>
    <col min="15643" max="15872" width="10.5714285714286" style="751"/>
    <col min="15873" max="15880" width="0" style="751" hidden="1" customWidth="1"/>
    <col min="15881" max="15881" width="3.71428571428571" style="751" customWidth="1"/>
    <col min="15882" max="15882" width="3.85714285714286" style="751" customWidth="1"/>
    <col min="15883" max="15883" width="3.71428571428571" style="751" customWidth="1"/>
    <col min="15884" max="15884" width="12.7142857142857" style="751" customWidth="1"/>
    <col min="15885" max="15885" width="52.7142857142857" style="751" customWidth="1"/>
    <col min="15886" max="15889" width="0" style="751" hidden="1" customWidth="1"/>
    <col min="15890" max="15890" width="12.2857142857143" style="751" customWidth="1"/>
    <col min="15891" max="15891" width="6.42857142857143" style="751" customWidth="1"/>
    <col min="15892" max="15892" width="12.2857142857143" style="751" customWidth="1"/>
    <col min="15893" max="15893" width="0" style="751" hidden="1" customWidth="1"/>
    <col min="15894" max="15894" width="3.71428571428571" style="751" customWidth="1"/>
    <col min="15895" max="15895" width="11.1428571428571" style="751" customWidth="1"/>
    <col min="15896" max="15897" width="10.5714285714286" style="751"/>
    <col min="15898" max="15898" width="11.1428571428571" style="751" customWidth="1"/>
    <col min="15899" max="16128" width="10.5714285714286" style="751"/>
    <col min="16129" max="16136" width="0" style="751" hidden="1" customWidth="1"/>
    <col min="16137" max="16137" width="3.71428571428571" style="751" customWidth="1"/>
    <col min="16138" max="16138" width="3.85714285714286" style="751" customWidth="1"/>
    <col min="16139" max="16139" width="3.71428571428571" style="751" customWidth="1"/>
    <col min="16140" max="16140" width="12.7142857142857" style="751" customWidth="1"/>
    <col min="16141" max="16141" width="52.7142857142857" style="751" customWidth="1"/>
    <col min="16142" max="16145" width="0" style="751" hidden="1" customWidth="1"/>
    <col min="16146" max="16146" width="12.2857142857143" style="751" customWidth="1"/>
    <col min="16147" max="16147" width="6.42857142857143" style="751" customWidth="1"/>
    <col min="16148" max="16148" width="12.2857142857143" style="751" customWidth="1"/>
    <col min="16149" max="16149" width="0" style="751" hidden="1" customWidth="1"/>
    <col min="16150" max="16150" width="3.71428571428571" style="751" customWidth="1"/>
    <col min="16151" max="16151" width="11.1428571428571" style="751" customWidth="1"/>
    <col min="16152" max="16153" width="10.5714285714286" style="751"/>
    <col min="16154" max="16154" width="11.1428571428571" style="751" customWidth="1"/>
    <col min="16155" max="16384" width="10.5714285714286" style="751"/>
  </cols>
  <sheetData>
    <row r="1" spans="17:18" ht="14.25" hidden="1">
      <c r="Q1" s="731"/>
      <c r="R1" s="731"/>
    </row>
    <row r="2" spans="21:21" ht="14.25" hidden="1">
      <c r="U2" s="731"/>
    </row>
    <row r="3" ht="14.25" hidden="1"/>
    <row r="4" spans="10:21" ht="3" customHeight="1">
      <c r="J4" s="652"/>
      <c r="K4" s="652"/>
      <c r="L4" s="717"/>
      <c r="M4" s="717"/>
      <c r="N4" s="717"/>
      <c r="O4" s="755"/>
      <c r="P4" s="755"/>
      <c r="Q4" s="755"/>
      <c r="R4" s="755"/>
      <c r="S4" s="755"/>
      <c r="T4" s="755"/>
      <c r="U4" s="755"/>
    </row>
    <row r="5" spans="10:21" ht="26.1" customHeight="1">
      <c r="J5" s="652"/>
      <c r="K5" s="652"/>
      <c r="L5" s="1300" t="s">
        <v>717</v>
      </c>
      <c r="M5" s="1300"/>
      <c r="N5" s="1300"/>
      <c r="O5" s="1300"/>
      <c r="P5" s="1300"/>
      <c r="Q5" s="1300"/>
      <c r="R5" s="1300"/>
      <c r="S5" s="1300"/>
      <c r="T5" s="1300"/>
      <c r="U5" s="633"/>
    </row>
    <row r="6" spans="10:22" ht="3" customHeight="1">
      <c r="J6" s="652"/>
      <c r="K6" s="652"/>
      <c r="L6" s="717"/>
      <c r="M6" s="717"/>
      <c r="N6" s="717"/>
      <c r="O6" s="718"/>
      <c r="P6" s="718"/>
      <c r="Q6" s="718"/>
      <c r="R6" s="718"/>
      <c r="S6" s="718"/>
      <c r="T6" s="718"/>
      <c r="U6" s="718"/>
      <c r="V6" s="755"/>
    </row>
    <row r="7" spans="10:22" ht="33.75">
      <c r="J7" s="652"/>
      <c r="K7" s="652"/>
      <c r="L7" s="717"/>
      <c r="M7" s="586" t="s">
        <v>651</v>
      </c>
      <c r="N7" s="717"/>
      <c r="O7" s="1311"/>
      <c r="P7" s="1312"/>
      <c r="Q7" s="1312"/>
      <c r="R7" s="1312"/>
      <c r="S7" s="1312"/>
      <c r="T7" s="1313"/>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28" s="746" customFormat="1" ht="5.25" hidden="1">
      <c r="A9" s="1121"/>
      <c r="B9" s="1121"/>
      <c r="C9" s="1121"/>
      <c r="D9" s="1121"/>
      <c r="E9" s="1121"/>
      <c r="F9" s="1121"/>
      <c r="G9" s="1121"/>
      <c r="H9" s="1121"/>
      <c r="L9" s="1171"/>
      <c r="M9" s="1046"/>
      <c r="O9" s="1276"/>
      <c r="P9" s="1276"/>
      <c r="Q9" s="1276"/>
      <c r="R9" s="1276"/>
      <c r="S9" s="1276"/>
      <c r="T9" s="1276"/>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"&amp;IF(datePr_ch="","утверждении","изменении")&amp;" тарифов"</f>
        <v>Дата подачи заявления об утверждении тарифов</v>
      </c>
      <c r="N10" s="1125"/>
      <c r="O10" s="1277" t="str">
        <f>IF(datePr_ch="",IF(datePr="","",datePr),datePr_ch)</f>
        <v>25.04.2022</v>
      </c>
      <c r="P10" s="1277"/>
      <c r="Q10" s="1277"/>
      <c r="R10" s="1277"/>
      <c r="S10" s="1277"/>
      <c r="T10" s="1277"/>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"&amp;IF(numberPr_ch="","утверждении","изменении")&amp;" тарифов"</f>
        <v>Номер подачи заявления об утверждении тарифов</v>
      </c>
      <c r="N11" s="1125"/>
      <c r="O11" s="1277" t="str">
        <f>IF(numberPr_ch="",IF(numberPr="","",numberPr),numberPr_ch)</f>
        <v>01-03/107</v>
      </c>
      <c r="P11" s="1277"/>
      <c r="Q11" s="1277"/>
      <c r="R11" s="1277"/>
      <c r="S11" s="1277"/>
      <c r="T11" s="1277"/>
      <c r="U11" s="730"/>
      <c r="V11" s="730"/>
      <c r="W11" s="489"/>
      <c r="X11" s="734"/>
      <c r="Y11" s="734"/>
      <c r="Z11" s="734"/>
      <c r="AA11" s="734"/>
      <c r="AB11" s="734"/>
      <c r="AC11" s="734"/>
      <c r="AD11" s="734"/>
      <c r="AE11" s="734"/>
      <c r="AF11" s="734"/>
      <c r="AG11" s="734"/>
      <c r="AH11" s="734"/>
    </row>
    <row r="12" spans="1:28" s="746" customFormat="1" ht="5.25" hidden="1">
      <c r="A12" s="1121"/>
      <c r="B12" s="1121"/>
      <c r="C12" s="1121"/>
      <c r="D12" s="1121"/>
      <c r="E12" s="1121"/>
      <c r="F12" s="1121"/>
      <c r="G12" s="1121"/>
      <c r="H12" s="1121"/>
      <c r="L12" s="1171"/>
      <c r="M12" s="1046"/>
      <c r="O12" s="1276"/>
      <c r="P12" s="1276"/>
      <c r="Q12" s="1276"/>
      <c r="R12" s="1276"/>
      <c r="S12" s="1276"/>
      <c r="T12" s="1276"/>
      <c r="U12" s="780"/>
      <c r="V12" s="780"/>
      <c r="X12" s="1121"/>
      <c r="Y12" s="1121"/>
      <c r="Z12" s="1121"/>
      <c r="AA12" s="1121"/>
      <c r="AB12" s="1121"/>
    </row>
    <row r="13" spans="1:34" s="539" customFormat="1" ht="11.25">
      <c r="A13" s="734"/>
      <c r="B13" s="734"/>
      <c r="C13" s="734"/>
      <c r="D13" s="734"/>
      <c r="E13" s="734"/>
      <c r="F13" s="734"/>
      <c r="G13" s="734"/>
      <c r="H13" s="734"/>
      <c r="L13" s="1301"/>
      <c r="M13" s="1301"/>
      <c r="N13" s="742"/>
      <c r="O13" s="730"/>
      <c r="P13" s="730"/>
      <c r="Q13" s="730"/>
      <c r="R13" s="730"/>
      <c r="S13" s="730"/>
      <c r="T13" s="730"/>
      <c r="U13" s="733" t="s">
        <v>371</v>
      </c>
      <c r="X13" s="734"/>
      <c r="Y13" s="734"/>
      <c r="Z13" s="734"/>
      <c r="AA13" s="734"/>
      <c r="AB13" s="734"/>
      <c r="AC13" s="734"/>
      <c r="AD13" s="734"/>
      <c r="AE13" s="734"/>
      <c r="AF13" s="734"/>
      <c r="AG13" s="734"/>
      <c r="AH13" s="734"/>
    </row>
    <row r="14" spans="10:21" ht="14.25">
      <c r="J14" s="652"/>
      <c r="K14" s="652"/>
      <c r="L14" s="717"/>
      <c r="M14" s="717"/>
      <c r="N14" s="472"/>
      <c r="O14" s="1278"/>
      <c r="P14" s="1278"/>
      <c r="Q14" s="1278"/>
      <c r="R14" s="1278"/>
      <c r="S14" s="1278"/>
      <c r="T14" s="1278"/>
      <c r="U14" s="1278"/>
    </row>
    <row r="15" spans="10:23" ht="14.25">
      <c r="J15" s="652"/>
      <c r="K15" s="652"/>
      <c r="L15" s="1223" t="s">
        <v>445</v>
      </c>
      <c r="M15" s="1223"/>
      <c r="N15" s="1223"/>
      <c r="O15" s="1223"/>
      <c r="P15" s="1223"/>
      <c r="Q15" s="1223"/>
      <c r="R15" s="1223"/>
      <c r="S15" s="1223"/>
      <c r="T15" s="1223"/>
      <c r="U15" s="1223"/>
      <c r="V15" s="1223"/>
      <c r="W15" s="1223" t="s">
        <v>446</v>
      </c>
    </row>
    <row r="16" spans="10:23" ht="14.25" customHeight="1">
      <c r="J16" s="652"/>
      <c r="K16" s="652"/>
      <c r="L16" s="1284" t="s">
        <v>91</v>
      </c>
      <c r="M16" s="1284" t="s">
        <v>602</v>
      </c>
      <c r="N16" s="630"/>
      <c r="O16" s="1285" t="s">
        <v>604</v>
      </c>
      <c r="P16" s="1286"/>
      <c r="Q16" s="1286"/>
      <c r="R16" s="1286"/>
      <c r="S16" s="1286"/>
      <c r="T16" s="1287"/>
      <c r="U16" s="1295" t="s">
        <v>339</v>
      </c>
      <c r="V16" s="1281" t="s">
        <v>274</v>
      </c>
      <c r="W16" s="1223"/>
    </row>
    <row r="17" spans="10:23" ht="14.25" customHeight="1">
      <c r="J17" s="652"/>
      <c r="K17" s="652"/>
      <c r="L17" s="1284"/>
      <c r="M17" s="1284"/>
      <c r="N17" s="631"/>
      <c r="O17" s="1290" t="s">
        <v>578</v>
      </c>
      <c r="P17" s="1288" t="s">
        <v>270</v>
      </c>
      <c r="Q17" s="1289"/>
      <c r="R17" s="1292" t="s">
        <v>615</v>
      </c>
      <c r="S17" s="1293"/>
      <c r="T17" s="1294"/>
      <c r="U17" s="1296"/>
      <c r="V17" s="1282"/>
      <c r="W17" s="1223"/>
    </row>
    <row r="18" spans="10:23" ht="33.75" customHeight="1">
      <c r="J18" s="652"/>
      <c r="K18" s="652"/>
      <c r="L18" s="1284"/>
      <c r="M18" s="1284"/>
      <c r="N18" s="632"/>
      <c r="O18" s="1291"/>
      <c r="P18" s="719" t="s">
        <v>579</v>
      </c>
      <c r="Q18" s="719" t="s">
        <v>6</v>
      </c>
      <c r="R18" s="743" t="s">
        <v>273</v>
      </c>
      <c r="S18" s="1279" t="s">
        <v>272</v>
      </c>
      <c r="T18" s="1280"/>
      <c r="U18" s="1297"/>
      <c r="V18" s="1283"/>
      <c r="W18" s="1223"/>
    </row>
    <row r="19" spans="10:23" ht="14.25">
      <c r="J19" s="652"/>
      <c r="K19" s="538">
        <v>1</v>
      </c>
      <c r="L19" s="616" t="s">
        <v>92</v>
      </c>
      <c r="M19" s="616" t="s">
        <v>48</v>
      </c>
      <c r="N19" s="618" t="str">
        <f ca="1">OFFSET(N19,0,-1)</f>
        <v>2</v>
      </c>
      <c r="O19" s="741">
        <f ca="1">OFFSET(O19,0,-1)+1</f>
        <v>3</v>
      </c>
      <c r="P19" s="741">
        <f ca="1">OFFSET(P19,0,-1)+1</f>
        <v>4</v>
      </c>
      <c r="Q19" s="741">
        <f ca="1">OFFSET(Q19,0,-1)+1</f>
        <v>5</v>
      </c>
      <c r="R19" s="741">
        <f ca="1">OFFSET(R19,0,-1)+1</f>
        <v>6</v>
      </c>
      <c r="S19" s="1302">
        <f ca="1">OFFSET(S19,0,-1)+1</f>
        <v>7</v>
      </c>
      <c r="T19" s="1302"/>
      <c r="U19" s="741">
        <f ca="1">OFFSET(U19,0,-2)+1</f>
        <v>8</v>
      </c>
      <c r="V19" s="618">
        <f ca="1">OFFSET(V19,0,-1)</f>
        <v>8</v>
      </c>
      <c r="W19" s="741">
        <f ca="1">OFFSET(W19,0,-1)+1</f>
        <v>9</v>
      </c>
    </row>
    <row r="20" spans="1:36" ht="22.5">
      <c r="A20" s="1303">
        <v>1</v>
      </c>
      <c r="B20" s="831"/>
      <c r="C20" s="831"/>
      <c r="D20" s="831"/>
      <c r="E20" s="832"/>
      <c r="F20" s="833"/>
      <c r="G20" s="833"/>
      <c r="H20" s="833"/>
      <c r="I20" s="834"/>
      <c r="J20" s="829"/>
      <c r="K20" s="836"/>
      <c r="L20" s="744">
        <f>mergeValue(A20)</f>
        <v>1</v>
      </c>
      <c r="M20" s="610" t="s">
        <v>19</v>
      </c>
      <c r="N20" s="615"/>
      <c r="O20" s="1304"/>
      <c r="P20" s="1304"/>
      <c r="Q20" s="1304"/>
      <c r="R20" s="1304"/>
      <c r="S20" s="1304"/>
      <c r="T20" s="1304"/>
      <c r="U20" s="1304"/>
      <c r="V20" s="1304"/>
      <c r="W20" s="1129" t="s">
        <v>718</v>
      </c>
      <c r="Y20" s="777"/>
      <c r="Z20" s="777" t="str">
        <f t="shared" si="0" ref="Z20:Z33">IF(M20="","",M20)</f>
        <v>Наименование тарифа</v>
      </c>
      <c r="AA20" s="777"/>
      <c r="AB20" s="777"/>
      <c r="AC20" s="777"/>
      <c r="AI20" s="759"/>
      <c r="AJ20" s="759"/>
    </row>
    <row r="21" spans="1:36" ht="22.5">
      <c r="A21" s="1303"/>
      <c r="B21" s="1303">
        <v>1</v>
      </c>
      <c r="C21" s="831"/>
      <c r="D21" s="831"/>
      <c r="E21" s="833"/>
      <c r="F21" s="833"/>
      <c r="G21" s="833"/>
      <c r="H21" s="833"/>
      <c r="I21" s="828"/>
      <c r="J21" s="827"/>
      <c r="K21" s="830"/>
      <c r="L21" s="744" t="str">
        <f>mergeValue(A21)&amp;"."&amp;mergeValue(B21)</f>
        <v>1.1</v>
      </c>
      <c r="M21" s="658" t="s">
        <v>15</v>
      </c>
      <c r="N21" s="615"/>
      <c r="O21" s="1304"/>
      <c r="P21" s="1304"/>
      <c r="Q21" s="1304"/>
      <c r="R21" s="1304"/>
      <c r="S21" s="1304"/>
      <c r="T21" s="1304"/>
      <c r="U21" s="1304"/>
      <c r="V21" s="1304"/>
      <c r="W21" s="1129" t="s">
        <v>459</v>
      </c>
      <c r="Y21" s="777"/>
      <c r="Z21" s="777" t="str">
        <f t="shared" si="0"/>
        <v>Территория действия тарифа</v>
      </c>
      <c r="AA21" s="777"/>
      <c r="AB21" s="777"/>
      <c r="AC21" s="777"/>
      <c r="AI21" s="759"/>
      <c r="AJ21" s="759"/>
    </row>
    <row r="22" spans="1:36" ht="22.5">
      <c r="A22" s="1303"/>
      <c r="B22" s="1303"/>
      <c r="C22" s="1303">
        <v>1</v>
      </c>
      <c r="D22" s="831"/>
      <c r="E22" s="833"/>
      <c r="F22" s="833"/>
      <c r="G22" s="833"/>
      <c r="H22" s="833"/>
      <c r="I22" s="835"/>
      <c r="J22" s="827"/>
      <c r="K22" s="830"/>
      <c r="L22" s="744" t="str">
        <f>mergeValue(A22)&amp;"."&amp;mergeValue(B22)&amp;"."&amp;mergeValue(C22)</f>
        <v>1.1.1</v>
      </c>
      <c r="M22" s="659" t="s">
        <v>7</v>
      </c>
      <c r="N22" s="615"/>
      <c r="O22" s="1304"/>
      <c r="P22" s="1304"/>
      <c r="Q22" s="1304"/>
      <c r="R22" s="1304"/>
      <c r="S22" s="1304"/>
      <c r="T22" s="1304"/>
      <c r="U22" s="1304"/>
      <c r="V22" s="1304"/>
      <c r="W22" s="1129" t="s">
        <v>600</v>
      </c>
      <c r="Y22" s="777"/>
      <c r="Z22" s="777" t="str">
        <f t="shared" si="0"/>
        <v xml:space="preserve">Наименование системы теплоснабжения </v>
      </c>
      <c r="AA22" s="777"/>
      <c r="AB22" s="777"/>
      <c r="AC22" s="777"/>
      <c r="AI22" s="759"/>
      <c r="AJ22" s="759"/>
    </row>
    <row r="23" spans="1:36" ht="22.5">
      <c r="A23" s="1303"/>
      <c r="B23" s="1303"/>
      <c r="C23" s="1303"/>
      <c r="D23" s="1303">
        <v>1</v>
      </c>
      <c r="E23" s="833"/>
      <c r="F23" s="833"/>
      <c r="G23" s="833"/>
      <c r="H23" s="833"/>
      <c r="I23" s="835"/>
      <c r="J23" s="827"/>
      <c r="K23" s="830"/>
      <c r="L23" s="744" t="str">
        <f>mergeValue(A23)&amp;"."&amp;mergeValue(B23)&amp;"."&amp;mergeValue(C23)&amp;"."&amp;mergeValue(D23)</f>
        <v>1.1.1.1</v>
      </c>
      <c r="M23" s="660" t="s">
        <v>21</v>
      </c>
      <c r="N23" s="615"/>
      <c r="O23" s="1304"/>
      <c r="P23" s="1304"/>
      <c r="Q23" s="1304"/>
      <c r="R23" s="1304"/>
      <c r="S23" s="1304"/>
      <c r="T23" s="1304"/>
      <c r="U23" s="1304"/>
      <c r="V23" s="1304"/>
      <c r="W23" s="1129" t="s">
        <v>601</v>
      </c>
      <c r="Y23" s="777"/>
      <c r="Z23" s="777" t="str">
        <f t="shared" si="0"/>
        <v xml:space="preserve">Источник тепловой энергии  </v>
      </c>
      <c r="AA23" s="777"/>
      <c r="AB23" s="777"/>
      <c r="AC23" s="777"/>
      <c r="AI23" s="759"/>
      <c r="AJ23" s="759"/>
    </row>
    <row r="24" spans="1:36" ht="78.75">
      <c r="A24" s="1303"/>
      <c r="B24" s="1303"/>
      <c r="C24" s="1303"/>
      <c r="D24" s="1303"/>
      <c r="E24" s="1303">
        <v>1</v>
      </c>
      <c r="F24" s="833"/>
      <c r="G24" s="833"/>
      <c r="H24" s="831">
        <v>1</v>
      </c>
      <c r="I24" s="1303">
        <v>1</v>
      </c>
      <c r="J24" s="833"/>
      <c r="K24" s="838"/>
      <c r="L24" s="744" t="str">
        <f>mergeValue(A24)&amp;"."&amp;mergeValue(B24)&amp;"."&amp;mergeValue(C24)&amp;"."&amp;mergeValue(D24)&amp;"."&amp;mergeValue(E24)</f>
        <v>1.1.1.1.1</v>
      </c>
      <c r="M24" s="524" t="s">
        <v>8</v>
      </c>
      <c r="N24" s="615"/>
      <c r="O24" s="1305"/>
      <c r="P24" s="1305"/>
      <c r="Q24" s="1305"/>
      <c r="R24" s="1305"/>
      <c r="S24" s="1305"/>
      <c r="T24" s="1305"/>
      <c r="U24" s="1305"/>
      <c r="V24" s="1305"/>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03"/>
      <c r="B25" s="1303"/>
      <c r="C25" s="1303"/>
      <c r="D25" s="1303"/>
      <c r="E25" s="1303"/>
      <c r="F25" s="1303">
        <v>1</v>
      </c>
      <c r="G25" s="831"/>
      <c r="H25" s="831"/>
      <c r="I25" s="1303"/>
      <c r="J25" s="1303">
        <v>1</v>
      </c>
      <c r="K25" s="839"/>
      <c r="L25" s="744" t="str">
        <f>mergeValue(A25)&amp;"."&amp;mergeValue(B25)&amp;"."&amp;mergeValue(C25)&amp;"."&amp;mergeValue(D25)&amp;"."&amp;mergeValue(E25)&amp;"."&amp;mergeValue(F25)</f>
        <v>1.1.1.1.1.1</v>
      </c>
      <c r="M25" s="525" t="s">
        <v>9</v>
      </c>
      <c r="N25" s="615"/>
      <c r="O25" s="1305"/>
      <c r="P25" s="1305"/>
      <c r="Q25" s="1305"/>
      <c r="R25" s="1305"/>
      <c r="S25" s="1305"/>
      <c r="T25" s="1305"/>
      <c r="U25" s="1305"/>
      <c r="V25" s="1305"/>
      <c r="W25" s="1129" t="s">
        <v>720</v>
      </c>
      <c r="Y25" s="777"/>
      <c r="Z25" s="777" t="str">
        <f t="shared" si="0"/>
        <v>Группа потребителей</v>
      </c>
      <c r="AA25" s="777"/>
      <c r="AB25" s="777"/>
      <c r="AC25" s="777"/>
      <c r="AI25" s="759"/>
      <c r="AJ25" s="759"/>
    </row>
    <row r="26" spans="1:36" ht="122.1" customHeight="1">
      <c r="A26" s="1303"/>
      <c r="B26" s="1303"/>
      <c r="C26" s="1303"/>
      <c r="D26" s="1303"/>
      <c r="E26" s="1303"/>
      <c r="F26" s="1303"/>
      <c r="G26" s="831">
        <v>1</v>
      </c>
      <c r="H26" s="831"/>
      <c r="I26" s="1303"/>
      <c r="J26" s="1303"/>
      <c r="K26" s="839">
        <v>1</v>
      </c>
      <c r="L26" s="744" t="str">
        <f>mergeValue(A26)&amp;"."&amp;mergeValue(B26)&amp;"."&amp;mergeValue(C26)&amp;"."&amp;mergeValue(D26)&amp;"."&amp;mergeValue(E26)&amp;"."&amp;mergeValue(F26)&amp;"."&amp;mergeValue(G26)</f>
        <v>1.1.1.1.1.1.1</v>
      </c>
      <c r="M26" s="1088"/>
      <c r="N26" s="615"/>
      <c r="O26" s="726"/>
      <c r="P26" s="726"/>
      <c r="Q26" s="1040"/>
      <c r="R26" s="1298"/>
      <c r="S26" s="1299" t="s">
        <v>83</v>
      </c>
      <c r="T26" s="1298"/>
      <c r="U26" s="1299" t="s">
        <v>84</v>
      </c>
      <c r="V26" s="726"/>
      <c r="W26" s="1273" t="s">
        <v>721</v>
      </c>
      <c r="X26" s="759" t="str">
        <f>strCheckDate(O27:V27)</f>
        <v/>
      </c>
      <c r="Y26" s="777"/>
      <c r="Z26" s="777" t="str">
        <f t="shared" si="0"/>
        <v/>
      </c>
      <c r="AA26" s="777"/>
      <c r="AB26" s="777"/>
      <c r="AC26" s="777"/>
      <c r="AI26" s="759"/>
      <c r="AJ26" s="759"/>
    </row>
    <row r="27" spans="1:36" ht="11.25" hidden="1">
      <c r="A27" s="1303"/>
      <c r="B27" s="1303"/>
      <c r="C27" s="1303"/>
      <c r="D27" s="1303"/>
      <c r="E27" s="1303"/>
      <c r="F27" s="1303"/>
      <c r="G27" s="831"/>
      <c r="H27" s="831"/>
      <c r="I27" s="1303"/>
      <c r="J27" s="1303"/>
      <c r="K27" s="839"/>
      <c r="L27" s="752"/>
      <c r="M27" s="615"/>
      <c r="N27" s="615"/>
      <c r="O27" s="726"/>
      <c r="P27" s="726"/>
      <c r="Q27" s="732" t="str">
        <f>R26&amp;"-"&amp;T26</f>
        <v>-</v>
      </c>
      <c r="R27" s="1298"/>
      <c r="S27" s="1299"/>
      <c r="T27" s="1298"/>
      <c r="U27" s="1299"/>
      <c r="V27" s="726"/>
      <c r="W27" s="1274"/>
      <c r="Y27" s="777"/>
      <c r="Z27" s="777" t="str">
        <f t="shared" si="0"/>
        <v/>
      </c>
      <c r="AA27" s="777"/>
      <c r="AB27" s="777"/>
      <c r="AC27" s="777"/>
      <c r="AI27" s="759"/>
      <c r="AJ27" s="759"/>
    </row>
    <row r="28" spans="1:36" ht="15" customHeight="1">
      <c r="A28" s="1303"/>
      <c r="B28" s="1303"/>
      <c r="C28" s="1303"/>
      <c r="D28" s="1303"/>
      <c r="E28" s="1303"/>
      <c r="F28" s="1303"/>
      <c r="G28" s="833"/>
      <c r="H28" s="831"/>
      <c r="I28" s="1303"/>
      <c r="J28" s="1303"/>
      <c r="K28" s="838"/>
      <c r="L28" s="654"/>
      <c r="M28" s="527" t="s">
        <v>24</v>
      </c>
      <c r="N28" s="728"/>
      <c r="O28" s="728"/>
      <c r="P28" s="728"/>
      <c r="Q28" s="728"/>
      <c r="R28" s="728"/>
      <c r="S28" s="728"/>
      <c r="T28" s="728"/>
      <c r="U28" s="728"/>
      <c r="V28" s="725"/>
      <c r="W28" s="1275"/>
      <c r="Y28" s="777"/>
      <c r="Z28" s="777" t="str">
        <f t="shared" si="0"/>
        <v>Добавить вид теплоносителя (параметры теплоносителя)</v>
      </c>
      <c r="AA28" s="777"/>
      <c r="AB28" s="777"/>
      <c r="AC28" s="777"/>
      <c r="AI28" s="759"/>
      <c r="AJ28" s="759"/>
    </row>
    <row r="29" spans="1:36" ht="15" customHeight="1">
      <c r="A29" s="1303"/>
      <c r="B29" s="1303"/>
      <c r="C29" s="1303"/>
      <c r="D29" s="1303"/>
      <c r="E29" s="1303"/>
      <c r="F29" s="833"/>
      <c r="G29" s="833"/>
      <c r="H29" s="831"/>
      <c r="I29" s="1303"/>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03"/>
      <c r="B30" s="1303"/>
      <c r="C30" s="1303"/>
      <c r="D30" s="1303"/>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03"/>
      <c r="B31" s="1303"/>
      <c r="C31" s="1303"/>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03"/>
      <c r="B32" s="1303"/>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03"/>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4"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4"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2:23" ht="105.75" customHeight="1">
      <c r="L36" s="1">
        <v>1</v>
      </c>
      <c r="M36" s="1266" t="s">
        <v>722</v>
      </c>
      <c r="N36" s="1266"/>
      <c r="O36" s="1266"/>
      <c r="P36" s="1266"/>
      <c r="Q36" s="1266"/>
      <c r="R36" s="1266"/>
      <c r="S36" s="1266"/>
      <c r="T36" s="1266"/>
      <c r="U36" s="1266"/>
      <c r="V36" s="1266"/>
      <c r="W36" s="1266"/>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5">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WWC458778"/>
    <dataValidation allowBlank="1" showInputMessage="1" showErrorMessage="1" prompt="Для выбора выполните двойной щелчок левой клавиши мыши по соответствующей ячейке." sqref="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WWC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O7">
      <formula1>900</formula1>
    </dataValidation>
    <dataValidation type="list" allowBlank="1" showInputMessage="1" showErrorMessage="1" prompt="Выберите значение из списка" errorTitle="Ошибка" error="Выберите значение из списка" sqref="O25:V25">
      <formula1>kind_of_cons</formula1>
    </dataValidation>
  </dataValidations>
  <pageMargins left="0.7" right="0.7" top="0.75" bottom="0.75" header="0.3" footer="0.3"/>
  <pageSetup orientation="portrait" paperSize="1"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2a51942-7bb0-42af-8f14-82051477776d}">
  <sheetPr codeName="List05_8">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183</v>
      </c>
    </row>
    <row r="2" spans="6:9" ht="22.5">
      <c r="F2" s="1267" t="s">
        <v>470</v>
      </c>
      <c r="G2" s="1268"/>
      <c r="H2" s="1269"/>
      <c r="I2" s="609"/>
    </row>
    <row r="3" ht="3" customHeight="1"/>
    <row r="4" spans="1:20" s="539" customFormat="1" ht="11.25">
      <c r="A4" s="559"/>
      <c r="B4" s="559"/>
      <c r="C4" s="559"/>
      <c r="D4" s="559"/>
      <c r="F4" s="1223" t="s">
        <v>445</v>
      </c>
      <c r="G4" s="1223"/>
      <c r="H4" s="1223"/>
      <c r="I4" s="127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1">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1"/>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1"/>
      <c r="B11" s="1271">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1"/>
      <c r="B12" s="1271"/>
      <c r="C12" s="1271">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1"/>
      <c r="B13" s="1271"/>
      <c r="C13" s="1271"/>
      <c r="D13" s="592">
        <v>1</v>
      </c>
      <c r="F13" s="585" t="str">
        <f>"4."&amp;mergeValue(A13)&amp;"."&amp;mergeValue(B13)&amp;"."&amp;mergeValue(C13)&amp;"."&amp;mergeValue(D13)</f>
        <v>4.1.1.1.1</v>
      </c>
      <c r="G13" s="602" t="s">
        <v>477</v>
      </c>
      <c r="H13" s="573"/>
      <c r="I13" s="1272" t="s">
        <v>569</v>
      </c>
      <c r="J13" s="584"/>
      <c r="K13" s="559"/>
      <c r="L13" s="559"/>
      <c r="M13" s="559"/>
      <c r="N13" s="559"/>
      <c r="O13" s="559"/>
      <c r="P13" s="559"/>
      <c r="Q13" s="559"/>
      <c r="R13" s="559"/>
      <c r="S13" s="559"/>
      <c r="T13" s="559"/>
    </row>
    <row r="14" spans="1:20" s="539" customFormat="1" ht="18.75">
      <c r="A14" s="1271"/>
      <c r="B14" s="1271"/>
      <c r="C14" s="1271"/>
      <c r="D14" s="592"/>
      <c r="F14" s="588"/>
      <c r="G14" s="520" t="s">
        <v>4</v>
      </c>
      <c r="H14" s="593"/>
      <c r="I14" s="1272"/>
      <c r="J14" s="584"/>
      <c r="K14" s="559"/>
      <c r="L14" s="559"/>
      <c r="M14" s="559"/>
      <c r="N14" s="559"/>
      <c r="O14" s="559"/>
      <c r="P14" s="559"/>
      <c r="Q14" s="559"/>
      <c r="R14" s="559"/>
      <c r="S14" s="559"/>
      <c r="T14" s="559"/>
    </row>
    <row r="15" spans="1:20" s="539" customFormat="1" ht="18.75">
      <c r="A15" s="1271"/>
      <c r="B15" s="1271"/>
      <c r="C15" s="592"/>
      <c r="D15" s="592"/>
      <c r="F15" s="603"/>
      <c r="G15" s="546" t="s">
        <v>401</v>
      </c>
      <c r="H15" s="604"/>
      <c r="I15" s="605"/>
      <c r="J15" s="584"/>
      <c r="K15" s="559"/>
      <c r="L15" s="559"/>
      <c r="M15" s="559"/>
      <c r="N15" s="559"/>
      <c r="O15" s="559"/>
      <c r="P15" s="559"/>
      <c r="Q15" s="559"/>
      <c r="R15" s="559"/>
      <c r="S15" s="559"/>
      <c r="T15" s="559"/>
    </row>
    <row r="16" spans="1:20" s="539" customFormat="1" ht="18.75">
      <c r="A16" s="127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6" t="s">
        <v>571</v>
      </c>
      <c r="H19" s="126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8b6ed54-6603-4c4a-a12c-475183d8d775}">
  <sheetPr codeName="List06_8">
    <tabColor rgb="FFEAEBEE"/>
    <pageSetUpPr fitToPage="1"/>
  </sheetPr>
  <dimension ref="A4:AG34"/>
  <sheetViews>
    <sheetView showGridLines="0" workbookViewId="0" topLeftCell="I4">
      <selection pane="topLeft" activeCell="A1" sqref="A1"/>
    </sheetView>
  </sheetViews>
  <sheetFormatPr defaultColWidth="10.5736607142857" defaultRowHeight="14.25"/>
  <cols>
    <col min="1" max="6" width="10.5714285714286" style="179" hidden="1" customWidth="1"/>
    <col min="7" max="8" width="9.14285714285714" style="480" hidden="1" customWidth="1"/>
    <col min="9" max="9" width="3.71428571428571" style="453" customWidth="1"/>
    <col min="10" max="11" width="3.71428571428571" style="452" customWidth="1"/>
    <col min="12" max="12" width="12.7142857142857" style="446" customWidth="1"/>
    <col min="13" max="13" width="44.7142857142857" style="446" customWidth="1"/>
    <col min="14" max="14" width="1.71428571428571" style="446" hidden="1" customWidth="1"/>
    <col min="15" max="15" width="23.7142857142857" style="446" customWidth="1"/>
    <col min="16" max="17" width="1.71428571428571"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33" width="10.5714285714286" style="470"/>
    <col min="34" max="256" width="10.5714285714286" style="446"/>
    <col min="257" max="264" width="0" style="446" hidden="1" customWidth="1"/>
    <col min="265" max="267" width="3.71428571428571" style="446" customWidth="1"/>
    <col min="268" max="268" width="12.7142857142857" style="446" customWidth="1"/>
    <col min="269" max="269" width="51.1428571428571" style="446" customWidth="1"/>
    <col min="270" max="270" width="0" style="446" hidden="1" customWidth="1"/>
    <col min="271" max="271" width="18.7142857142857" style="446" customWidth="1"/>
    <col min="272"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512" width="10.5714285714286" style="446"/>
    <col min="513" max="520" width="0" style="446" hidden="1" customWidth="1"/>
    <col min="521" max="523" width="3.71428571428571" style="446" customWidth="1"/>
    <col min="524" max="524" width="12.7142857142857" style="446" customWidth="1"/>
    <col min="525" max="525" width="51.1428571428571" style="446" customWidth="1"/>
    <col min="526" max="526" width="0" style="446" hidden="1" customWidth="1"/>
    <col min="527" max="527" width="18.7142857142857" style="446" customWidth="1"/>
    <col min="528"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768" width="10.5714285714286" style="446"/>
    <col min="769" max="776" width="0" style="446" hidden="1" customWidth="1"/>
    <col min="777" max="779" width="3.71428571428571" style="446" customWidth="1"/>
    <col min="780" max="780" width="12.7142857142857" style="446" customWidth="1"/>
    <col min="781" max="781" width="51.1428571428571" style="446" customWidth="1"/>
    <col min="782" max="782" width="0" style="446" hidden="1" customWidth="1"/>
    <col min="783" max="783" width="18.7142857142857" style="446" customWidth="1"/>
    <col min="784"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1024" width="10.5714285714286" style="446"/>
    <col min="1025" max="1032" width="0" style="446" hidden="1" customWidth="1"/>
    <col min="1033" max="1035" width="3.71428571428571" style="446" customWidth="1"/>
    <col min="1036" max="1036" width="12.7142857142857" style="446" customWidth="1"/>
    <col min="1037" max="1037" width="51.1428571428571" style="446" customWidth="1"/>
    <col min="1038" max="1038" width="0" style="446" hidden="1" customWidth="1"/>
    <col min="1039" max="1039" width="18.7142857142857" style="446" customWidth="1"/>
    <col min="1040"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280" width="10.5714285714286" style="446"/>
    <col min="1281" max="1288" width="0" style="446" hidden="1" customWidth="1"/>
    <col min="1289" max="1291" width="3.71428571428571" style="446" customWidth="1"/>
    <col min="1292" max="1292" width="12.7142857142857" style="446" customWidth="1"/>
    <col min="1293" max="1293" width="51.1428571428571" style="446" customWidth="1"/>
    <col min="1294" max="1294" width="0" style="446" hidden="1" customWidth="1"/>
    <col min="1295" max="1295" width="18.7142857142857" style="446" customWidth="1"/>
    <col min="1296"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536" width="10.5714285714286" style="446"/>
    <col min="1537" max="1544" width="0" style="446" hidden="1" customWidth="1"/>
    <col min="1545" max="1547" width="3.71428571428571" style="446" customWidth="1"/>
    <col min="1548" max="1548" width="12.7142857142857" style="446" customWidth="1"/>
    <col min="1549" max="1549" width="51.1428571428571" style="446" customWidth="1"/>
    <col min="1550" max="1550" width="0" style="446" hidden="1" customWidth="1"/>
    <col min="1551" max="1551" width="18.7142857142857" style="446" customWidth="1"/>
    <col min="1552"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792" width="10.5714285714286" style="446"/>
    <col min="1793" max="1800" width="0" style="446" hidden="1" customWidth="1"/>
    <col min="1801" max="1803" width="3.71428571428571" style="446" customWidth="1"/>
    <col min="1804" max="1804" width="12.7142857142857" style="446" customWidth="1"/>
    <col min="1805" max="1805" width="51.1428571428571" style="446" customWidth="1"/>
    <col min="1806" max="1806" width="0" style="446" hidden="1" customWidth="1"/>
    <col min="1807" max="1807" width="18.7142857142857" style="446" customWidth="1"/>
    <col min="1808"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2048" width="10.5714285714286" style="446"/>
    <col min="2049" max="2056" width="0" style="446" hidden="1" customWidth="1"/>
    <col min="2057" max="2059" width="3.71428571428571" style="446" customWidth="1"/>
    <col min="2060" max="2060" width="12.7142857142857" style="446" customWidth="1"/>
    <col min="2061" max="2061" width="51.1428571428571" style="446" customWidth="1"/>
    <col min="2062" max="2062" width="0" style="446" hidden="1" customWidth="1"/>
    <col min="2063" max="2063" width="18.7142857142857" style="446" customWidth="1"/>
    <col min="2064"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304" width="10.5714285714286" style="446"/>
    <col min="2305" max="2312" width="0" style="446" hidden="1" customWidth="1"/>
    <col min="2313" max="2315" width="3.71428571428571" style="446" customWidth="1"/>
    <col min="2316" max="2316" width="12.7142857142857" style="446" customWidth="1"/>
    <col min="2317" max="2317" width="51.1428571428571" style="446" customWidth="1"/>
    <col min="2318" max="2318" width="0" style="446" hidden="1" customWidth="1"/>
    <col min="2319" max="2319" width="18.7142857142857" style="446" customWidth="1"/>
    <col min="2320"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560" width="10.5714285714286" style="446"/>
    <col min="2561" max="2568" width="0" style="446" hidden="1" customWidth="1"/>
    <col min="2569" max="2571" width="3.71428571428571" style="446" customWidth="1"/>
    <col min="2572" max="2572" width="12.7142857142857" style="446" customWidth="1"/>
    <col min="2573" max="2573" width="51.1428571428571" style="446" customWidth="1"/>
    <col min="2574" max="2574" width="0" style="446" hidden="1" customWidth="1"/>
    <col min="2575" max="2575" width="18.7142857142857" style="446" customWidth="1"/>
    <col min="2576"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816" width="10.5714285714286" style="446"/>
    <col min="2817" max="2824" width="0" style="446" hidden="1" customWidth="1"/>
    <col min="2825" max="2827" width="3.71428571428571" style="446" customWidth="1"/>
    <col min="2828" max="2828" width="12.7142857142857" style="446" customWidth="1"/>
    <col min="2829" max="2829" width="51.1428571428571" style="446" customWidth="1"/>
    <col min="2830" max="2830" width="0" style="446" hidden="1" customWidth="1"/>
    <col min="2831" max="2831" width="18.7142857142857" style="446" customWidth="1"/>
    <col min="2832"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3072" width="10.5714285714286" style="446"/>
    <col min="3073" max="3080" width="0" style="446" hidden="1" customWidth="1"/>
    <col min="3081" max="3083" width="3.71428571428571" style="446" customWidth="1"/>
    <col min="3084" max="3084" width="12.7142857142857" style="446" customWidth="1"/>
    <col min="3085" max="3085" width="51.1428571428571" style="446" customWidth="1"/>
    <col min="3086" max="3086" width="0" style="446" hidden="1" customWidth="1"/>
    <col min="3087" max="3087" width="18.7142857142857" style="446" customWidth="1"/>
    <col min="3088"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328" width="10.5714285714286" style="446"/>
    <col min="3329" max="3336" width="0" style="446" hidden="1" customWidth="1"/>
    <col min="3337" max="3339" width="3.71428571428571" style="446" customWidth="1"/>
    <col min="3340" max="3340" width="12.7142857142857" style="446" customWidth="1"/>
    <col min="3341" max="3341" width="51.1428571428571" style="446" customWidth="1"/>
    <col min="3342" max="3342" width="0" style="446" hidden="1" customWidth="1"/>
    <col min="3343" max="3343" width="18.7142857142857" style="446" customWidth="1"/>
    <col min="3344"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584" width="10.5714285714286" style="446"/>
    <col min="3585" max="3592" width="0" style="446" hidden="1" customWidth="1"/>
    <col min="3593" max="3595" width="3.71428571428571" style="446" customWidth="1"/>
    <col min="3596" max="3596" width="12.7142857142857" style="446" customWidth="1"/>
    <col min="3597" max="3597" width="51.1428571428571" style="446" customWidth="1"/>
    <col min="3598" max="3598" width="0" style="446" hidden="1" customWidth="1"/>
    <col min="3599" max="3599" width="18.7142857142857" style="446" customWidth="1"/>
    <col min="3600"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840" width="10.5714285714286" style="446"/>
    <col min="3841" max="3848" width="0" style="446" hidden="1" customWidth="1"/>
    <col min="3849" max="3851" width="3.71428571428571" style="446" customWidth="1"/>
    <col min="3852" max="3852" width="12.7142857142857" style="446" customWidth="1"/>
    <col min="3853" max="3853" width="51.1428571428571" style="446" customWidth="1"/>
    <col min="3854" max="3854" width="0" style="446" hidden="1" customWidth="1"/>
    <col min="3855" max="3855" width="18.7142857142857" style="446" customWidth="1"/>
    <col min="3856"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4096" width="10.5714285714286" style="446"/>
    <col min="4097" max="4104" width="0" style="446" hidden="1" customWidth="1"/>
    <col min="4105" max="4107" width="3.71428571428571" style="446" customWidth="1"/>
    <col min="4108" max="4108" width="12.7142857142857" style="446" customWidth="1"/>
    <col min="4109" max="4109" width="51.1428571428571" style="446" customWidth="1"/>
    <col min="4110" max="4110" width="0" style="446" hidden="1" customWidth="1"/>
    <col min="4111" max="4111" width="18.7142857142857" style="446" customWidth="1"/>
    <col min="4112"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352" width="10.5714285714286" style="446"/>
    <col min="4353" max="4360" width="0" style="446" hidden="1" customWidth="1"/>
    <col min="4361" max="4363" width="3.71428571428571" style="446" customWidth="1"/>
    <col min="4364" max="4364" width="12.7142857142857" style="446" customWidth="1"/>
    <col min="4365" max="4365" width="51.1428571428571" style="446" customWidth="1"/>
    <col min="4366" max="4366" width="0" style="446" hidden="1" customWidth="1"/>
    <col min="4367" max="4367" width="18.7142857142857" style="446" customWidth="1"/>
    <col min="4368"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608" width="10.5714285714286" style="446"/>
    <col min="4609" max="4616" width="0" style="446" hidden="1" customWidth="1"/>
    <col min="4617" max="4619" width="3.71428571428571" style="446" customWidth="1"/>
    <col min="4620" max="4620" width="12.7142857142857" style="446" customWidth="1"/>
    <col min="4621" max="4621" width="51.1428571428571" style="446" customWidth="1"/>
    <col min="4622" max="4622" width="0" style="446" hidden="1" customWidth="1"/>
    <col min="4623" max="4623" width="18.7142857142857" style="446" customWidth="1"/>
    <col min="4624"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864" width="10.5714285714286" style="446"/>
    <col min="4865" max="4872" width="0" style="446" hidden="1" customWidth="1"/>
    <col min="4873" max="4875" width="3.71428571428571" style="446" customWidth="1"/>
    <col min="4876" max="4876" width="12.7142857142857" style="446" customWidth="1"/>
    <col min="4877" max="4877" width="51.1428571428571" style="446" customWidth="1"/>
    <col min="4878" max="4878" width="0" style="446" hidden="1" customWidth="1"/>
    <col min="4879" max="4879" width="18.7142857142857" style="446" customWidth="1"/>
    <col min="4880"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5120" width="10.5714285714286" style="446"/>
    <col min="5121" max="5128" width="0" style="446" hidden="1" customWidth="1"/>
    <col min="5129" max="5131" width="3.71428571428571" style="446" customWidth="1"/>
    <col min="5132" max="5132" width="12.7142857142857" style="446" customWidth="1"/>
    <col min="5133" max="5133" width="51.1428571428571" style="446" customWidth="1"/>
    <col min="5134" max="5134" width="0" style="446" hidden="1" customWidth="1"/>
    <col min="5135" max="5135" width="18.7142857142857" style="446" customWidth="1"/>
    <col min="5136"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376" width="10.5714285714286" style="446"/>
    <col min="5377" max="5384" width="0" style="446" hidden="1" customWidth="1"/>
    <col min="5385" max="5387" width="3.71428571428571" style="446" customWidth="1"/>
    <col min="5388" max="5388" width="12.7142857142857" style="446" customWidth="1"/>
    <col min="5389" max="5389" width="51.1428571428571" style="446" customWidth="1"/>
    <col min="5390" max="5390" width="0" style="446" hidden="1" customWidth="1"/>
    <col min="5391" max="5391" width="18.7142857142857" style="446" customWidth="1"/>
    <col min="5392"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632" width="10.5714285714286" style="446"/>
    <col min="5633" max="5640" width="0" style="446" hidden="1" customWidth="1"/>
    <col min="5641" max="5643" width="3.71428571428571" style="446" customWidth="1"/>
    <col min="5644" max="5644" width="12.7142857142857" style="446" customWidth="1"/>
    <col min="5645" max="5645" width="51.1428571428571" style="446" customWidth="1"/>
    <col min="5646" max="5646" width="0" style="446" hidden="1" customWidth="1"/>
    <col min="5647" max="5647" width="18.7142857142857" style="446" customWidth="1"/>
    <col min="5648"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888" width="10.5714285714286" style="446"/>
    <col min="5889" max="5896" width="0" style="446" hidden="1" customWidth="1"/>
    <col min="5897" max="5899" width="3.71428571428571" style="446" customWidth="1"/>
    <col min="5900" max="5900" width="12.7142857142857" style="446" customWidth="1"/>
    <col min="5901" max="5901" width="51.1428571428571" style="446" customWidth="1"/>
    <col min="5902" max="5902" width="0" style="446" hidden="1" customWidth="1"/>
    <col min="5903" max="5903" width="18.7142857142857" style="446" customWidth="1"/>
    <col min="5904"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6144" width="10.5714285714286" style="446"/>
    <col min="6145" max="6152" width="0" style="446" hidden="1" customWidth="1"/>
    <col min="6153" max="6155" width="3.71428571428571" style="446" customWidth="1"/>
    <col min="6156" max="6156" width="12.7142857142857" style="446" customWidth="1"/>
    <col min="6157" max="6157" width="51.1428571428571" style="446" customWidth="1"/>
    <col min="6158" max="6158" width="0" style="446" hidden="1" customWidth="1"/>
    <col min="6159" max="6159" width="18.7142857142857" style="446" customWidth="1"/>
    <col min="6160"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400" width="10.5714285714286" style="446"/>
    <col min="6401" max="6408" width="0" style="446" hidden="1" customWidth="1"/>
    <col min="6409" max="6411" width="3.71428571428571" style="446" customWidth="1"/>
    <col min="6412" max="6412" width="12.7142857142857" style="446" customWidth="1"/>
    <col min="6413" max="6413" width="51.1428571428571" style="446" customWidth="1"/>
    <col min="6414" max="6414" width="0" style="446" hidden="1" customWidth="1"/>
    <col min="6415" max="6415" width="18.7142857142857" style="446" customWidth="1"/>
    <col min="6416"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656" width="10.5714285714286" style="446"/>
    <col min="6657" max="6664" width="0" style="446" hidden="1" customWidth="1"/>
    <col min="6665" max="6667" width="3.71428571428571" style="446" customWidth="1"/>
    <col min="6668" max="6668" width="12.7142857142857" style="446" customWidth="1"/>
    <col min="6669" max="6669" width="51.1428571428571" style="446" customWidth="1"/>
    <col min="6670" max="6670" width="0" style="446" hidden="1" customWidth="1"/>
    <col min="6671" max="6671" width="18.7142857142857" style="446" customWidth="1"/>
    <col min="6672"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912" width="10.5714285714286" style="446"/>
    <col min="6913" max="6920" width="0" style="446" hidden="1" customWidth="1"/>
    <col min="6921" max="6923" width="3.71428571428571" style="446" customWidth="1"/>
    <col min="6924" max="6924" width="12.7142857142857" style="446" customWidth="1"/>
    <col min="6925" max="6925" width="51.1428571428571" style="446" customWidth="1"/>
    <col min="6926" max="6926" width="0" style="446" hidden="1" customWidth="1"/>
    <col min="6927" max="6927" width="18.7142857142857" style="446" customWidth="1"/>
    <col min="6928"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7168" width="10.5714285714286" style="446"/>
    <col min="7169" max="7176" width="0" style="446" hidden="1" customWidth="1"/>
    <col min="7177" max="7179" width="3.71428571428571" style="446" customWidth="1"/>
    <col min="7180" max="7180" width="12.7142857142857" style="446" customWidth="1"/>
    <col min="7181" max="7181" width="51.1428571428571" style="446" customWidth="1"/>
    <col min="7182" max="7182" width="0" style="446" hidden="1" customWidth="1"/>
    <col min="7183" max="7183" width="18.7142857142857" style="446" customWidth="1"/>
    <col min="7184"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424" width="10.5714285714286" style="446"/>
    <col min="7425" max="7432" width="0" style="446" hidden="1" customWidth="1"/>
    <col min="7433" max="7435" width="3.71428571428571" style="446" customWidth="1"/>
    <col min="7436" max="7436" width="12.7142857142857" style="446" customWidth="1"/>
    <col min="7437" max="7437" width="51.1428571428571" style="446" customWidth="1"/>
    <col min="7438" max="7438" width="0" style="446" hidden="1" customWidth="1"/>
    <col min="7439" max="7439" width="18.7142857142857" style="446" customWidth="1"/>
    <col min="7440"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680" width="10.5714285714286" style="446"/>
    <col min="7681" max="7688" width="0" style="446" hidden="1" customWidth="1"/>
    <col min="7689" max="7691" width="3.71428571428571" style="446" customWidth="1"/>
    <col min="7692" max="7692" width="12.7142857142857" style="446" customWidth="1"/>
    <col min="7693" max="7693" width="51.1428571428571" style="446" customWidth="1"/>
    <col min="7694" max="7694" width="0" style="446" hidden="1" customWidth="1"/>
    <col min="7695" max="7695" width="18.7142857142857" style="446" customWidth="1"/>
    <col min="7696"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936" width="10.5714285714286" style="446"/>
    <col min="7937" max="7944" width="0" style="446" hidden="1" customWidth="1"/>
    <col min="7945" max="7947" width="3.71428571428571" style="446" customWidth="1"/>
    <col min="7948" max="7948" width="12.7142857142857" style="446" customWidth="1"/>
    <col min="7949" max="7949" width="51.1428571428571" style="446" customWidth="1"/>
    <col min="7950" max="7950" width="0" style="446" hidden="1" customWidth="1"/>
    <col min="7951" max="7951" width="18.7142857142857" style="446" customWidth="1"/>
    <col min="7952"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8192" width="10.5714285714286" style="446"/>
    <col min="8193" max="8200" width="0" style="446" hidden="1" customWidth="1"/>
    <col min="8201" max="8203" width="3.71428571428571" style="446" customWidth="1"/>
    <col min="8204" max="8204" width="12.7142857142857" style="446" customWidth="1"/>
    <col min="8205" max="8205" width="51.1428571428571" style="446" customWidth="1"/>
    <col min="8206" max="8206" width="0" style="446" hidden="1" customWidth="1"/>
    <col min="8207" max="8207" width="18.7142857142857" style="446" customWidth="1"/>
    <col min="8208"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448" width="10.5714285714286" style="446"/>
    <col min="8449" max="8456" width="0" style="446" hidden="1" customWidth="1"/>
    <col min="8457" max="8459" width="3.71428571428571" style="446" customWidth="1"/>
    <col min="8460" max="8460" width="12.7142857142857" style="446" customWidth="1"/>
    <col min="8461" max="8461" width="51.1428571428571" style="446" customWidth="1"/>
    <col min="8462" max="8462" width="0" style="446" hidden="1" customWidth="1"/>
    <col min="8463" max="8463" width="18.7142857142857" style="446" customWidth="1"/>
    <col min="8464"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704" width="10.5714285714286" style="446"/>
    <col min="8705" max="8712" width="0" style="446" hidden="1" customWidth="1"/>
    <col min="8713" max="8715" width="3.71428571428571" style="446" customWidth="1"/>
    <col min="8716" max="8716" width="12.7142857142857" style="446" customWidth="1"/>
    <col min="8717" max="8717" width="51.1428571428571" style="446" customWidth="1"/>
    <col min="8718" max="8718" width="0" style="446" hidden="1" customWidth="1"/>
    <col min="8719" max="8719" width="18.7142857142857" style="446" customWidth="1"/>
    <col min="8720"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960" width="10.5714285714286" style="446"/>
    <col min="8961" max="8968" width="0" style="446" hidden="1" customWidth="1"/>
    <col min="8969" max="8971" width="3.71428571428571" style="446" customWidth="1"/>
    <col min="8972" max="8972" width="12.7142857142857" style="446" customWidth="1"/>
    <col min="8973" max="8973" width="51.1428571428571" style="446" customWidth="1"/>
    <col min="8974" max="8974" width="0" style="446" hidden="1" customWidth="1"/>
    <col min="8975" max="8975" width="18.7142857142857" style="446" customWidth="1"/>
    <col min="8976"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9216" width="10.5714285714286" style="446"/>
    <col min="9217" max="9224" width="0" style="446" hidden="1" customWidth="1"/>
    <col min="9225" max="9227" width="3.71428571428571" style="446" customWidth="1"/>
    <col min="9228" max="9228" width="12.7142857142857" style="446" customWidth="1"/>
    <col min="9229" max="9229" width="51.1428571428571" style="446" customWidth="1"/>
    <col min="9230" max="9230" width="0" style="446" hidden="1" customWidth="1"/>
    <col min="9231" max="9231" width="18.7142857142857" style="446" customWidth="1"/>
    <col min="9232"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472" width="10.5714285714286" style="446"/>
    <col min="9473" max="9480" width="0" style="446" hidden="1" customWidth="1"/>
    <col min="9481" max="9483" width="3.71428571428571" style="446" customWidth="1"/>
    <col min="9484" max="9484" width="12.7142857142857" style="446" customWidth="1"/>
    <col min="9485" max="9485" width="51.1428571428571" style="446" customWidth="1"/>
    <col min="9486" max="9486" width="0" style="446" hidden="1" customWidth="1"/>
    <col min="9487" max="9487" width="18.7142857142857" style="446" customWidth="1"/>
    <col min="9488"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728" width="10.5714285714286" style="446"/>
    <col min="9729" max="9736" width="0" style="446" hidden="1" customWidth="1"/>
    <col min="9737" max="9739" width="3.71428571428571" style="446" customWidth="1"/>
    <col min="9740" max="9740" width="12.7142857142857" style="446" customWidth="1"/>
    <col min="9741" max="9741" width="51.1428571428571" style="446" customWidth="1"/>
    <col min="9742" max="9742" width="0" style="446" hidden="1" customWidth="1"/>
    <col min="9743" max="9743" width="18.7142857142857" style="446" customWidth="1"/>
    <col min="9744"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984" width="10.5714285714286" style="446"/>
    <col min="9985" max="9992" width="0" style="446" hidden="1" customWidth="1"/>
    <col min="9993" max="9995" width="3.71428571428571" style="446" customWidth="1"/>
    <col min="9996" max="9996" width="12.7142857142857" style="446" customWidth="1"/>
    <col min="9997" max="9997" width="51.1428571428571" style="446" customWidth="1"/>
    <col min="9998" max="9998" width="0" style="446" hidden="1" customWidth="1"/>
    <col min="9999" max="9999" width="18.7142857142857" style="446" customWidth="1"/>
    <col min="10000"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240" width="10.5714285714286" style="446"/>
    <col min="10241" max="10248" width="0" style="446" hidden="1" customWidth="1"/>
    <col min="10249" max="10251" width="3.71428571428571" style="446" customWidth="1"/>
    <col min="10252" max="10252" width="12.7142857142857" style="446" customWidth="1"/>
    <col min="10253" max="10253" width="51.1428571428571" style="446" customWidth="1"/>
    <col min="10254" max="10254" width="0" style="446" hidden="1" customWidth="1"/>
    <col min="10255" max="10255" width="18.7142857142857" style="446" customWidth="1"/>
    <col min="10256"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496" width="10.5714285714286" style="446"/>
    <col min="10497" max="10504" width="0" style="446" hidden="1" customWidth="1"/>
    <col min="10505" max="10507" width="3.71428571428571" style="446" customWidth="1"/>
    <col min="10508" max="10508" width="12.7142857142857" style="446" customWidth="1"/>
    <col min="10509" max="10509" width="51.1428571428571" style="446" customWidth="1"/>
    <col min="10510" max="10510" width="0" style="446" hidden="1" customWidth="1"/>
    <col min="10511" max="10511" width="18.7142857142857" style="446" customWidth="1"/>
    <col min="10512"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752" width="10.5714285714286" style="446"/>
    <col min="10753" max="10760" width="0" style="446" hidden="1" customWidth="1"/>
    <col min="10761" max="10763" width="3.71428571428571" style="446" customWidth="1"/>
    <col min="10764" max="10764" width="12.7142857142857" style="446" customWidth="1"/>
    <col min="10765" max="10765" width="51.1428571428571" style="446" customWidth="1"/>
    <col min="10766" max="10766" width="0" style="446" hidden="1" customWidth="1"/>
    <col min="10767" max="10767" width="18.7142857142857" style="446" customWidth="1"/>
    <col min="10768"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1008" width="10.5714285714286" style="446"/>
    <col min="11009" max="11016" width="0" style="446" hidden="1" customWidth="1"/>
    <col min="11017" max="11019" width="3.71428571428571" style="446" customWidth="1"/>
    <col min="11020" max="11020" width="12.7142857142857" style="446" customWidth="1"/>
    <col min="11021" max="11021" width="51.1428571428571" style="446" customWidth="1"/>
    <col min="11022" max="11022" width="0" style="446" hidden="1" customWidth="1"/>
    <col min="11023" max="11023" width="18.7142857142857" style="446" customWidth="1"/>
    <col min="11024"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264" width="10.5714285714286" style="446"/>
    <col min="11265" max="11272" width="0" style="446" hidden="1" customWidth="1"/>
    <col min="11273" max="11275" width="3.71428571428571" style="446" customWidth="1"/>
    <col min="11276" max="11276" width="12.7142857142857" style="446" customWidth="1"/>
    <col min="11277" max="11277" width="51.1428571428571" style="446" customWidth="1"/>
    <col min="11278" max="11278" width="0" style="446" hidden="1" customWidth="1"/>
    <col min="11279" max="11279" width="18.7142857142857" style="446" customWidth="1"/>
    <col min="11280"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520" width="10.5714285714286" style="446"/>
    <col min="11521" max="11528" width="0" style="446" hidden="1" customWidth="1"/>
    <col min="11529" max="11531" width="3.71428571428571" style="446" customWidth="1"/>
    <col min="11532" max="11532" width="12.7142857142857" style="446" customWidth="1"/>
    <col min="11533" max="11533" width="51.1428571428571" style="446" customWidth="1"/>
    <col min="11534" max="11534" width="0" style="446" hidden="1" customWidth="1"/>
    <col min="11535" max="11535" width="18.7142857142857" style="446" customWidth="1"/>
    <col min="11536"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776" width="10.5714285714286" style="446"/>
    <col min="11777" max="11784" width="0" style="446" hidden="1" customWidth="1"/>
    <col min="11785" max="11787" width="3.71428571428571" style="446" customWidth="1"/>
    <col min="11788" max="11788" width="12.7142857142857" style="446" customWidth="1"/>
    <col min="11789" max="11789" width="51.1428571428571" style="446" customWidth="1"/>
    <col min="11790" max="11790" width="0" style="446" hidden="1" customWidth="1"/>
    <col min="11791" max="11791" width="18.7142857142857" style="446" customWidth="1"/>
    <col min="11792"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2032" width="10.5714285714286" style="446"/>
    <col min="12033" max="12040" width="0" style="446" hidden="1" customWidth="1"/>
    <col min="12041" max="12043" width="3.71428571428571" style="446" customWidth="1"/>
    <col min="12044" max="12044" width="12.7142857142857" style="446" customWidth="1"/>
    <col min="12045" max="12045" width="51.1428571428571" style="446" customWidth="1"/>
    <col min="12046" max="12046" width="0" style="446" hidden="1" customWidth="1"/>
    <col min="12047" max="12047" width="18.7142857142857" style="446" customWidth="1"/>
    <col min="12048"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288" width="10.5714285714286" style="446"/>
    <col min="12289" max="12296" width="0" style="446" hidden="1" customWidth="1"/>
    <col min="12297" max="12299" width="3.71428571428571" style="446" customWidth="1"/>
    <col min="12300" max="12300" width="12.7142857142857" style="446" customWidth="1"/>
    <col min="12301" max="12301" width="51.1428571428571" style="446" customWidth="1"/>
    <col min="12302" max="12302" width="0" style="446" hidden="1" customWidth="1"/>
    <col min="12303" max="12303" width="18.7142857142857" style="446" customWidth="1"/>
    <col min="12304"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544" width="10.5714285714286" style="446"/>
    <col min="12545" max="12552" width="0" style="446" hidden="1" customWidth="1"/>
    <col min="12553" max="12555" width="3.71428571428571" style="446" customWidth="1"/>
    <col min="12556" max="12556" width="12.7142857142857" style="446" customWidth="1"/>
    <col min="12557" max="12557" width="51.1428571428571" style="446" customWidth="1"/>
    <col min="12558" max="12558" width="0" style="446" hidden="1" customWidth="1"/>
    <col min="12559" max="12559" width="18.7142857142857" style="446" customWidth="1"/>
    <col min="12560"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800" width="10.5714285714286" style="446"/>
    <col min="12801" max="12808" width="0" style="446" hidden="1" customWidth="1"/>
    <col min="12809" max="12811" width="3.71428571428571" style="446" customWidth="1"/>
    <col min="12812" max="12812" width="12.7142857142857" style="446" customWidth="1"/>
    <col min="12813" max="12813" width="51.1428571428571" style="446" customWidth="1"/>
    <col min="12814" max="12814" width="0" style="446" hidden="1" customWidth="1"/>
    <col min="12815" max="12815" width="18.7142857142857" style="446" customWidth="1"/>
    <col min="12816"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3056" width="10.5714285714286" style="446"/>
    <col min="13057" max="13064" width="0" style="446" hidden="1" customWidth="1"/>
    <col min="13065" max="13067" width="3.71428571428571" style="446" customWidth="1"/>
    <col min="13068" max="13068" width="12.7142857142857" style="446" customWidth="1"/>
    <col min="13069" max="13069" width="51.1428571428571" style="446" customWidth="1"/>
    <col min="13070" max="13070" width="0" style="446" hidden="1" customWidth="1"/>
    <col min="13071" max="13071" width="18.7142857142857" style="446" customWidth="1"/>
    <col min="13072"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312" width="10.5714285714286" style="446"/>
    <col min="13313" max="13320" width="0" style="446" hidden="1" customWidth="1"/>
    <col min="13321" max="13323" width="3.71428571428571" style="446" customWidth="1"/>
    <col min="13324" max="13324" width="12.7142857142857" style="446" customWidth="1"/>
    <col min="13325" max="13325" width="51.1428571428571" style="446" customWidth="1"/>
    <col min="13326" max="13326" width="0" style="446" hidden="1" customWidth="1"/>
    <col min="13327" max="13327" width="18.7142857142857" style="446" customWidth="1"/>
    <col min="13328"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568" width="10.5714285714286" style="446"/>
    <col min="13569" max="13576" width="0" style="446" hidden="1" customWidth="1"/>
    <col min="13577" max="13579" width="3.71428571428571" style="446" customWidth="1"/>
    <col min="13580" max="13580" width="12.7142857142857" style="446" customWidth="1"/>
    <col min="13581" max="13581" width="51.1428571428571" style="446" customWidth="1"/>
    <col min="13582" max="13582" width="0" style="446" hidden="1" customWidth="1"/>
    <col min="13583" max="13583" width="18.7142857142857" style="446" customWidth="1"/>
    <col min="13584"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824" width="10.5714285714286" style="446"/>
    <col min="13825" max="13832" width="0" style="446" hidden="1" customWidth="1"/>
    <col min="13833" max="13835" width="3.71428571428571" style="446" customWidth="1"/>
    <col min="13836" max="13836" width="12.7142857142857" style="446" customWidth="1"/>
    <col min="13837" max="13837" width="51.1428571428571" style="446" customWidth="1"/>
    <col min="13838" max="13838" width="0" style="446" hidden="1" customWidth="1"/>
    <col min="13839" max="13839" width="18.7142857142857" style="446" customWidth="1"/>
    <col min="13840"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4080" width="10.5714285714286" style="446"/>
    <col min="14081" max="14088" width="0" style="446" hidden="1" customWidth="1"/>
    <col min="14089" max="14091" width="3.71428571428571" style="446" customWidth="1"/>
    <col min="14092" max="14092" width="12.7142857142857" style="446" customWidth="1"/>
    <col min="14093" max="14093" width="51.1428571428571" style="446" customWidth="1"/>
    <col min="14094" max="14094" width="0" style="446" hidden="1" customWidth="1"/>
    <col min="14095" max="14095" width="18.7142857142857" style="446" customWidth="1"/>
    <col min="14096"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336" width="10.5714285714286" style="446"/>
    <col min="14337" max="14344" width="0" style="446" hidden="1" customWidth="1"/>
    <col min="14345" max="14347" width="3.71428571428571" style="446" customWidth="1"/>
    <col min="14348" max="14348" width="12.7142857142857" style="446" customWidth="1"/>
    <col min="14349" max="14349" width="51.1428571428571" style="446" customWidth="1"/>
    <col min="14350" max="14350" width="0" style="446" hidden="1" customWidth="1"/>
    <col min="14351" max="14351" width="18.7142857142857" style="446" customWidth="1"/>
    <col min="14352"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592" width="10.5714285714286" style="446"/>
    <col min="14593" max="14600" width="0" style="446" hidden="1" customWidth="1"/>
    <col min="14601" max="14603" width="3.71428571428571" style="446" customWidth="1"/>
    <col min="14604" max="14604" width="12.7142857142857" style="446" customWidth="1"/>
    <col min="14605" max="14605" width="51.1428571428571" style="446" customWidth="1"/>
    <col min="14606" max="14606" width="0" style="446" hidden="1" customWidth="1"/>
    <col min="14607" max="14607" width="18.7142857142857" style="446" customWidth="1"/>
    <col min="14608"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848" width="10.5714285714286" style="446"/>
    <col min="14849" max="14856" width="0" style="446" hidden="1" customWidth="1"/>
    <col min="14857" max="14859" width="3.71428571428571" style="446" customWidth="1"/>
    <col min="14860" max="14860" width="12.7142857142857" style="446" customWidth="1"/>
    <col min="14861" max="14861" width="51.1428571428571" style="446" customWidth="1"/>
    <col min="14862" max="14862" width="0" style="446" hidden="1" customWidth="1"/>
    <col min="14863" max="14863" width="18.7142857142857" style="446" customWidth="1"/>
    <col min="14864"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5104" width="10.5714285714286" style="446"/>
    <col min="15105" max="15112" width="0" style="446" hidden="1" customWidth="1"/>
    <col min="15113" max="15115" width="3.71428571428571" style="446" customWidth="1"/>
    <col min="15116" max="15116" width="12.7142857142857" style="446" customWidth="1"/>
    <col min="15117" max="15117" width="51.1428571428571" style="446" customWidth="1"/>
    <col min="15118" max="15118" width="0" style="446" hidden="1" customWidth="1"/>
    <col min="15119" max="15119" width="18.7142857142857" style="446" customWidth="1"/>
    <col min="15120"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360" width="10.5714285714286" style="446"/>
    <col min="15361" max="15368" width="0" style="446" hidden="1" customWidth="1"/>
    <col min="15369" max="15371" width="3.71428571428571" style="446" customWidth="1"/>
    <col min="15372" max="15372" width="12.7142857142857" style="446" customWidth="1"/>
    <col min="15373" max="15373" width="51.1428571428571" style="446" customWidth="1"/>
    <col min="15374" max="15374" width="0" style="446" hidden="1" customWidth="1"/>
    <col min="15375" max="15375" width="18.7142857142857" style="446" customWidth="1"/>
    <col min="15376"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616" width="10.5714285714286" style="446"/>
    <col min="15617" max="15624" width="0" style="446" hidden="1" customWidth="1"/>
    <col min="15625" max="15627" width="3.71428571428571" style="446" customWidth="1"/>
    <col min="15628" max="15628" width="12.7142857142857" style="446" customWidth="1"/>
    <col min="15629" max="15629" width="51.1428571428571" style="446" customWidth="1"/>
    <col min="15630" max="15630" width="0" style="446" hidden="1" customWidth="1"/>
    <col min="15631" max="15631" width="18.7142857142857" style="446" customWidth="1"/>
    <col min="15632"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872" width="10.5714285714286" style="446"/>
    <col min="15873" max="15880" width="0" style="446" hidden="1" customWidth="1"/>
    <col min="15881" max="15883" width="3.71428571428571" style="446" customWidth="1"/>
    <col min="15884" max="15884" width="12.7142857142857" style="446" customWidth="1"/>
    <col min="15885" max="15885" width="51.1428571428571" style="446" customWidth="1"/>
    <col min="15886" max="15886" width="0" style="446" hidden="1" customWidth="1"/>
    <col min="15887" max="15887" width="18.7142857142857" style="446" customWidth="1"/>
    <col min="15888"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6128" width="10.5714285714286" style="446"/>
    <col min="16129" max="16136" width="0" style="446" hidden="1" customWidth="1"/>
    <col min="16137" max="16139" width="3.71428571428571" style="446" customWidth="1"/>
    <col min="16140" max="16140" width="12.7142857142857" style="446" customWidth="1"/>
    <col min="16141" max="16141" width="51.1428571428571" style="446" customWidth="1"/>
    <col min="16142" max="16142" width="0" style="446" hidden="1" customWidth="1"/>
    <col min="16143" max="16143" width="18.7142857142857" style="446" customWidth="1"/>
    <col min="16144"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6.1" customHeight="1">
      <c r="J5" s="451"/>
      <c r="K5" s="451"/>
      <c r="L5" s="1300" t="s">
        <v>717</v>
      </c>
      <c r="M5" s="1300"/>
      <c r="N5" s="1300"/>
      <c r="O5" s="1300"/>
      <c r="P5" s="1300"/>
      <c r="Q5" s="1300"/>
      <c r="R5" s="1300"/>
      <c r="S5" s="1300"/>
      <c r="T5" s="1300"/>
      <c r="U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76"/>
      <c r="P7" s="1276"/>
      <c r="Q7" s="1276"/>
      <c r="R7" s="1276"/>
      <c r="S7" s="1276"/>
      <c r="T7" s="1276"/>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"&amp;IF(datePr_ch="","утверждении","изменении")&amp;" тарифов"</f>
        <v>Дата подачи заявления об утверждении тарифов</v>
      </c>
      <c r="N8" s="1125"/>
      <c r="O8" s="1277" t="str">
        <f>IF(datePr_ch="",IF(datePr="","",datePr),datePr_ch)</f>
        <v>25.04.2022</v>
      </c>
      <c r="P8" s="1277"/>
      <c r="Q8" s="1277"/>
      <c r="R8" s="1277"/>
      <c r="S8" s="1277"/>
      <c r="T8" s="1277"/>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"&amp;IF(numberPr_ch="","утверждении","изменении")&amp;" тарифов"</f>
        <v>Номер подачи заявления об утверждении тарифов</v>
      </c>
      <c r="N9" s="1125"/>
      <c r="O9" s="1277" t="str">
        <f>IF(numberPr_ch="",IF(numberPr="","",numberPr),numberPr_ch)</f>
        <v>01-03/107</v>
      </c>
      <c r="P9" s="1277"/>
      <c r="Q9" s="1277"/>
      <c r="R9" s="1277"/>
      <c r="S9" s="1277"/>
      <c r="T9" s="1277"/>
      <c r="U9" s="551"/>
      <c r="V9" s="551"/>
      <c r="W9" s="489"/>
      <c r="X9" s="475"/>
      <c r="Y9" s="475"/>
      <c r="Z9" s="475"/>
      <c r="AA9" s="475"/>
      <c r="AB9" s="475"/>
      <c r="AC9" s="475"/>
      <c r="AD9" s="475"/>
      <c r="AE9" s="475"/>
      <c r="AF9" s="475"/>
      <c r="AG9" s="475"/>
    </row>
    <row r="10" spans="1:28" s="746" customFormat="1" ht="5.25" hidden="1">
      <c r="A10" s="1121"/>
      <c r="B10" s="1121"/>
      <c r="C10" s="1121"/>
      <c r="D10" s="1121"/>
      <c r="E10" s="1121"/>
      <c r="F10" s="1121"/>
      <c r="G10" s="1121"/>
      <c r="H10" s="1121"/>
      <c r="L10" s="1171"/>
      <c r="M10" s="1046"/>
      <c r="O10" s="1276"/>
      <c r="P10" s="1276"/>
      <c r="Q10" s="1276"/>
      <c r="R10" s="1276"/>
      <c r="S10" s="1276"/>
      <c r="T10" s="1276"/>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8:21" ht="15" customHeight="1">
      <c r="H12" s="480" t="s">
        <v>92</v>
      </c>
      <c r="J12" s="451"/>
      <c r="K12" s="451"/>
      <c r="L12" s="447"/>
      <c r="M12" s="447"/>
      <c r="N12" s="447"/>
      <c r="O12" s="1317"/>
      <c r="P12" s="1317"/>
      <c r="Q12" s="1317"/>
      <c r="R12" s="1317"/>
      <c r="S12" s="1317"/>
      <c r="T12" s="1317"/>
      <c r="U12" s="1317"/>
    </row>
    <row r="13" spans="10:23" ht="14.25">
      <c r="J13" s="451"/>
      <c r="K13" s="451"/>
      <c r="L13" s="1223" t="s">
        <v>445</v>
      </c>
      <c r="M13" s="1223"/>
      <c r="N13" s="1223"/>
      <c r="O13" s="1223"/>
      <c r="P13" s="1223"/>
      <c r="Q13" s="1223"/>
      <c r="R13" s="1223"/>
      <c r="S13" s="1223"/>
      <c r="T13" s="1223"/>
      <c r="U13" s="1223"/>
      <c r="V13" s="1223"/>
      <c r="W13" s="1223" t="s">
        <v>446</v>
      </c>
    </row>
    <row r="14" spans="10:23" ht="14.25" customHeight="1">
      <c r="J14" s="451"/>
      <c r="K14" s="451"/>
      <c r="L14" s="1284" t="s">
        <v>91</v>
      </c>
      <c r="M14" s="1284" t="s">
        <v>602</v>
      </c>
      <c r="N14" s="444"/>
      <c r="O14" s="1285" t="s">
        <v>604</v>
      </c>
      <c r="P14" s="1286"/>
      <c r="Q14" s="1286"/>
      <c r="R14" s="1286"/>
      <c r="S14" s="1286"/>
      <c r="T14" s="1287"/>
      <c r="U14" s="1295" t="s">
        <v>339</v>
      </c>
      <c r="V14" s="1316" t="s">
        <v>274</v>
      </c>
      <c r="W14" s="1223"/>
    </row>
    <row r="15" spans="10:23" ht="14.25" customHeight="1">
      <c r="J15" s="451"/>
      <c r="K15" s="451"/>
      <c r="L15" s="1284"/>
      <c r="M15" s="1284"/>
      <c r="N15" s="443"/>
      <c r="O15" s="1290" t="s">
        <v>603</v>
      </c>
      <c r="P15" s="624"/>
      <c r="Q15" s="624"/>
      <c r="R15" s="1293" t="s">
        <v>615</v>
      </c>
      <c r="S15" s="1293"/>
      <c r="T15" s="1294"/>
      <c r="U15" s="1296"/>
      <c r="V15" s="1316"/>
      <c r="W15" s="1223"/>
    </row>
    <row r="16" spans="10:23" ht="30.75" customHeight="1">
      <c r="J16" s="451"/>
      <c r="K16" s="451"/>
      <c r="L16" s="1284"/>
      <c r="M16" s="1284"/>
      <c r="N16" s="442"/>
      <c r="O16" s="1291"/>
      <c r="P16" s="622"/>
      <c r="Q16" s="623"/>
      <c r="R16" s="506" t="s">
        <v>273</v>
      </c>
      <c r="S16" s="1279" t="s">
        <v>272</v>
      </c>
      <c r="T16" s="1280"/>
      <c r="U16" s="1297"/>
      <c r="V16" s="1316"/>
      <c r="W16" s="1223"/>
    </row>
    <row r="17" spans="10:23" ht="14.25">
      <c r="J17" s="451"/>
      <c r="K17" s="459">
        <v>1</v>
      </c>
      <c r="L17" s="606" t="s">
        <v>92</v>
      </c>
      <c r="M17" s="606" t="s">
        <v>48</v>
      </c>
      <c r="N17" s="479" t="s">
        <v>48</v>
      </c>
      <c r="O17" s="607">
        <f ca="1">OFFSET(O17,0,-1)+1</f>
        <v>3</v>
      </c>
      <c r="P17" s="608">
        <f ca="1">OFFSET(P17,0,-1)</f>
        <v>3</v>
      </c>
      <c r="Q17" s="608">
        <f ca="1">OFFSET(Q17,0,-1)</f>
        <v>3</v>
      </c>
      <c r="R17" s="607">
        <f ca="1">OFFSET(R17,0,-1)+1</f>
        <v>4</v>
      </c>
      <c r="S17" s="1314">
        <f ca="1">OFFSET(S17,0,-1)+1</f>
        <v>5</v>
      </c>
      <c r="T17" s="1314"/>
      <c r="U17" s="607">
        <f ca="1">OFFSET(U17,0,-2)+1</f>
        <v>6</v>
      </c>
      <c r="V17" s="608">
        <f ca="1">OFFSET(V17,0,-1)</f>
        <v>6</v>
      </c>
      <c r="W17" s="607">
        <f ca="1">OFFSET(W17,0,-1)+1</f>
        <v>7</v>
      </c>
    </row>
    <row r="18" spans="1:23" ht="22.5">
      <c r="A18" s="1303">
        <v>1</v>
      </c>
      <c r="B18" s="849"/>
      <c r="C18" s="849"/>
      <c r="D18" s="849"/>
      <c r="E18" s="850"/>
      <c r="F18" s="851"/>
      <c r="G18" s="851"/>
      <c r="H18" s="851"/>
      <c r="I18" s="852"/>
      <c r="J18" s="847"/>
      <c r="K18" s="854"/>
      <c r="L18" s="562">
        <f>mergeValue(A18)</f>
        <v>1</v>
      </c>
      <c r="M18" s="610" t="s">
        <v>19</v>
      </c>
      <c r="N18" s="549"/>
      <c r="O18" s="1315"/>
      <c r="P18" s="1315"/>
      <c r="Q18" s="1315"/>
      <c r="R18" s="1315"/>
      <c r="S18" s="1315"/>
      <c r="T18" s="1315"/>
      <c r="U18" s="1315"/>
      <c r="V18" s="1315"/>
      <c r="W18" s="1129" t="s">
        <v>718</v>
      </c>
    </row>
    <row r="19" spans="1:23" ht="22.5">
      <c r="A19" s="1303"/>
      <c r="B19" s="1303">
        <v>1</v>
      </c>
      <c r="C19" s="849"/>
      <c r="D19" s="849"/>
      <c r="E19" s="851"/>
      <c r="F19" s="851"/>
      <c r="G19" s="851"/>
      <c r="H19" s="851"/>
      <c r="I19" s="846"/>
      <c r="J19" s="845"/>
      <c r="K19" s="848"/>
      <c r="L19" s="562" t="str">
        <f>mergeValue(A19)&amp;"."&amp;mergeValue(B19)</f>
        <v>1.1</v>
      </c>
      <c r="M19" s="516" t="s">
        <v>15</v>
      </c>
      <c r="N19" s="549"/>
      <c r="O19" s="1315"/>
      <c r="P19" s="1315"/>
      <c r="Q19" s="1315"/>
      <c r="R19" s="1315"/>
      <c r="S19" s="1315"/>
      <c r="T19" s="1315"/>
      <c r="U19" s="1315"/>
      <c r="V19" s="1315"/>
      <c r="W19" s="1129" t="s">
        <v>459</v>
      </c>
    </row>
    <row r="20" spans="1:23" ht="22.5">
      <c r="A20" s="1303"/>
      <c r="B20" s="1303"/>
      <c r="C20" s="1303">
        <v>1</v>
      </c>
      <c r="D20" s="849"/>
      <c r="E20" s="851"/>
      <c r="F20" s="851"/>
      <c r="G20" s="851"/>
      <c r="H20" s="851"/>
      <c r="I20" s="853"/>
      <c r="J20" s="845"/>
      <c r="K20" s="848"/>
      <c r="L20" s="562" t="str">
        <f>mergeValue(A20)&amp;"."&amp;mergeValue(B20)&amp;"."&amp;mergeValue(C20)</f>
        <v>1.1.1</v>
      </c>
      <c r="M20" s="517" t="s">
        <v>7</v>
      </c>
      <c r="N20" s="549"/>
      <c r="O20" s="1315"/>
      <c r="P20" s="1315"/>
      <c r="Q20" s="1315"/>
      <c r="R20" s="1315"/>
      <c r="S20" s="1315"/>
      <c r="T20" s="1315"/>
      <c r="U20" s="1315"/>
      <c r="V20" s="1315"/>
      <c r="W20" s="1129" t="s">
        <v>600</v>
      </c>
    </row>
    <row r="21" spans="1:23" ht="22.5">
      <c r="A21" s="1303"/>
      <c r="B21" s="1303"/>
      <c r="C21" s="1303"/>
      <c r="D21" s="1303">
        <v>1</v>
      </c>
      <c r="E21" s="851"/>
      <c r="F21" s="851"/>
      <c r="G21" s="851"/>
      <c r="H21" s="851"/>
      <c r="I21" s="853"/>
      <c r="J21" s="845"/>
      <c r="K21" s="848"/>
      <c r="L21" s="562" t="str">
        <f>mergeValue(A21)&amp;"."&amp;mergeValue(B21)&amp;"."&amp;mergeValue(C21)&amp;"."&amp;mergeValue(D21)</f>
        <v>1.1.1.1</v>
      </c>
      <c r="M21" s="518" t="s">
        <v>21</v>
      </c>
      <c r="N21" s="549"/>
      <c r="O21" s="1315"/>
      <c r="P21" s="1315"/>
      <c r="Q21" s="1315"/>
      <c r="R21" s="1315"/>
      <c r="S21" s="1315"/>
      <c r="T21" s="1315"/>
      <c r="U21" s="1315"/>
      <c r="V21" s="1315"/>
      <c r="W21" s="1129" t="s">
        <v>601</v>
      </c>
    </row>
    <row r="22" spans="1:23" ht="78.75">
      <c r="A22" s="1303"/>
      <c r="B22" s="1303"/>
      <c r="C22" s="1303"/>
      <c r="D22" s="1303"/>
      <c r="E22" s="1303">
        <v>1</v>
      </c>
      <c r="F22" s="851"/>
      <c r="G22" s="851"/>
      <c r="H22" s="849">
        <v>1</v>
      </c>
      <c r="I22" s="1303">
        <v>1</v>
      </c>
      <c r="J22" s="851"/>
      <c r="K22" s="856"/>
      <c r="L22" s="562" t="str">
        <f>mergeValue(A22)&amp;"."&amp;mergeValue(B22)&amp;"."&amp;mergeValue(C22)&amp;"."&amp;mergeValue(D22)&amp;"."&amp;mergeValue(E22)</f>
        <v>1.1.1.1.1</v>
      </c>
      <c r="M22" s="524" t="s">
        <v>8</v>
      </c>
      <c r="N22" s="550"/>
      <c r="O22" s="1305"/>
      <c r="P22" s="1305"/>
      <c r="Q22" s="1305"/>
      <c r="R22" s="1305"/>
      <c r="S22" s="1305"/>
      <c r="T22" s="1305"/>
      <c r="U22" s="1305"/>
      <c r="V22" s="1305"/>
      <c r="W22" s="1129" t="s">
        <v>719</v>
      </c>
    </row>
    <row r="23" spans="1:27" ht="33.75">
      <c r="A23" s="1303"/>
      <c r="B23" s="1303"/>
      <c r="C23" s="1303"/>
      <c r="D23" s="1303"/>
      <c r="E23" s="1303"/>
      <c r="F23" s="1303">
        <v>1</v>
      </c>
      <c r="G23" s="849"/>
      <c r="H23" s="849"/>
      <c r="I23" s="1303"/>
      <c r="J23" s="1303">
        <v>1</v>
      </c>
      <c r="K23" s="857"/>
      <c r="L23" s="562" t="str">
        <f>mergeValue(A23)&amp;"."&amp;mergeValue(B23)&amp;"."&amp;mergeValue(C23)&amp;"."&amp;mergeValue(D23)&amp;"."&amp;mergeValue(E23)&amp;"."&amp;mergeValue(F23)</f>
        <v>1.1.1.1.1.1</v>
      </c>
      <c r="M23" s="525" t="s">
        <v>9</v>
      </c>
      <c r="N23" s="550"/>
      <c r="O23" s="1306"/>
      <c r="P23" s="1307"/>
      <c r="Q23" s="1307"/>
      <c r="R23" s="1307"/>
      <c r="S23" s="1307"/>
      <c r="T23" s="1307"/>
      <c r="U23" s="1307"/>
      <c r="V23" s="1308"/>
      <c r="W23" s="1129" t="s">
        <v>720</v>
      </c>
      <c r="Y23" s="474" t="str">
        <f>strCheckUnique(Z23:Z26)</f>
        <v/>
      </c>
      <c r="AA23" s="474" t="str">
        <f>IF(O23="","",O23&amp;":_")</f>
        <v/>
      </c>
    </row>
    <row r="24" spans="1:29" ht="122.1" customHeight="1">
      <c r="A24" s="1303"/>
      <c r="B24" s="1303"/>
      <c r="C24" s="1303"/>
      <c r="D24" s="1303"/>
      <c r="E24" s="1303"/>
      <c r="F24" s="1303"/>
      <c r="G24" s="849">
        <v>1</v>
      </c>
      <c r="H24" s="849"/>
      <c r="I24" s="1303"/>
      <c r="J24" s="1303"/>
      <c r="K24" s="857">
        <v>1</v>
      </c>
      <c r="L24" s="562" t="str">
        <f>mergeValue(A24)&amp;"."&amp;mergeValue(B24)&amp;"."&amp;mergeValue(C24)&amp;"."&amp;mergeValue(D24)&amp;"."&amp;mergeValue(E24)&amp;"."&amp;mergeValue(F24)&amp;"."&amp;mergeValue(G24)</f>
        <v>1.1.1.1.1.1.1</v>
      </c>
      <c r="M24" s="1088"/>
      <c r="N24" s="555"/>
      <c r="O24" s="1103"/>
      <c r="P24" s="532"/>
      <c r="Q24" s="532"/>
      <c r="R24" s="1309"/>
      <c r="S24" s="1299" t="s">
        <v>83</v>
      </c>
      <c r="T24" s="1309"/>
      <c r="U24" s="1299" t="s">
        <v>84</v>
      </c>
      <c r="V24" s="547"/>
      <c r="W24" s="1273" t="s">
        <v>721</v>
      </c>
      <c r="X24" s="470" t="str">
        <f>strCheckDate(O25:V25)</f>
        <v/>
      </c>
      <c r="Y24" s="474"/>
      <c r="Z24" s="474" t="str">
        <f>IF(M24="","",M24)</f>
        <v/>
      </c>
      <c r="AA24" s="474"/>
      <c r="AB24" s="474"/>
      <c r="AC24" s="474"/>
    </row>
    <row r="25" spans="1:23" ht="11.25" hidden="1">
      <c r="A25" s="1303"/>
      <c r="B25" s="1303"/>
      <c r="C25" s="1303"/>
      <c r="D25" s="1303"/>
      <c r="E25" s="1303"/>
      <c r="F25" s="1303"/>
      <c r="G25" s="849"/>
      <c r="H25" s="849"/>
      <c r="I25" s="1303"/>
      <c r="J25" s="1303"/>
      <c r="K25" s="857"/>
      <c r="L25" s="569"/>
      <c r="M25" s="615"/>
      <c r="N25" s="555"/>
      <c r="O25" s="553"/>
      <c r="P25" s="532"/>
      <c r="Q25" s="553" t="str">
        <f>R24&amp;"-"&amp;T24</f>
        <v>-</v>
      </c>
      <c r="R25" s="1298"/>
      <c r="S25" s="1299"/>
      <c r="T25" s="1298"/>
      <c r="U25" s="1299"/>
      <c r="V25" s="547"/>
      <c r="W25" s="1274"/>
    </row>
    <row r="26" spans="1:33" s="445" customFormat="1" ht="15" customHeight="1">
      <c r="A26" s="1303"/>
      <c r="B26" s="1303"/>
      <c r="C26" s="1303"/>
      <c r="D26" s="1303"/>
      <c r="E26" s="1303"/>
      <c r="F26" s="1303"/>
      <c r="G26" s="851"/>
      <c r="H26" s="849"/>
      <c r="I26" s="1303"/>
      <c r="J26" s="1303"/>
      <c r="K26" s="856"/>
      <c r="L26" s="508"/>
      <c r="M26" s="527" t="s">
        <v>24</v>
      </c>
      <c r="N26" s="521"/>
      <c r="O26" s="515"/>
      <c r="P26" s="515"/>
      <c r="Q26" s="515"/>
      <c r="R26" s="542"/>
      <c r="S26" s="534"/>
      <c r="T26" s="533"/>
      <c r="U26" s="521"/>
      <c r="V26" s="530"/>
      <c r="W26" s="1275"/>
      <c r="X26" s="471"/>
      <c r="Y26" s="471"/>
      <c r="Z26" s="471"/>
      <c r="AA26" s="471"/>
      <c r="AB26" s="471"/>
      <c r="AC26" s="471"/>
      <c r="AD26" s="471"/>
      <c r="AE26" s="471"/>
      <c r="AF26" s="471"/>
      <c r="AG26" s="471"/>
    </row>
    <row r="27" spans="1:33" s="445" customFormat="1" ht="15" customHeight="1">
      <c r="A27" s="1303"/>
      <c r="B27" s="1303"/>
      <c r="C27" s="1303"/>
      <c r="D27" s="1303"/>
      <c r="E27" s="1303"/>
      <c r="F27" s="851"/>
      <c r="G27" s="851"/>
      <c r="H27" s="849"/>
      <c r="I27" s="1303"/>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03"/>
      <c r="B28" s="1303"/>
      <c r="C28" s="1303"/>
      <c r="D28" s="1303"/>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03"/>
      <c r="B29" s="1303"/>
      <c r="C29" s="1303"/>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03"/>
      <c r="B30" s="1303"/>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03"/>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1" ht="3" customHeight="1">
      <c r="L33" s="455"/>
      <c r="M33" s="455"/>
      <c r="N33" s="455"/>
      <c r="O33" s="455"/>
      <c r="P33" s="455"/>
      <c r="Q33" s="455"/>
      <c r="R33" s="455"/>
      <c r="S33" s="455"/>
      <c r="T33" s="455"/>
      <c r="U33" s="455"/>
    </row>
    <row r="34" spans="12:23" ht="133.5" customHeight="1">
      <c r="L34" s="1">
        <v>1</v>
      </c>
      <c r="M34" s="1266" t="s">
        <v>722</v>
      </c>
      <c r="N34" s="1266"/>
      <c r="O34" s="1266"/>
      <c r="P34" s="1266"/>
      <c r="Q34" s="1266"/>
      <c r="R34" s="1266"/>
      <c r="S34" s="1266"/>
      <c r="T34" s="1266"/>
      <c r="U34" s="1266"/>
      <c r="V34" s="1266"/>
      <c r="W34" s="1266"/>
    </row>
  </sheetData>
  <sheetProtection password="FA9C" sheet="1" objects="1" scenarios="1" formatColumns="0" formatRows="0"/>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6">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list" allowBlank="1" showInputMessage="1" prompt="Выберите значение из списка"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decimal" allowBlank="1" showErrorMessage="1" errorTitle="Ошибка" error="Допускается ввод только неотрицательных чисел!"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213d62e-f9ac-48f7-8578-859382b6bcac}">
  <sheetPr codeName="List05_4">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50</v>
      </c>
    </row>
    <row r="2" spans="6:9" ht="22.5">
      <c r="F2" s="1267" t="s">
        <v>470</v>
      </c>
      <c r="G2" s="1268"/>
      <c r="H2" s="1269"/>
      <c r="I2" s="609"/>
    </row>
    <row r="3" ht="3" customHeight="1"/>
    <row r="4" spans="1:20" s="539" customFormat="1" ht="11.25">
      <c r="A4" s="559"/>
      <c r="B4" s="559"/>
      <c r="C4" s="559"/>
      <c r="D4" s="559"/>
      <c r="F4" s="1223" t="s">
        <v>445</v>
      </c>
      <c r="G4" s="1223"/>
      <c r="H4" s="1223"/>
      <c r="I4" s="127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1">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1"/>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1"/>
      <c r="B11" s="1271">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1"/>
      <c r="B12" s="1271"/>
      <c r="C12" s="1271">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1"/>
      <c r="B13" s="1271"/>
      <c r="C13" s="1271"/>
      <c r="D13" s="592">
        <v>1</v>
      </c>
      <c r="F13" s="585" t="str">
        <f>"4."&amp;mergeValue(A13)&amp;"."&amp;mergeValue(B13)&amp;"."&amp;mergeValue(C13)&amp;"."&amp;mergeValue(D13)</f>
        <v>4.1.1.1.1</v>
      </c>
      <c r="G13" s="602" t="s">
        <v>477</v>
      </c>
      <c r="H13" s="573"/>
      <c r="I13" s="1272" t="s">
        <v>569</v>
      </c>
      <c r="J13" s="584"/>
      <c r="K13" s="559"/>
      <c r="L13" s="559"/>
      <c r="M13" s="559"/>
      <c r="N13" s="559"/>
      <c r="O13" s="559"/>
      <c r="P13" s="559"/>
      <c r="Q13" s="559"/>
      <c r="R13" s="559"/>
      <c r="S13" s="559"/>
      <c r="T13" s="559"/>
    </row>
    <row r="14" spans="1:20" s="539" customFormat="1" ht="18.75">
      <c r="A14" s="1271"/>
      <c r="B14" s="1271"/>
      <c r="C14" s="1271"/>
      <c r="D14" s="592"/>
      <c r="F14" s="588"/>
      <c r="G14" s="520" t="s">
        <v>4</v>
      </c>
      <c r="H14" s="593"/>
      <c r="I14" s="1272"/>
      <c r="J14" s="584"/>
      <c r="K14" s="559"/>
      <c r="L14" s="559"/>
      <c r="M14" s="559"/>
      <c r="N14" s="559"/>
      <c r="O14" s="559"/>
      <c r="P14" s="559"/>
      <c r="Q14" s="559"/>
      <c r="R14" s="559"/>
      <c r="S14" s="559"/>
      <c r="T14" s="559"/>
    </row>
    <row r="15" spans="1:20" s="539" customFormat="1" ht="18.75">
      <c r="A15" s="1271"/>
      <c r="B15" s="1271"/>
      <c r="C15" s="592"/>
      <c r="D15" s="592"/>
      <c r="F15" s="603"/>
      <c r="G15" s="546" t="s">
        <v>401</v>
      </c>
      <c r="H15" s="604"/>
      <c r="I15" s="605"/>
      <c r="J15" s="584"/>
      <c r="K15" s="559"/>
      <c r="L15" s="559"/>
      <c r="M15" s="559"/>
      <c r="N15" s="559"/>
      <c r="O15" s="559"/>
      <c r="P15" s="559"/>
      <c r="Q15" s="559"/>
      <c r="R15" s="559"/>
      <c r="S15" s="559"/>
      <c r="T15" s="559"/>
    </row>
    <row r="16" spans="1:20" s="539" customFormat="1" ht="18.75">
      <c r="A16" s="127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6" t="s">
        <v>571</v>
      </c>
      <c r="H19" s="126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ab13b44-4e38-484b-897d-723bae25416c}">
  <sheetPr codeName="Instruction">
    <tabColor rgb="FFCCCCFF"/>
  </sheetPr>
  <dimension ref="A1:AA113"/>
  <sheetViews>
    <sheetView showGridLines="0" workbookViewId="0" topLeftCell="A1">
      <selection pane="topLeft" activeCell="AC113" sqref="AC113"/>
    </sheetView>
  </sheetViews>
  <sheetFormatPr defaultColWidth="9.14285714285714" defaultRowHeight="11.25"/>
  <cols>
    <col min="1" max="1" width="3.28571428571429" customWidth="1"/>
    <col min="2" max="2" width="8.71428571428571" customWidth="1"/>
    <col min="3" max="3" width="22.2857142857143" customWidth="1"/>
    <col min="4" max="4" width="4.28571428571429" customWidth="1"/>
    <col min="5" max="6" width="4.42857142857143" customWidth="1"/>
    <col min="7" max="7" width="4.57142857142857" customWidth="1"/>
    <col min="8" max="25" width="4.42857142857143" customWidth="1"/>
    <col min="26" max="33" width="9.14285714285714" style="76" customWidth="1"/>
  </cols>
  <sheetData>
    <row r="1" spans="27:27" ht="3" customHeight="1">
      <c r="AA1" s="76" t="s">
        <v>238</v>
      </c>
    </row>
    <row r="2" spans="2:23" ht="16.5" customHeight="1">
      <c r="B2" s="1197" t="str">
        <f>"Код отчёта: "&amp;GetCode()</f>
        <v>Код отчёта: FAS.JKH.OPEN.INFO.REQUEST.WARM</v>
      </c>
      <c r="C2" s="1197"/>
      <c r="D2" s="1197"/>
      <c r="E2" s="1197"/>
      <c r="F2" s="1197"/>
      <c r="G2" s="1197"/>
      <c r="Q2" s="223"/>
      <c r="R2" s="223"/>
      <c r="S2" s="223"/>
      <c r="T2" s="223"/>
      <c r="U2" s="223"/>
      <c r="V2" s="223"/>
      <c r="W2" s="223"/>
    </row>
    <row r="3" spans="2:25" ht="18" customHeight="1">
      <c r="B3" s="1198" t="str">
        <f>"Версия "&amp;GetVersion()</f>
        <v>Версия 1.0.2</v>
      </c>
      <c r="C3" s="1198"/>
      <c r="H3" s="40"/>
      <c r="I3" s="40"/>
      <c r="J3" s="40"/>
      <c r="K3" s="40"/>
      <c r="L3" s="40"/>
      <c r="M3" s="40"/>
      <c r="N3" s="40"/>
      <c r="O3" s="40"/>
      <c r="P3" s="40"/>
      <c r="Q3" s="223"/>
      <c r="R3" s="223"/>
      <c r="S3" s="223"/>
      <c r="T3" s="223"/>
      <c r="U3" s="223"/>
      <c r="V3" s="223"/>
      <c r="W3" s="253"/>
      <c r="X3" s="40"/>
      <c r="Y3" s="40"/>
    </row>
    <row r="4" spans="4:25" ht="3" customHeight="1">
      <c r="D4" s="40"/>
      <c r="E4" s="40"/>
      <c r="F4" s="40"/>
      <c r="G4" s="40"/>
      <c r="H4" s="40"/>
      <c r="I4" s="40"/>
      <c r="J4" s="40"/>
      <c r="K4" s="40"/>
      <c r="L4" s="40"/>
      <c r="M4" s="40"/>
      <c r="N4" s="40"/>
      <c r="O4" s="40"/>
      <c r="P4" s="40"/>
      <c r="Q4" s="40"/>
      <c r="R4" s="40"/>
      <c r="S4" s="40"/>
      <c r="T4" s="40"/>
      <c r="U4" s="40"/>
      <c r="V4" s="40"/>
      <c r="W4" s="40"/>
      <c r="X4" s="40"/>
      <c r="Y4" s="40"/>
    </row>
    <row r="5" spans="2:25" ht="42.75" customHeight="1">
      <c r="B5" s="1202" t="s">
        <v>676</v>
      </c>
      <c r="C5" s="1203"/>
      <c r="D5" s="1203"/>
      <c r="E5" s="1203"/>
      <c r="F5" s="1203"/>
      <c r="G5" s="1203"/>
      <c r="H5" s="1203"/>
      <c r="I5" s="1203"/>
      <c r="J5" s="1203"/>
      <c r="K5" s="1203"/>
      <c r="L5" s="1203"/>
      <c r="M5" s="1203"/>
      <c r="N5" s="1203"/>
      <c r="O5" s="1203"/>
      <c r="P5" s="1203"/>
      <c r="Q5" s="1203"/>
      <c r="R5" s="1203"/>
      <c r="S5" s="1203"/>
      <c r="T5" s="1203"/>
      <c r="U5" s="1203"/>
      <c r="V5" s="1203"/>
      <c r="W5" s="1203"/>
      <c r="X5" s="1203"/>
      <c r="Y5" s="1203"/>
    </row>
    <row r="6" spans="1:25"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5" ht="15" customHeight="1">
      <c r="A7" s="40"/>
      <c r="B7" s="75"/>
      <c r="C7" s="74"/>
      <c r="D7" s="57"/>
      <c r="E7" s="1199" t="s">
        <v>567</v>
      </c>
      <c r="F7" s="1199"/>
      <c r="G7" s="1199"/>
      <c r="H7" s="1199"/>
      <c r="I7" s="1199"/>
      <c r="J7" s="1199"/>
      <c r="K7" s="1199"/>
      <c r="L7" s="1199"/>
      <c r="M7" s="1199"/>
      <c r="N7" s="1199"/>
      <c r="O7" s="1199"/>
      <c r="P7" s="1199"/>
      <c r="Q7" s="1199"/>
      <c r="R7" s="1199"/>
      <c r="S7" s="1199"/>
      <c r="T7" s="1199"/>
      <c r="U7" s="1199"/>
      <c r="V7" s="1199"/>
      <c r="W7" s="1199"/>
      <c r="X7" s="1199"/>
      <c r="Y7" s="56"/>
    </row>
    <row r="8" spans="1:25" ht="15" customHeight="1">
      <c r="A8" s="40"/>
      <c r="B8" s="75"/>
      <c r="C8" s="74"/>
      <c r="D8" s="57"/>
      <c r="E8" s="1199"/>
      <c r="F8" s="1199"/>
      <c r="G8" s="1199"/>
      <c r="H8" s="1199"/>
      <c r="I8" s="1199"/>
      <c r="J8" s="1199"/>
      <c r="K8" s="1199"/>
      <c r="L8" s="1199"/>
      <c r="M8" s="1199"/>
      <c r="N8" s="1199"/>
      <c r="O8" s="1199"/>
      <c r="P8" s="1199"/>
      <c r="Q8" s="1199"/>
      <c r="R8" s="1199"/>
      <c r="S8" s="1199"/>
      <c r="T8" s="1199"/>
      <c r="U8" s="1199"/>
      <c r="V8" s="1199"/>
      <c r="W8" s="1199"/>
      <c r="X8" s="1199"/>
      <c r="Y8" s="56"/>
    </row>
    <row r="9" spans="1:25" ht="15" customHeight="1">
      <c r="A9" s="40"/>
      <c r="B9" s="75"/>
      <c r="C9" s="74"/>
      <c r="D9" s="57"/>
      <c r="E9" s="1199"/>
      <c r="F9" s="1199"/>
      <c r="G9" s="1199"/>
      <c r="H9" s="1199"/>
      <c r="I9" s="1199"/>
      <c r="J9" s="1199"/>
      <c r="K9" s="1199"/>
      <c r="L9" s="1199"/>
      <c r="M9" s="1199"/>
      <c r="N9" s="1199"/>
      <c r="O9" s="1199"/>
      <c r="P9" s="1199"/>
      <c r="Q9" s="1199"/>
      <c r="R9" s="1199"/>
      <c r="S9" s="1199"/>
      <c r="T9" s="1199"/>
      <c r="U9" s="1199"/>
      <c r="V9" s="1199"/>
      <c r="W9" s="1199"/>
      <c r="X9" s="1199"/>
      <c r="Y9" s="56"/>
    </row>
    <row r="10" spans="1:25" ht="10.5" customHeight="1">
      <c r="A10" s="40"/>
      <c r="B10" s="75"/>
      <c r="C10" s="74"/>
      <c r="D10" s="57"/>
      <c r="E10" s="1199"/>
      <c r="F10" s="1199"/>
      <c r="G10" s="1199"/>
      <c r="H10" s="1199"/>
      <c r="I10" s="1199"/>
      <c r="J10" s="1199"/>
      <c r="K10" s="1199"/>
      <c r="L10" s="1199"/>
      <c r="M10" s="1199"/>
      <c r="N10" s="1199"/>
      <c r="O10" s="1199"/>
      <c r="P10" s="1199"/>
      <c r="Q10" s="1199"/>
      <c r="R10" s="1199"/>
      <c r="S10" s="1199"/>
      <c r="T10" s="1199"/>
      <c r="U10" s="1199"/>
      <c r="V10" s="1199"/>
      <c r="W10" s="1199"/>
      <c r="X10" s="1199"/>
      <c r="Y10" s="56"/>
    </row>
    <row r="11" spans="1:25" ht="27" customHeight="1">
      <c r="A11" s="40"/>
      <c r="B11" s="75"/>
      <c r="C11" s="74"/>
      <c r="D11" s="57"/>
      <c r="E11" s="1199"/>
      <c r="F11" s="1199"/>
      <c r="G11" s="1199"/>
      <c r="H11" s="1199"/>
      <c r="I11" s="1199"/>
      <c r="J11" s="1199"/>
      <c r="K11" s="1199"/>
      <c r="L11" s="1199"/>
      <c r="M11" s="1199"/>
      <c r="N11" s="1199"/>
      <c r="O11" s="1199"/>
      <c r="P11" s="1199"/>
      <c r="Q11" s="1199"/>
      <c r="R11" s="1199"/>
      <c r="S11" s="1199"/>
      <c r="T11" s="1199"/>
      <c r="U11" s="1199"/>
      <c r="V11" s="1199"/>
      <c r="W11" s="1199"/>
      <c r="X11" s="1199"/>
      <c r="Y11" s="56"/>
    </row>
    <row r="12" spans="1:25" ht="12" customHeight="1">
      <c r="A12" s="40"/>
      <c r="B12" s="75"/>
      <c r="C12" s="74"/>
      <c r="D12" s="57"/>
      <c r="E12" s="1199"/>
      <c r="F12" s="1199"/>
      <c r="G12" s="1199"/>
      <c r="H12" s="1199"/>
      <c r="I12" s="1199"/>
      <c r="J12" s="1199"/>
      <c r="K12" s="1199"/>
      <c r="L12" s="1199"/>
      <c r="M12" s="1199"/>
      <c r="N12" s="1199"/>
      <c r="O12" s="1199"/>
      <c r="P12" s="1199"/>
      <c r="Q12" s="1199"/>
      <c r="R12" s="1199"/>
      <c r="S12" s="1199"/>
      <c r="T12" s="1199"/>
      <c r="U12" s="1199"/>
      <c r="V12" s="1199"/>
      <c r="W12" s="1199"/>
      <c r="X12" s="1199"/>
      <c r="Y12" s="56"/>
    </row>
    <row r="13" spans="1:25" ht="38.25" customHeight="1">
      <c r="A13" s="40"/>
      <c r="B13" s="75"/>
      <c r="C13" s="74"/>
      <c r="D13" s="57"/>
      <c r="E13" s="1199"/>
      <c r="F13" s="1199"/>
      <c r="G13" s="1199"/>
      <c r="H13" s="1199"/>
      <c r="I13" s="1199"/>
      <c r="J13" s="1199"/>
      <c r="K13" s="1199"/>
      <c r="L13" s="1199"/>
      <c r="M13" s="1199"/>
      <c r="N13" s="1199"/>
      <c r="O13" s="1199"/>
      <c r="P13" s="1199"/>
      <c r="Q13" s="1199"/>
      <c r="R13" s="1199"/>
      <c r="S13" s="1199"/>
      <c r="T13" s="1199"/>
      <c r="U13" s="1199"/>
      <c r="V13" s="1199"/>
      <c r="W13" s="1199"/>
      <c r="X13" s="1199"/>
      <c r="Y13" s="70"/>
    </row>
    <row r="14" spans="1:25" ht="15" customHeight="1">
      <c r="A14" s="40"/>
      <c r="B14" s="75"/>
      <c r="C14" s="74"/>
      <c r="D14" s="57"/>
      <c r="E14" s="1199"/>
      <c r="F14" s="1199"/>
      <c r="G14" s="1199"/>
      <c r="H14" s="1199"/>
      <c r="I14" s="1199"/>
      <c r="J14" s="1199"/>
      <c r="K14" s="1199"/>
      <c r="L14" s="1199"/>
      <c r="M14" s="1199"/>
      <c r="N14" s="1199"/>
      <c r="O14" s="1199"/>
      <c r="P14" s="1199"/>
      <c r="Q14" s="1199"/>
      <c r="R14" s="1199"/>
      <c r="S14" s="1199"/>
      <c r="T14" s="1199"/>
      <c r="U14" s="1199"/>
      <c r="V14" s="1199"/>
      <c r="W14" s="1199"/>
      <c r="X14" s="1199"/>
      <c r="Y14" s="56"/>
    </row>
    <row r="15" spans="1:25" ht="15">
      <c r="A15" s="40"/>
      <c r="B15" s="75"/>
      <c r="C15" s="74"/>
      <c r="D15" s="57"/>
      <c r="E15" s="1199"/>
      <c r="F15" s="1199"/>
      <c r="G15" s="1199"/>
      <c r="H15" s="1199"/>
      <c r="I15" s="1199"/>
      <c r="J15" s="1199"/>
      <c r="K15" s="1199"/>
      <c r="L15" s="1199"/>
      <c r="M15" s="1199"/>
      <c r="N15" s="1199"/>
      <c r="O15" s="1199"/>
      <c r="P15" s="1199"/>
      <c r="Q15" s="1199"/>
      <c r="R15" s="1199"/>
      <c r="S15" s="1199"/>
      <c r="T15" s="1199"/>
      <c r="U15" s="1199"/>
      <c r="V15" s="1199"/>
      <c r="W15" s="1199"/>
      <c r="X15" s="1199"/>
      <c r="Y15" s="56"/>
    </row>
    <row r="16" spans="1:25" ht="15">
      <c r="A16" s="40"/>
      <c r="B16" s="75"/>
      <c r="C16" s="74"/>
      <c r="D16" s="57"/>
      <c r="E16" s="1199"/>
      <c r="F16" s="1199"/>
      <c r="G16" s="1199"/>
      <c r="H16" s="1199"/>
      <c r="I16" s="1199"/>
      <c r="J16" s="1199"/>
      <c r="K16" s="1199"/>
      <c r="L16" s="1199"/>
      <c r="M16" s="1199"/>
      <c r="N16" s="1199"/>
      <c r="O16" s="1199"/>
      <c r="P16" s="1199"/>
      <c r="Q16" s="1199"/>
      <c r="R16" s="1199"/>
      <c r="S16" s="1199"/>
      <c r="T16" s="1199"/>
      <c r="U16" s="1199"/>
      <c r="V16" s="1199"/>
      <c r="W16" s="1199"/>
      <c r="X16" s="1199"/>
      <c r="Y16" s="56"/>
    </row>
    <row r="17" spans="1:25" ht="15" customHeight="1">
      <c r="A17" s="40"/>
      <c r="B17" s="75"/>
      <c r="C17" s="74"/>
      <c r="D17" s="57"/>
      <c r="E17" s="1199"/>
      <c r="F17" s="1199"/>
      <c r="G17" s="1199"/>
      <c r="H17" s="1199"/>
      <c r="I17" s="1199"/>
      <c r="J17" s="1199"/>
      <c r="K17" s="1199"/>
      <c r="L17" s="1199"/>
      <c r="M17" s="1199"/>
      <c r="N17" s="1199"/>
      <c r="O17" s="1199"/>
      <c r="P17" s="1199"/>
      <c r="Q17" s="1199"/>
      <c r="R17" s="1199"/>
      <c r="S17" s="1199"/>
      <c r="T17" s="1199"/>
      <c r="U17" s="1199"/>
      <c r="V17" s="1199"/>
      <c r="W17" s="1199"/>
      <c r="X17" s="1199"/>
      <c r="Y17" s="56"/>
    </row>
    <row r="18" spans="1:25" ht="15">
      <c r="A18" s="40"/>
      <c r="B18" s="75"/>
      <c r="C18" s="74"/>
      <c r="D18" s="57"/>
      <c r="E18" s="1199"/>
      <c r="F18" s="1199"/>
      <c r="G18" s="1199"/>
      <c r="H18" s="1199"/>
      <c r="I18" s="1199"/>
      <c r="J18" s="1199"/>
      <c r="K18" s="1199"/>
      <c r="L18" s="1199"/>
      <c r="M18" s="1199"/>
      <c r="N18" s="1199"/>
      <c r="O18" s="1199"/>
      <c r="P18" s="1199"/>
      <c r="Q18" s="1199"/>
      <c r="R18" s="1199"/>
      <c r="S18" s="1199"/>
      <c r="T18" s="1199"/>
      <c r="U18" s="1199"/>
      <c r="V18" s="1199"/>
      <c r="W18" s="1199"/>
      <c r="X18" s="1199"/>
      <c r="Y18" s="56"/>
    </row>
    <row r="19" spans="1:25" ht="59.25" customHeight="1">
      <c r="A19" s="40"/>
      <c r="B19" s="75"/>
      <c r="C19" s="74"/>
      <c r="D19" s="63"/>
      <c r="E19" s="1199"/>
      <c r="F19" s="1199"/>
      <c r="G19" s="1199"/>
      <c r="H19" s="1199"/>
      <c r="I19" s="1199"/>
      <c r="J19" s="1199"/>
      <c r="K19" s="1199"/>
      <c r="L19" s="1199"/>
      <c r="M19" s="1199"/>
      <c r="N19" s="1199"/>
      <c r="O19" s="1199"/>
      <c r="P19" s="1199"/>
      <c r="Q19" s="1199"/>
      <c r="R19" s="1199"/>
      <c r="S19" s="1199"/>
      <c r="T19" s="1199"/>
      <c r="U19" s="1199"/>
      <c r="V19" s="1199"/>
      <c r="W19" s="1199"/>
      <c r="X19" s="1199"/>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customHeight="1" hidden="1">
      <c r="A21" s="40"/>
      <c r="B21" s="75"/>
      <c r="C21" s="74"/>
      <c r="D21" s="58"/>
      <c r="E21" s="69" t="s">
        <v>236</v>
      </c>
      <c r="F21" s="1205" t="s">
        <v>253</v>
      </c>
      <c r="G21" s="1206"/>
      <c r="H21" s="1206"/>
      <c r="I21" s="1206"/>
      <c r="J21" s="1206"/>
      <c r="K21" s="1206"/>
      <c r="L21" s="1206"/>
      <c r="M21" s="1206"/>
      <c r="N21" s="57"/>
      <c r="O21" s="68" t="s">
        <v>236</v>
      </c>
      <c r="P21" s="1207" t="s">
        <v>237</v>
      </c>
      <c r="Q21" s="1208"/>
      <c r="R21" s="1208"/>
      <c r="S21" s="1208"/>
      <c r="T21" s="1208"/>
      <c r="U21" s="1208"/>
      <c r="V21" s="1208"/>
      <c r="W21" s="1208"/>
      <c r="X21" s="1208"/>
      <c r="Y21" s="56"/>
    </row>
    <row r="22" spans="1:25" ht="14.25" customHeight="1" hidden="1">
      <c r="A22" s="40"/>
      <c r="B22" s="75"/>
      <c r="C22" s="74"/>
      <c r="D22" s="58"/>
      <c r="E22" s="89" t="s">
        <v>236</v>
      </c>
      <c r="F22" s="1205" t="s">
        <v>239</v>
      </c>
      <c r="G22" s="1206"/>
      <c r="H22" s="1206"/>
      <c r="I22" s="1206"/>
      <c r="J22" s="1206"/>
      <c r="K22" s="1206"/>
      <c r="L22" s="1206"/>
      <c r="M22" s="1206"/>
      <c r="N22" s="57"/>
      <c r="O22" s="71" t="s">
        <v>236</v>
      </c>
      <c r="P22" s="1207" t="s">
        <v>565</v>
      </c>
      <c r="Q22" s="1208"/>
      <c r="R22" s="1208"/>
      <c r="S22" s="1208"/>
      <c r="T22" s="1208"/>
      <c r="U22" s="1208"/>
      <c r="V22" s="1208"/>
      <c r="W22" s="1208"/>
      <c r="X22" s="1208"/>
      <c r="Y22" s="56"/>
    </row>
    <row r="23" spans="1:25" ht="27" customHeight="1" hidden="1">
      <c r="A23" s="40"/>
      <c r="B23" s="75"/>
      <c r="C23" s="74"/>
      <c r="D23" s="58"/>
      <c r="E23" s="57"/>
      <c r="F23" s="57"/>
      <c r="G23" s="57"/>
      <c r="H23" s="57"/>
      <c r="I23" s="57"/>
      <c r="J23" s="57"/>
      <c r="K23" s="57"/>
      <c r="L23" s="57"/>
      <c r="M23" s="57"/>
      <c r="N23" s="57"/>
      <c r="O23" s="57"/>
      <c r="P23" s="1200"/>
      <c r="Q23" s="1200"/>
      <c r="R23" s="1200"/>
      <c r="S23" s="1200"/>
      <c r="T23" s="1200"/>
      <c r="U23" s="1200"/>
      <c r="V23" s="1200"/>
      <c r="W23" s="1200"/>
      <c r="X23" s="57"/>
      <c r="Y23" s="56"/>
    </row>
    <row r="24" spans="1:25" ht="10.5" customHeight="1" hidden="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customHeight="1" hidden="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customHeight="1" hidden="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customHeight="1" hidden="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customHeight="1" hidden="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customHeight="1" hidden="1">
      <c r="A35" s="40"/>
      <c r="B35" s="75"/>
      <c r="C35" s="74"/>
      <c r="D35" s="58"/>
      <c r="E35" s="1204" t="s">
        <v>392</v>
      </c>
      <c r="F35" s="1204"/>
      <c r="G35" s="1204"/>
      <c r="H35" s="1204"/>
      <c r="I35" s="1204"/>
      <c r="J35" s="1204"/>
      <c r="K35" s="1204"/>
      <c r="L35" s="1204"/>
      <c r="M35" s="1204"/>
      <c r="N35" s="1204"/>
      <c r="O35" s="1204"/>
      <c r="P35" s="1204"/>
      <c r="Q35" s="1204"/>
      <c r="R35" s="1204"/>
      <c r="S35" s="1204"/>
      <c r="T35" s="1204"/>
      <c r="U35" s="1204"/>
      <c r="V35" s="1204"/>
      <c r="W35" s="1204"/>
      <c r="X35" s="1204"/>
      <c r="Y35" s="56"/>
    </row>
    <row r="36" spans="1:25" ht="38.25" customHeight="1" hidden="1">
      <c r="A36" s="40"/>
      <c r="B36" s="75"/>
      <c r="C36" s="74"/>
      <c r="D36" s="58"/>
      <c r="E36" s="1204"/>
      <c r="F36" s="1204"/>
      <c r="G36" s="1204"/>
      <c r="H36" s="1204"/>
      <c r="I36" s="1204"/>
      <c r="J36" s="1204"/>
      <c r="K36" s="1204"/>
      <c r="L36" s="1204"/>
      <c r="M36" s="1204"/>
      <c r="N36" s="1204"/>
      <c r="O36" s="1204"/>
      <c r="P36" s="1204"/>
      <c r="Q36" s="1204"/>
      <c r="R36" s="1204"/>
      <c r="S36" s="1204"/>
      <c r="T36" s="1204"/>
      <c r="U36" s="1204"/>
      <c r="V36" s="1204"/>
      <c r="W36" s="1204"/>
      <c r="X36" s="1204"/>
      <c r="Y36" s="56"/>
    </row>
    <row r="37" spans="1:25" ht="9.75" customHeight="1" hidden="1">
      <c r="A37" s="40"/>
      <c r="B37" s="75"/>
      <c r="C37" s="74"/>
      <c r="D37" s="58"/>
      <c r="E37" s="1204"/>
      <c r="F37" s="1204"/>
      <c r="G37" s="1204"/>
      <c r="H37" s="1204"/>
      <c r="I37" s="1204"/>
      <c r="J37" s="1204"/>
      <c r="K37" s="1204"/>
      <c r="L37" s="1204"/>
      <c r="M37" s="1204"/>
      <c r="N37" s="1204"/>
      <c r="O37" s="1204"/>
      <c r="P37" s="1204"/>
      <c r="Q37" s="1204"/>
      <c r="R37" s="1204"/>
      <c r="S37" s="1204"/>
      <c r="T37" s="1204"/>
      <c r="U37" s="1204"/>
      <c r="V37" s="1204"/>
      <c r="W37" s="1204"/>
      <c r="X37" s="1204"/>
      <c r="Y37" s="56"/>
    </row>
    <row r="38" spans="1:25" ht="51" customHeight="1" hidden="1">
      <c r="A38" s="40"/>
      <c r="B38" s="75"/>
      <c r="C38" s="74"/>
      <c r="D38" s="58"/>
      <c r="E38" s="1204"/>
      <c r="F38" s="1204"/>
      <c r="G38" s="1204"/>
      <c r="H38" s="1204"/>
      <c r="I38" s="1204"/>
      <c r="J38" s="1204"/>
      <c r="K38" s="1204"/>
      <c r="L38" s="1204"/>
      <c r="M38" s="1204"/>
      <c r="N38" s="1204"/>
      <c r="O38" s="1204"/>
      <c r="P38" s="1204"/>
      <c r="Q38" s="1204"/>
      <c r="R38" s="1204"/>
      <c r="S38" s="1204"/>
      <c r="T38" s="1204"/>
      <c r="U38" s="1204"/>
      <c r="V38" s="1204"/>
      <c r="W38" s="1204"/>
      <c r="X38" s="1204"/>
      <c r="Y38" s="56"/>
    </row>
    <row r="39" spans="1:25" ht="15" customHeight="1" hidden="1">
      <c r="A39" s="40"/>
      <c r="B39" s="75"/>
      <c r="C39" s="74"/>
      <c r="D39" s="58"/>
      <c r="E39" s="1204"/>
      <c r="F39" s="1204"/>
      <c r="G39" s="1204"/>
      <c r="H39" s="1204"/>
      <c r="I39" s="1204"/>
      <c r="J39" s="1204"/>
      <c r="K39" s="1204"/>
      <c r="L39" s="1204"/>
      <c r="M39" s="1204"/>
      <c r="N39" s="1204"/>
      <c r="O39" s="1204"/>
      <c r="P39" s="1204"/>
      <c r="Q39" s="1204"/>
      <c r="R39" s="1204"/>
      <c r="S39" s="1204"/>
      <c r="T39" s="1204"/>
      <c r="U39" s="1204"/>
      <c r="V39" s="1204"/>
      <c r="W39" s="1204"/>
      <c r="X39" s="1204"/>
      <c r="Y39" s="56"/>
    </row>
    <row r="40" spans="1:25" ht="12" customHeight="1" hidden="1">
      <c r="A40" s="40"/>
      <c r="B40" s="75"/>
      <c r="C40" s="74"/>
      <c r="D40" s="58"/>
      <c r="E40" s="1209"/>
      <c r="F40" s="1210"/>
      <c r="G40" s="1210"/>
      <c r="H40" s="1210"/>
      <c r="I40" s="1210"/>
      <c r="J40" s="1210"/>
      <c r="K40" s="1210"/>
      <c r="L40" s="1210"/>
      <c r="M40" s="1210"/>
      <c r="N40" s="1210"/>
      <c r="O40" s="1210"/>
      <c r="P40" s="1210"/>
      <c r="Q40" s="1210"/>
      <c r="R40" s="1210"/>
      <c r="S40" s="1210"/>
      <c r="T40" s="1210"/>
      <c r="U40" s="1210"/>
      <c r="V40" s="1210"/>
      <c r="W40" s="1210"/>
      <c r="X40" s="1210"/>
      <c r="Y40" s="56"/>
    </row>
    <row r="41" spans="1:25" ht="38.25" customHeight="1" hidden="1">
      <c r="A41" s="40"/>
      <c r="B41" s="75"/>
      <c r="C41" s="74"/>
      <c r="D41" s="58"/>
      <c r="E41" s="1204"/>
      <c r="F41" s="1204"/>
      <c r="G41" s="1204"/>
      <c r="H41" s="1204"/>
      <c r="I41" s="1204"/>
      <c r="J41" s="1204"/>
      <c r="K41" s="1204"/>
      <c r="L41" s="1204"/>
      <c r="M41" s="1204"/>
      <c r="N41" s="1204"/>
      <c r="O41" s="1204"/>
      <c r="P41" s="1204"/>
      <c r="Q41" s="1204"/>
      <c r="R41" s="1204"/>
      <c r="S41" s="1204"/>
      <c r="T41" s="1204"/>
      <c r="U41" s="1204"/>
      <c r="V41" s="1204"/>
      <c r="W41" s="1204"/>
      <c r="X41" s="1204"/>
      <c r="Y41" s="56"/>
    </row>
    <row r="42" spans="1:25" ht="15" hidden="1">
      <c r="A42" s="40"/>
      <c r="B42" s="75"/>
      <c r="C42" s="74"/>
      <c r="D42" s="58"/>
      <c r="E42" s="1204"/>
      <c r="F42" s="1204"/>
      <c r="G42" s="1204"/>
      <c r="H42" s="1204"/>
      <c r="I42" s="1204"/>
      <c r="J42" s="1204"/>
      <c r="K42" s="1204"/>
      <c r="L42" s="1204"/>
      <c r="M42" s="1204"/>
      <c r="N42" s="1204"/>
      <c r="O42" s="1204"/>
      <c r="P42" s="1204"/>
      <c r="Q42" s="1204"/>
      <c r="R42" s="1204"/>
      <c r="S42" s="1204"/>
      <c r="T42" s="1204"/>
      <c r="U42" s="1204"/>
      <c r="V42" s="1204"/>
      <c r="W42" s="1204"/>
      <c r="X42" s="1204"/>
      <c r="Y42" s="56"/>
    </row>
    <row r="43" spans="1:25" ht="15" hidden="1">
      <c r="A43" s="40"/>
      <c r="B43" s="75"/>
      <c r="C43" s="74"/>
      <c r="D43" s="58"/>
      <c r="E43" s="1204"/>
      <c r="F43" s="1204"/>
      <c r="G43" s="1204"/>
      <c r="H43" s="1204"/>
      <c r="I43" s="1204"/>
      <c r="J43" s="1204"/>
      <c r="K43" s="1204"/>
      <c r="L43" s="1204"/>
      <c r="M43" s="1204"/>
      <c r="N43" s="1204"/>
      <c r="O43" s="1204"/>
      <c r="P43" s="1204"/>
      <c r="Q43" s="1204"/>
      <c r="R43" s="1204"/>
      <c r="S43" s="1204"/>
      <c r="T43" s="1204"/>
      <c r="U43" s="1204"/>
      <c r="V43" s="1204"/>
      <c r="W43" s="1204"/>
      <c r="X43" s="1204"/>
      <c r="Y43" s="56"/>
    </row>
    <row r="44" spans="1:25" ht="33.75" customHeight="1" hidden="1">
      <c r="A44" s="40"/>
      <c r="B44" s="75"/>
      <c r="C44" s="74"/>
      <c r="D44" s="63"/>
      <c r="E44" s="1204"/>
      <c r="F44" s="1204"/>
      <c r="G44" s="1204"/>
      <c r="H44" s="1204"/>
      <c r="I44" s="1204"/>
      <c r="J44" s="1204"/>
      <c r="K44" s="1204"/>
      <c r="L44" s="1204"/>
      <c r="M44" s="1204"/>
      <c r="N44" s="1204"/>
      <c r="O44" s="1204"/>
      <c r="P44" s="1204"/>
      <c r="Q44" s="1204"/>
      <c r="R44" s="1204"/>
      <c r="S44" s="1204"/>
      <c r="T44" s="1204"/>
      <c r="U44" s="1204"/>
      <c r="V44" s="1204"/>
      <c r="W44" s="1204"/>
      <c r="X44" s="1204"/>
      <c r="Y44" s="56"/>
    </row>
    <row r="45" spans="1:25" ht="15" hidden="1">
      <c r="A45" s="40"/>
      <c r="B45" s="75"/>
      <c r="C45" s="74"/>
      <c r="D45" s="63"/>
      <c r="E45" s="1204"/>
      <c r="F45" s="1204"/>
      <c r="G45" s="1204"/>
      <c r="H45" s="1204"/>
      <c r="I45" s="1204"/>
      <c r="J45" s="1204"/>
      <c r="K45" s="1204"/>
      <c r="L45" s="1204"/>
      <c r="M45" s="1204"/>
      <c r="N45" s="1204"/>
      <c r="O45" s="1204"/>
      <c r="P45" s="1204"/>
      <c r="Q45" s="1204"/>
      <c r="R45" s="1204"/>
      <c r="S45" s="1204"/>
      <c r="T45" s="1204"/>
      <c r="U45" s="1204"/>
      <c r="V45" s="1204"/>
      <c r="W45" s="1204"/>
      <c r="X45" s="1204"/>
      <c r="Y45" s="56"/>
    </row>
    <row r="46" spans="1:25" ht="24" customHeight="1" hidden="1">
      <c r="A46" s="40"/>
      <c r="B46" s="75"/>
      <c r="C46" s="74"/>
      <c r="D46" s="58"/>
      <c r="E46" s="1215" t="s">
        <v>235</v>
      </c>
      <c r="F46" s="1215"/>
      <c r="G46" s="1215"/>
      <c r="H46" s="1215"/>
      <c r="I46" s="1215"/>
      <c r="J46" s="1215"/>
      <c r="K46" s="1215"/>
      <c r="L46" s="1215"/>
      <c r="M46" s="1215"/>
      <c r="N46" s="1215"/>
      <c r="O46" s="1215"/>
      <c r="P46" s="1215"/>
      <c r="Q46" s="1215"/>
      <c r="R46" s="1215"/>
      <c r="S46" s="1215"/>
      <c r="T46" s="1215"/>
      <c r="U46" s="1215"/>
      <c r="V46" s="1215"/>
      <c r="W46" s="1215"/>
      <c r="X46" s="1215"/>
      <c r="Y46" s="56"/>
    </row>
    <row r="47" spans="1:25" ht="37.5" customHeight="1" hidden="1">
      <c r="A47" s="40"/>
      <c r="B47" s="75"/>
      <c r="C47" s="74"/>
      <c r="D47" s="58"/>
      <c r="E47" s="1215"/>
      <c r="F47" s="1215"/>
      <c r="G47" s="1215"/>
      <c r="H47" s="1215"/>
      <c r="I47" s="1215"/>
      <c r="J47" s="1215"/>
      <c r="K47" s="1215"/>
      <c r="L47" s="1215"/>
      <c r="M47" s="1215"/>
      <c r="N47" s="1215"/>
      <c r="O47" s="1215"/>
      <c r="P47" s="1215"/>
      <c r="Q47" s="1215"/>
      <c r="R47" s="1215"/>
      <c r="S47" s="1215"/>
      <c r="T47" s="1215"/>
      <c r="U47" s="1215"/>
      <c r="V47" s="1215"/>
      <c r="W47" s="1215"/>
      <c r="X47" s="1215"/>
      <c r="Y47" s="56"/>
    </row>
    <row r="48" spans="1:25" ht="24" customHeight="1" hidden="1">
      <c r="A48" s="40"/>
      <c r="B48" s="75"/>
      <c r="C48" s="74"/>
      <c r="D48" s="58"/>
      <c r="E48" s="1215"/>
      <c r="F48" s="1215"/>
      <c r="G48" s="1215"/>
      <c r="H48" s="1215"/>
      <c r="I48" s="1215"/>
      <c r="J48" s="1215"/>
      <c r="K48" s="1215"/>
      <c r="L48" s="1215"/>
      <c r="M48" s="1215"/>
      <c r="N48" s="1215"/>
      <c r="O48" s="1215"/>
      <c r="P48" s="1215"/>
      <c r="Q48" s="1215"/>
      <c r="R48" s="1215"/>
      <c r="S48" s="1215"/>
      <c r="T48" s="1215"/>
      <c r="U48" s="1215"/>
      <c r="V48" s="1215"/>
      <c r="W48" s="1215"/>
      <c r="X48" s="1215"/>
      <c r="Y48" s="56"/>
    </row>
    <row r="49" spans="1:25" ht="51" customHeight="1" hidden="1">
      <c r="A49" s="40"/>
      <c r="B49" s="75"/>
      <c r="C49" s="74"/>
      <c r="D49" s="58"/>
      <c r="E49" s="1215"/>
      <c r="F49" s="1215"/>
      <c r="G49" s="1215"/>
      <c r="H49" s="1215"/>
      <c r="I49" s="1215"/>
      <c r="J49" s="1215"/>
      <c r="K49" s="1215"/>
      <c r="L49" s="1215"/>
      <c r="M49" s="1215"/>
      <c r="N49" s="1215"/>
      <c r="O49" s="1215"/>
      <c r="P49" s="1215"/>
      <c r="Q49" s="1215"/>
      <c r="R49" s="1215"/>
      <c r="S49" s="1215"/>
      <c r="T49" s="1215"/>
      <c r="U49" s="1215"/>
      <c r="V49" s="1215"/>
      <c r="W49" s="1215"/>
      <c r="X49" s="1215"/>
      <c r="Y49" s="56"/>
    </row>
    <row r="50" spans="1:25" ht="15" hidden="1">
      <c r="A50" s="40"/>
      <c r="B50" s="75"/>
      <c r="C50" s="74"/>
      <c r="D50" s="58"/>
      <c r="E50" s="1215"/>
      <c r="F50" s="1215"/>
      <c r="G50" s="1215"/>
      <c r="H50" s="1215"/>
      <c r="I50" s="1215"/>
      <c r="J50" s="1215"/>
      <c r="K50" s="1215"/>
      <c r="L50" s="1215"/>
      <c r="M50" s="1215"/>
      <c r="N50" s="1215"/>
      <c r="O50" s="1215"/>
      <c r="P50" s="1215"/>
      <c r="Q50" s="1215"/>
      <c r="R50" s="1215"/>
      <c r="S50" s="1215"/>
      <c r="T50" s="1215"/>
      <c r="U50" s="1215"/>
      <c r="V50" s="1215"/>
      <c r="W50" s="1215"/>
      <c r="X50" s="1215"/>
      <c r="Y50" s="56"/>
    </row>
    <row r="51" spans="1:25" ht="15" hidden="1">
      <c r="A51" s="40"/>
      <c r="B51" s="75"/>
      <c r="C51" s="74"/>
      <c r="D51" s="58"/>
      <c r="E51" s="1215"/>
      <c r="F51" s="1215"/>
      <c r="G51" s="1215"/>
      <c r="H51" s="1215"/>
      <c r="I51" s="1215"/>
      <c r="J51" s="1215"/>
      <c r="K51" s="1215"/>
      <c r="L51" s="1215"/>
      <c r="M51" s="1215"/>
      <c r="N51" s="1215"/>
      <c r="O51" s="1215"/>
      <c r="P51" s="1215"/>
      <c r="Q51" s="1215"/>
      <c r="R51" s="1215"/>
      <c r="S51" s="1215"/>
      <c r="T51" s="1215"/>
      <c r="U51" s="1215"/>
      <c r="V51" s="1215"/>
      <c r="W51" s="1215"/>
      <c r="X51" s="1215"/>
      <c r="Y51" s="56"/>
    </row>
    <row r="52" spans="1:25" ht="15" hidden="1">
      <c r="A52" s="40"/>
      <c r="B52" s="75"/>
      <c r="C52" s="74"/>
      <c r="D52" s="58"/>
      <c r="E52" s="1215"/>
      <c r="F52" s="1215"/>
      <c r="G52" s="1215"/>
      <c r="H52" s="1215"/>
      <c r="I52" s="1215"/>
      <c r="J52" s="1215"/>
      <c r="K52" s="1215"/>
      <c r="L52" s="1215"/>
      <c r="M52" s="1215"/>
      <c r="N52" s="1215"/>
      <c r="O52" s="1215"/>
      <c r="P52" s="1215"/>
      <c r="Q52" s="1215"/>
      <c r="R52" s="1215"/>
      <c r="S52" s="1215"/>
      <c r="T52" s="1215"/>
      <c r="U52" s="1215"/>
      <c r="V52" s="1215"/>
      <c r="W52" s="1215"/>
      <c r="X52" s="1215"/>
      <c r="Y52" s="56"/>
    </row>
    <row r="53" spans="1:25" ht="15" hidden="1">
      <c r="A53" s="40"/>
      <c r="B53" s="75"/>
      <c r="C53" s="74"/>
      <c r="D53" s="58"/>
      <c r="E53" s="1215"/>
      <c r="F53" s="1215"/>
      <c r="G53" s="1215"/>
      <c r="H53" s="1215"/>
      <c r="I53" s="1215"/>
      <c r="J53" s="1215"/>
      <c r="K53" s="1215"/>
      <c r="L53" s="1215"/>
      <c r="M53" s="1215"/>
      <c r="N53" s="1215"/>
      <c r="O53" s="1215"/>
      <c r="P53" s="1215"/>
      <c r="Q53" s="1215"/>
      <c r="R53" s="1215"/>
      <c r="S53" s="1215"/>
      <c r="T53" s="1215"/>
      <c r="U53" s="1215"/>
      <c r="V53" s="1215"/>
      <c r="W53" s="1215"/>
      <c r="X53" s="1215"/>
      <c r="Y53" s="56"/>
    </row>
    <row r="54" spans="1:25" ht="15" hidden="1">
      <c r="A54" s="40"/>
      <c r="B54" s="75"/>
      <c r="C54" s="74"/>
      <c r="D54" s="58"/>
      <c r="E54" s="1215"/>
      <c r="F54" s="1215"/>
      <c r="G54" s="1215"/>
      <c r="H54" s="1215"/>
      <c r="I54" s="1215"/>
      <c r="J54" s="1215"/>
      <c r="K54" s="1215"/>
      <c r="L54" s="1215"/>
      <c r="M54" s="1215"/>
      <c r="N54" s="1215"/>
      <c r="O54" s="1215"/>
      <c r="P54" s="1215"/>
      <c r="Q54" s="1215"/>
      <c r="R54" s="1215"/>
      <c r="S54" s="1215"/>
      <c r="T54" s="1215"/>
      <c r="U54" s="1215"/>
      <c r="V54" s="1215"/>
      <c r="W54" s="1215"/>
      <c r="X54" s="1215"/>
      <c r="Y54" s="56"/>
    </row>
    <row r="55" spans="1:25" ht="15" hidden="1">
      <c r="A55" s="40"/>
      <c r="B55" s="75"/>
      <c r="C55" s="74"/>
      <c r="D55" s="58"/>
      <c r="E55" s="1215"/>
      <c r="F55" s="1215"/>
      <c r="G55" s="1215"/>
      <c r="H55" s="1215"/>
      <c r="I55" s="1215"/>
      <c r="J55" s="1215"/>
      <c r="K55" s="1215"/>
      <c r="L55" s="1215"/>
      <c r="M55" s="1215"/>
      <c r="N55" s="1215"/>
      <c r="O55" s="1215"/>
      <c r="P55" s="1215"/>
      <c r="Q55" s="1215"/>
      <c r="R55" s="1215"/>
      <c r="S55" s="1215"/>
      <c r="T55" s="1215"/>
      <c r="U55" s="1215"/>
      <c r="V55" s="1215"/>
      <c r="W55" s="1215"/>
      <c r="X55" s="1215"/>
      <c r="Y55" s="56"/>
    </row>
    <row r="56" spans="1:25" ht="25.5" customHeight="1" hidden="1">
      <c r="A56" s="40"/>
      <c r="B56" s="75"/>
      <c r="C56" s="74"/>
      <c r="D56" s="63"/>
      <c r="E56" s="1215"/>
      <c r="F56" s="1215"/>
      <c r="G56" s="1215"/>
      <c r="H56" s="1215"/>
      <c r="I56" s="1215"/>
      <c r="J56" s="1215"/>
      <c r="K56" s="1215"/>
      <c r="L56" s="1215"/>
      <c r="M56" s="1215"/>
      <c r="N56" s="1215"/>
      <c r="O56" s="1215"/>
      <c r="P56" s="1215"/>
      <c r="Q56" s="1215"/>
      <c r="R56" s="1215"/>
      <c r="S56" s="1215"/>
      <c r="T56" s="1215"/>
      <c r="U56" s="1215"/>
      <c r="V56" s="1215"/>
      <c r="W56" s="1215"/>
      <c r="X56" s="1215"/>
      <c r="Y56" s="56"/>
    </row>
    <row r="57" spans="1:25" ht="15" hidden="1">
      <c r="A57" s="40"/>
      <c r="B57" s="75"/>
      <c r="C57" s="74"/>
      <c r="D57" s="63"/>
      <c r="E57" s="1215"/>
      <c r="F57" s="1215"/>
      <c r="G57" s="1215"/>
      <c r="H57" s="1215"/>
      <c r="I57" s="1215"/>
      <c r="J57" s="1215"/>
      <c r="K57" s="1215"/>
      <c r="L57" s="1215"/>
      <c r="M57" s="1215"/>
      <c r="N57" s="1215"/>
      <c r="O57" s="1215"/>
      <c r="P57" s="1215"/>
      <c r="Q57" s="1215"/>
      <c r="R57" s="1215"/>
      <c r="S57" s="1215"/>
      <c r="T57" s="1215"/>
      <c r="U57" s="1215"/>
      <c r="V57" s="1215"/>
      <c r="W57" s="1215"/>
      <c r="X57" s="1215"/>
      <c r="Y57" s="56"/>
    </row>
    <row r="58" spans="1:25" ht="15" customHeight="1" hidden="1">
      <c r="A58" s="40"/>
      <c r="B58" s="75"/>
      <c r="C58" s="74"/>
      <c r="D58" s="58"/>
      <c r="E58" s="1201" t="s">
        <v>393</v>
      </c>
      <c r="F58" s="1201"/>
      <c r="G58" s="1201"/>
      <c r="H58" s="1201"/>
      <c r="I58" s="1201"/>
      <c r="J58" s="1201"/>
      <c r="K58" s="1201"/>
      <c r="L58" s="1201"/>
      <c r="M58" s="1201"/>
      <c r="N58" s="1201"/>
      <c r="O58" s="1201"/>
      <c r="P58" s="1201"/>
      <c r="Q58" s="1201"/>
      <c r="R58" s="1201"/>
      <c r="S58" s="1201"/>
      <c r="T58" s="1201"/>
      <c r="U58" s="1201"/>
      <c r="V58" s="223"/>
      <c r="W58" s="223"/>
      <c r="X58" s="223"/>
      <c r="Y58" s="56"/>
    </row>
    <row r="59" spans="1:25" ht="15" customHeight="1" hidden="1">
      <c r="A59" s="40"/>
      <c r="B59" s="75"/>
      <c r="C59" s="74"/>
      <c r="D59" s="58"/>
      <c r="E59" s="1216"/>
      <c r="F59" s="1216"/>
      <c r="G59" s="1216"/>
      <c r="H59" s="1209"/>
      <c r="I59" s="1210"/>
      <c r="J59" s="1210"/>
      <c r="K59" s="1210"/>
      <c r="L59" s="1210"/>
      <c r="M59" s="1210"/>
      <c r="N59" s="1210"/>
      <c r="O59" s="1210"/>
      <c r="P59" s="1210"/>
      <c r="Q59" s="1210"/>
      <c r="R59" s="1210"/>
      <c r="S59" s="1210"/>
      <c r="T59" s="1210"/>
      <c r="U59" s="1210"/>
      <c r="V59" s="1210"/>
      <c r="W59" s="1210"/>
      <c r="X59" s="1210"/>
      <c r="Y59" s="56"/>
    </row>
    <row r="60" spans="1:25" ht="15" customHeight="1" hidden="1">
      <c r="A60" s="40"/>
      <c r="B60" s="75"/>
      <c r="C60" s="74"/>
      <c r="D60" s="58"/>
      <c r="E60" s="1212"/>
      <c r="F60" s="1212"/>
      <c r="G60" s="1212"/>
      <c r="H60" s="1214"/>
      <c r="I60" s="1214"/>
      <c r="J60" s="1214"/>
      <c r="K60" s="1214"/>
      <c r="L60" s="1214"/>
      <c r="M60" s="1214"/>
      <c r="N60" s="1214"/>
      <c r="O60" s="1214"/>
      <c r="P60" s="1214"/>
      <c r="Q60" s="1214"/>
      <c r="R60" s="1214"/>
      <c r="S60" s="1214"/>
      <c r="T60" s="1214"/>
      <c r="U60" s="1214"/>
      <c r="V60" s="1214"/>
      <c r="W60" s="1214"/>
      <c r="X60" s="1214"/>
      <c r="Y60" s="56"/>
    </row>
    <row r="61" spans="1:25" ht="15" hidden="1">
      <c r="A61" s="40"/>
      <c r="B61" s="75"/>
      <c r="C61" s="74"/>
      <c r="D61" s="58"/>
      <c r="E61" s="67"/>
      <c r="F61" s="65"/>
      <c r="G61" s="66"/>
      <c r="H61" s="1214"/>
      <c r="I61" s="1214"/>
      <c r="J61" s="1214"/>
      <c r="K61" s="1214"/>
      <c r="L61" s="1214"/>
      <c r="M61" s="1214"/>
      <c r="N61" s="1214"/>
      <c r="O61" s="1214"/>
      <c r="P61" s="1214"/>
      <c r="Q61" s="1214"/>
      <c r="R61" s="1214"/>
      <c r="S61" s="1214"/>
      <c r="T61" s="1214"/>
      <c r="U61" s="1214"/>
      <c r="V61" s="1214"/>
      <c r="W61" s="1214"/>
      <c r="X61" s="1214"/>
      <c r="Y61" s="56"/>
    </row>
    <row r="62" spans="1:25" ht="27.75" customHeight="1" hidden="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customHeight="1" hidden="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1" t="s">
        <v>394</v>
      </c>
      <c r="F70" s="1201"/>
      <c r="G70" s="1201"/>
      <c r="H70" s="1201"/>
      <c r="I70" s="1201"/>
      <c r="J70" s="1201"/>
      <c r="K70" s="1201"/>
      <c r="L70" s="1201"/>
      <c r="M70" s="1201"/>
      <c r="N70" s="1201"/>
      <c r="O70" s="1201"/>
      <c r="P70" s="1201"/>
      <c r="Q70" s="1201"/>
      <c r="R70" s="1201"/>
      <c r="S70" s="1201"/>
      <c r="T70" s="1201"/>
      <c r="U70" s="418"/>
      <c r="V70" s="418"/>
      <c r="W70" s="418"/>
      <c r="X70" s="418"/>
      <c r="Y70" s="56"/>
    </row>
    <row r="71" spans="1:25" ht="15" hidden="1">
      <c r="A71" s="40"/>
      <c r="B71" s="75"/>
      <c r="C71" s="74"/>
      <c r="D71" s="58"/>
      <c r="E71" s="1201" t="s">
        <v>564</v>
      </c>
      <c r="F71" s="1201"/>
      <c r="G71" s="1201"/>
      <c r="H71" s="1201"/>
      <c r="I71" s="1201"/>
      <c r="J71" s="1201"/>
      <c r="K71" s="1201"/>
      <c r="L71" s="1201"/>
      <c r="M71" s="1201"/>
      <c r="N71" s="1201"/>
      <c r="O71" s="1201"/>
      <c r="P71" s="1201"/>
      <c r="Q71" s="1201"/>
      <c r="R71" s="1201"/>
      <c r="S71" s="1201"/>
      <c r="T71" s="1201"/>
      <c r="U71" s="419"/>
      <c r="V71" s="419"/>
      <c r="W71" s="419"/>
      <c r="X71" s="419"/>
      <c r="Y71" s="56"/>
    </row>
    <row r="72" spans="1:25" ht="40.5" customHeight="1" hidden="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customHeight="1" hidden="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customHeight="1" hidden="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customHeight="1" hidden="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customHeight="1" hidden="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customHeight="1" hidden="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customHeight="1" hidden="1">
      <c r="A80" s="40"/>
      <c r="B80" s="75"/>
      <c r="C80" s="74"/>
      <c r="D80" s="58"/>
      <c r="E80" s="421"/>
      <c r="F80" s="421"/>
      <c r="G80" s="421"/>
      <c r="H80" s="421"/>
      <c r="Y80" s="56"/>
    </row>
    <row r="81" spans="1:25" ht="15" hidden="1">
      <c r="A81" s="40"/>
      <c r="B81" s="75"/>
      <c r="C81" s="74"/>
      <c r="D81" s="58"/>
      <c r="E81" s="1201" t="s">
        <v>393</v>
      </c>
      <c r="F81" s="1201"/>
      <c r="G81" s="1201"/>
      <c r="H81" s="1201"/>
      <c r="I81" s="1201"/>
      <c r="J81" s="1201"/>
      <c r="K81" s="1201"/>
      <c r="L81" s="1201"/>
      <c r="M81" s="1201"/>
      <c r="N81" s="1201"/>
      <c r="O81" s="1201"/>
      <c r="P81" s="1201"/>
      <c r="Q81" s="1201"/>
      <c r="R81" s="1201"/>
      <c r="S81" s="1201"/>
      <c r="T81" s="1201"/>
      <c r="U81" s="1201"/>
      <c r="V81" s="223"/>
      <c r="W81" s="223"/>
      <c r="X81" s="223"/>
      <c r="Y81" s="56"/>
    </row>
    <row r="82" spans="1:25" ht="15" customHeight="1" hidden="1">
      <c r="A82" s="40"/>
      <c r="B82" s="75"/>
      <c r="C82" s="74"/>
      <c r="D82" s="58"/>
      <c r="E82" s="1212"/>
      <c r="F82" s="1212"/>
      <c r="G82" s="1212"/>
      <c r="H82" s="1209"/>
      <c r="I82" s="1210"/>
      <c r="J82" s="1210"/>
      <c r="K82" s="1210"/>
      <c r="L82" s="1210"/>
      <c r="M82" s="1210"/>
      <c r="N82" s="1210"/>
      <c r="O82" s="1210"/>
      <c r="P82" s="1210"/>
      <c r="Q82" s="1210"/>
      <c r="R82" s="1210"/>
      <c r="S82" s="1210"/>
      <c r="T82" s="1210"/>
      <c r="U82" s="1210"/>
      <c r="V82" s="1210"/>
      <c r="W82" s="1210"/>
      <c r="X82" s="1210"/>
      <c r="Y82" s="56"/>
    </row>
    <row r="83" spans="1:25" ht="15" customHeight="1" hidden="1">
      <c r="A83" s="40"/>
      <c r="B83" s="75"/>
      <c r="C83" s="74"/>
      <c r="D83" s="58"/>
      <c r="Y83" s="56"/>
    </row>
    <row r="84" spans="1:25" ht="15" customHeight="1" hidden="1">
      <c r="A84" s="40"/>
      <c r="B84" s="75"/>
      <c r="C84" s="74"/>
      <c r="D84" s="58"/>
      <c r="E84" s="67"/>
      <c r="F84" s="65"/>
      <c r="G84" s="66"/>
      <c r="H84" s="1214"/>
      <c r="I84" s="1214"/>
      <c r="J84" s="1214"/>
      <c r="K84" s="1214"/>
      <c r="L84" s="1214"/>
      <c r="M84" s="1214"/>
      <c r="N84" s="1214"/>
      <c r="O84" s="1214"/>
      <c r="P84" s="1214"/>
      <c r="Q84" s="1214"/>
      <c r="R84" s="1214"/>
      <c r="S84" s="1214"/>
      <c r="T84" s="1214"/>
      <c r="U84" s="1214"/>
      <c r="V84" s="1214"/>
      <c r="W84" s="1214"/>
      <c r="X84" s="1214"/>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customHeight="1" hidden="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5"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5" ht="25.5" customHeight="1" hidden="1">
      <c r="A98" s="40"/>
      <c r="B98" s="75"/>
      <c r="C98" s="74"/>
      <c r="D98" s="58"/>
      <c r="E98" s="1213" t="s">
        <v>234</v>
      </c>
      <c r="F98" s="1213"/>
      <c r="G98" s="1213"/>
      <c r="H98" s="1213"/>
      <c r="I98" s="1213"/>
      <c r="J98" s="1213"/>
      <c r="K98" s="1213"/>
      <c r="L98" s="1213"/>
      <c r="M98" s="1213"/>
      <c r="N98" s="1213"/>
      <c r="O98" s="1213"/>
      <c r="P98" s="1213"/>
      <c r="Q98" s="1213"/>
      <c r="R98" s="1213"/>
      <c r="S98" s="1213"/>
      <c r="T98" s="1213"/>
      <c r="U98" s="1213"/>
      <c r="V98" s="1213"/>
      <c r="W98" s="1213"/>
      <c r="X98" s="1213"/>
      <c r="Y98" s="56"/>
    </row>
    <row r="99" spans="1:25" ht="15" customHeight="1" hidden="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customHeight="1" hidden="1">
      <c r="A100" s="40"/>
      <c r="B100" s="75"/>
      <c r="C100" s="74"/>
      <c r="D100" s="58"/>
      <c r="E100" s="61"/>
      <c r="F100" s="1211" t="s">
        <v>233</v>
      </c>
      <c r="G100" s="1211"/>
      <c r="H100" s="1211"/>
      <c r="I100" s="1211"/>
      <c r="J100" s="1211"/>
      <c r="K100" s="1211"/>
      <c r="L100" s="1211"/>
      <c r="M100" s="1211"/>
      <c r="N100" s="1211"/>
      <c r="O100" s="1211"/>
      <c r="P100" s="1211"/>
      <c r="Q100" s="1211"/>
      <c r="R100" s="1211"/>
      <c r="S100" s="1211"/>
      <c r="T100" s="59"/>
      <c r="U100" s="57"/>
      <c r="V100" s="57"/>
      <c r="W100" s="57"/>
      <c r="X100" s="57"/>
      <c r="Y100" s="56"/>
      <c r="AA100" s="76" t="s">
        <v>231</v>
      </c>
    </row>
    <row r="101" spans="1:25" ht="15" customHeight="1" hidden="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5" ht="15" hidden="1">
      <c r="A102" s="40"/>
      <c r="B102" s="75"/>
      <c r="C102" s="74"/>
      <c r="D102" s="58"/>
      <c r="E102" s="57"/>
      <c r="F102" s="1211" t="s">
        <v>232</v>
      </c>
      <c r="G102" s="1211"/>
      <c r="H102" s="1211"/>
      <c r="I102" s="1211"/>
      <c r="J102" s="1211"/>
      <c r="K102" s="1211"/>
      <c r="L102" s="1211"/>
      <c r="M102" s="1211"/>
      <c r="N102" s="1211"/>
      <c r="O102" s="1211"/>
      <c r="P102" s="1211"/>
      <c r="Q102" s="1211"/>
      <c r="R102" s="1211"/>
      <c r="S102" s="1211"/>
      <c r="T102" s="1211"/>
      <c r="U102" s="1211"/>
      <c r="V102" s="1211"/>
      <c r="W102" s="1211"/>
      <c r="X102" s="1211"/>
      <c r="Y102" s="56"/>
    </row>
    <row r="103" spans="1:25"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5"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5"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5"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5"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5"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5"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5"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5" ht="30" customHeight="1" hidden="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5" ht="31.5" customHeight="1" hidden="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orientation="portrait" paperSize="9" r:id="rId5"/>
  <headerFooter alignWithMargins="0"/>
  <drawing r:id="rId1"/>
  <legacyDrawing r:id="rId4"/>
  <oleObjects>
    <mc:AlternateContent xmlns:mc="http://schemas.openxmlformats.org/markup-compatibility/2006">
      <mc:Choice Requires="x14">
        <oleObject progId="Word.Document.8" shapeId="193537" r:id="rId2">
          <objectPr defaultSize="0" r:id="rId3">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2"/>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97cc27a-a3b9-49e4-a3a6-7fb92a567657}">
  <sheetPr codeName="List06_4">
    <tabColor rgb="FFEAEBEE"/>
    <pageSetUpPr fitToPage="1"/>
  </sheetPr>
  <dimension ref="A4:AJ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3.7142857142857" style="493" customWidth="1"/>
    <col min="16" max="17" width="1.71428571428571"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35" width="10.5714285714286" style="554"/>
    <col min="36" max="256" width="10.5714285714286" style="493"/>
    <col min="257" max="264" width="0" style="493" hidden="1" customWidth="1"/>
    <col min="265" max="267" width="3.71428571428571" style="493" customWidth="1"/>
    <col min="268" max="268" width="12.7142857142857" style="493" customWidth="1"/>
    <col min="269" max="269" width="47.4285714285714" style="493" customWidth="1"/>
    <col min="270" max="273" width="0" style="493" hidden="1" customWidth="1"/>
    <col min="274" max="274" width="11.7142857142857" style="493" customWidth="1"/>
    <col min="275" max="275" width="6.42857142857143" style="493" customWidth="1"/>
    <col min="276" max="276" width="11.7142857142857" style="493" customWidth="1"/>
    <col min="277" max="277" width="0" style="493" hidden="1" customWidth="1"/>
    <col min="278" max="278" width="3.71428571428571" style="493" customWidth="1"/>
    <col min="279" max="279" width="11.1428571428571" style="493" customWidth="1"/>
    <col min="280" max="512" width="10.5714285714286" style="493"/>
    <col min="513" max="520" width="0" style="493" hidden="1" customWidth="1"/>
    <col min="521" max="523" width="3.71428571428571" style="493" customWidth="1"/>
    <col min="524" max="524" width="12.7142857142857" style="493" customWidth="1"/>
    <col min="525" max="525" width="47.4285714285714" style="493" customWidth="1"/>
    <col min="526" max="529" width="0" style="493" hidden="1" customWidth="1"/>
    <col min="530" max="530" width="11.7142857142857" style="493" customWidth="1"/>
    <col min="531" max="531" width="6.42857142857143" style="493" customWidth="1"/>
    <col min="532" max="532" width="11.7142857142857" style="493" customWidth="1"/>
    <col min="533" max="533" width="0" style="493" hidden="1" customWidth="1"/>
    <col min="534" max="534" width="3.71428571428571" style="493" customWidth="1"/>
    <col min="535" max="535" width="11.1428571428571" style="493" customWidth="1"/>
    <col min="536" max="768" width="10.5714285714286" style="493"/>
    <col min="769" max="776" width="0" style="493" hidden="1" customWidth="1"/>
    <col min="777" max="779" width="3.71428571428571" style="493" customWidth="1"/>
    <col min="780" max="780" width="12.7142857142857" style="493" customWidth="1"/>
    <col min="781" max="781" width="47.4285714285714" style="493" customWidth="1"/>
    <col min="782" max="785" width="0" style="493" hidden="1" customWidth="1"/>
    <col min="786" max="786" width="11.7142857142857" style="493" customWidth="1"/>
    <col min="787" max="787" width="6.42857142857143" style="493" customWidth="1"/>
    <col min="788" max="788" width="11.7142857142857" style="493" customWidth="1"/>
    <col min="789" max="789" width="0" style="493" hidden="1" customWidth="1"/>
    <col min="790" max="790" width="3.71428571428571" style="493" customWidth="1"/>
    <col min="791" max="791" width="11.1428571428571" style="493" customWidth="1"/>
    <col min="792" max="1024" width="10.5714285714286" style="493"/>
    <col min="1025" max="1032" width="0" style="493" hidden="1" customWidth="1"/>
    <col min="1033" max="1035" width="3.71428571428571" style="493" customWidth="1"/>
    <col min="1036" max="1036" width="12.7142857142857" style="493" customWidth="1"/>
    <col min="1037" max="1037" width="47.4285714285714" style="493" customWidth="1"/>
    <col min="1038" max="1041" width="0" style="493" hidden="1" customWidth="1"/>
    <col min="1042" max="1042" width="11.7142857142857" style="493" customWidth="1"/>
    <col min="1043" max="1043" width="6.42857142857143" style="493" customWidth="1"/>
    <col min="1044" max="1044" width="11.7142857142857" style="493" customWidth="1"/>
    <col min="1045" max="1045" width="0" style="493" hidden="1" customWidth="1"/>
    <col min="1046" max="1046" width="3.71428571428571" style="493" customWidth="1"/>
    <col min="1047" max="1047" width="11.1428571428571" style="493" customWidth="1"/>
    <col min="1048" max="1280" width="10.5714285714286" style="493"/>
    <col min="1281" max="1288" width="0" style="493" hidden="1" customWidth="1"/>
    <col min="1289" max="1291" width="3.71428571428571" style="493" customWidth="1"/>
    <col min="1292" max="1292" width="12.7142857142857" style="493" customWidth="1"/>
    <col min="1293" max="1293" width="47.4285714285714" style="493" customWidth="1"/>
    <col min="1294" max="1297" width="0" style="493" hidden="1" customWidth="1"/>
    <col min="1298" max="1298" width="11.7142857142857" style="493" customWidth="1"/>
    <col min="1299" max="1299" width="6.42857142857143" style="493" customWidth="1"/>
    <col min="1300" max="1300" width="11.7142857142857" style="493" customWidth="1"/>
    <col min="1301" max="1301" width="0" style="493" hidden="1" customWidth="1"/>
    <col min="1302" max="1302" width="3.71428571428571" style="493" customWidth="1"/>
    <col min="1303" max="1303" width="11.1428571428571" style="493" customWidth="1"/>
    <col min="1304" max="1536" width="10.5714285714286" style="493"/>
    <col min="1537" max="1544" width="0" style="493" hidden="1" customWidth="1"/>
    <col min="1545" max="1547" width="3.71428571428571" style="493" customWidth="1"/>
    <col min="1548" max="1548" width="12.7142857142857" style="493" customWidth="1"/>
    <col min="1549" max="1549" width="47.4285714285714" style="493" customWidth="1"/>
    <col min="1550" max="1553" width="0" style="493" hidden="1" customWidth="1"/>
    <col min="1554" max="1554" width="11.7142857142857" style="493" customWidth="1"/>
    <col min="1555" max="1555" width="6.42857142857143" style="493" customWidth="1"/>
    <col min="1556" max="1556" width="11.7142857142857" style="493" customWidth="1"/>
    <col min="1557" max="1557" width="0" style="493" hidden="1" customWidth="1"/>
    <col min="1558" max="1558" width="3.71428571428571" style="493" customWidth="1"/>
    <col min="1559" max="1559" width="11.1428571428571" style="493" customWidth="1"/>
    <col min="1560" max="1792" width="10.5714285714286" style="493"/>
    <col min="1793" max="1800" width="0" style="493" hidden="1" customWidth="1"/>
    <col min="1801" max="1803" width="3.71428571428571" style="493" customWidth="1"/>
    <col min="1804" max="1804" width="12.7142857142857" style="493" customWidth="1"/>
    <col min="1805" max="1805" width="47.4285714285714" style="493" customWidth="1"/>
    <col min="1806" max="1809" width="0" style="493" hidden="1" customWidth="1"/>
    <col min="1810" max="1810" width="11.7142857142857" style="493" customWidth="1"/>
    <col min="1811" max="1811" width="6.42857142857143" style="493" customWidth="1"/>
    <col min="1812" max="1812" width="11.7142857142857" style="493" customWidth="1"/>
    <col min="1813" max="1813" width="0" style="493" hidden="1" customWidth="1"/>
    <col min="1814" max="1814" width="3.71428571428571" style="493" customWidth="1"/>
    <col min="1815" max="1815" width="11.1428571428571" style="493" customWidth="1"/>
    <col min="1816" max="2048" width="10.5714285714286" style="493"/>
    <col min="2049" max="2056" width="0" style="493" hidden="1" customWidth="1"/>
    <col min="2057" max="2059" width="3.71428571428571" style="493" customWidth="1"/>
    <col min="2060" max="2060" width="12.7142857142857" style="493" customWidth="1"/>
    <col min="2061" max="2061" width="47.4285714285714" style="493" customWidth="1"/>
    <col min="2062" max="2065" width="0" style="493" hidden="1" customWidth="1"/>
    <col min="2066" max="2066" width="11.7142857142857" style="493" customWidth="1"/>
    <col min="2067" max="2067" width="6.42857142857143" style="493" customWidth="1"/>
    <col min="2068" max="2068" width="11.7142857142857" style="493" customWidth="1"/>
    <col min="2069" max="2069" width="0" style="493" hidden="1" customWidth="1"/>
    <col min="2070" max="2070" width="3.71428571428571" style="493" customWidth="1"/>
    <col min="2071" max="2071" width="11.1428571428571" style="493" customWidth="1"/>
    <col min="2072" max="2304" width="10.5714285714286" style="493"/>
    <col min="2305" max="2312" width="0" style="493" hidden="1" customWidth="1"/>
    <col min="2313" max="2315" width="3.71428571428571" style="493" customWidth="1"/>
    <col min="2316" max="2316" width="12.7142857142857" style="493" customWidth="1"/>
    <col min="2317" max="2317" width="47.4285714285714" style="493" customWidth="1"/>
    <col min="2318" max="2321" width="0" style="493" hidden="1" customWidth="1"/>
    <col min="2322" max="2322" width="11.7142857142857" style="493" customWidth="1"/>
    <col min="2323" max="2323" width="6.42857142857143" style="493" customWidth="1"/>
    <col min="2324" max="2324" width="11.7142857142857" style="493" customWidth="1"/>
    <col min="2325" max="2325" width="0" style="493" hidden="1" customWidth="1"/>
    <col min="2326" max="2326" width="3.71428571428571" style="493" customWidth="1"/>
    <col min="2327" max="2327" width="11.1428571428571" style="493" customWidth="1"/>
    <col min="2328" max="2560" width="10.5714285714286" style="493"/>
    <col min="2561" max="2568" width="0" style="493" hidden="1" customWidth="1"/>
    <col min="2569" max="2571" width="3.71428571428571" style="493" customWidth="1"/>
    <col min="2572" max="2572" width="12.7142857142857" style="493" customWidth="1"/>
    <col min="2573" max="2573" width="47.4285714285714" style="493" customWidth="1"/>
    <col min="2574" max="2577" width="0" style="493" hidden="1" customWidth="1"/>
    <col min="2578" max="2578" width="11.7142857142857" style="493" customWidth="1"/>
    <col min="2579" max="2579" width="6.42857142857143" style="493" customWidth="1"/>
    <col min="2580" max="2580" width="11.7142857142857" style="493" customWidth="1"/>
    <col min="2581" max="2581" width="0" style="493" hidden="1" customWidth="1"/>
    <col min="2582" max="2582" width="3.71428571428571" style="493" customWidth="1"/>
    <col min="2583" max="2583" width="11.1428571428571" style="493" customWidth="1"/>
    <col min="2584" max="2816" width="10.5714285714286" style="493"/>
    <col min="2817" max="2824" width="0" style="493" hidden="1" customWidth="1"/>
    <col min="2825" max="2827" width="3.71428571428571" style="493" customWidth="1"/>
    <col min="2828" max="2828" width="12.7142857142857" style="493" customWidth="1"/>
    <col min="2829" max="2829" width="47.4285714285714" style="493" customWidth="1"/>
    <col min="2830" max="2833" width="0" style="493" hidden="1" customWidth="1"/>
    <col min="2834" max="2834" width="11.7142857142857" style="493" customWidth="1"/>
    <col min="2835" max="2835" width="6.42857142857143" style="493" customWidth="1"/>
    <col min="2836" max="2836" width="11.7142857142857" style="493" customWidth="1"/>
    <col min="2837" max="2837" width="0" style="493" hidden="1" customWidth="1"/>
    <col min="2838" max="2838" width="3.71428571428571" style="493" customWidth="1"/>
    <col min="2839" max="2839" width="11.1428571428571" style="493" customWidth="1"/>
    <col min="2840" max="3072" width="10.5714285714286" style="493"/>
    <col min="3073" max="3080" width="0" style="493" hidden="1" customWidth="1"/>
    <col min="3081" max="3083" width="3.71428571428571" style="493" customWidth="1"/>
    <col min="3084" max="3084" width="12.7142857142857" style="493" customWidth="1"/>
    <col min="3085" max="3085" width="47.4285714285714" style="493" customWidth="1"/>
    <col min="3086" max="3089" width="0" style="493" hidden="1" customWidth="1"/>
    <col min="3090" max="3090" width="11.7142857142857" style="493" customWidth="1"/>
    <col min="3091" max="3091" width="6.42857142857143" style="493" customWidth="1"/>
    <col min="3092" max="3092" width="11.7142857142857" style="493" customWidth="1"/>
    <col min="3093" max="3093" width="0" style="493" hidden="1" customWidth="1"/>
    <col min="3094" max="3094" width="3.71428571428571" style="493" customWidth="1"/>
    <col min="3095" max="3095" width="11.1428571428571" style="493" customWidth="1"/>
    <col min="3096" max="3328" width="10.5714285714286" style="493"/>
    <col min="3329" max="3336" width="0" style="493" hidden="1" customWidth="1"/>
    <col min="3337" max="3339" width="3.71428571428571" style="493" customWidth="1"/>
    <col min="3340" max="3340" width="12.7142857142857" style="493" customWidth="1"/>
    <col min="3341" max="3341" width="47.4285714285714" style="493" customWidth="1"/>
    <col min="3342" max="3345" width="0" style="493" hidden="1" customWidth="1"/>
    <col min="3346" max="3346" width="11.7142857142857" style="493" customWidth="1"/>
    <col min="3347" max="3347" width="6.42857142857143" style="493" customWidth="1"/>
    <col min="3348" max="3348" width="11.7142857142857" style="493" customWidth="1"/>
    <col min="3349" max="3349" width="0" style="493" hidden="1" customWidth="1"/>
    <col min="3350" max="3350" width="3.71428571428571" style="493" customWidth="1"/>
    <col min="3351" max="3351" width="11.1428571428571" style="493" customWidth="1"/>
    <col min="3352" max="3584" width="10.5714285714286" style="493"/>
    <col min="3585" max="3592" width="0" style="493" hidden="1" customWidth="1"/>
    <col min="3593" max="3595" width="3.71428571428571" style="493" customWidth="1"/>
    <col min="3596" max="3596" width="12.7142857142857" style="493" customWidth="1"/>
    <col min="3597" max="3597" width="47.4285714285714" style="493" customWidth="1"/>
    <col min="3598" max="3601" width="0" style="493" hidden="1" customWidth="1"/>
    <col min="3602" max="3602" width="11.7142857142857" style="493" customWidth="1"/>
    <col min="3603" max="3603" width="6.42857142857143" style="493" customWidth="1"/>
    <col min="3604" max="3604" width="11.7142857142857" style="493" customWidth="1"/>
    <col min="3605" max="3605" width="0" style="493" hidden="1" customWidth="1"/>
    <col min="3606" max="3606" width="3.71428571428571" style="493" customWidth="1"/>
    <col min="3607" max="3607" width="11.1428571428571" style="493" customWidth="1"/>
    <col min="3608" max="3840" width="10.5714285714286" style="493"/>
    <col min="3841" max="3848" width="0" style="493" hidden="1" customWidth="1"/>
    <col min="3849" max="3851" width="3.71428571428571" style="493" customWidth="1"/>
    <col min="3852" max="3852" width="12.7142857142857" style="493" customWidth="1"/>
    <col min="3853" max="3853" width="47.4285714285714" style="493" customWidth="1"/>
    <col min="3854" max="3857" width="0" style="493" hidden="1" customWidth="1"/>
    <col min="3858" max="3858" width="11.7142857142857" style="493" customWidth="1"/>
    <col min="3859" max="3859" width="6.42857142857143" style="493" customWidth="1"/>
    <col min="3860" max="3860" width="11.7142857142857" style="493" customWidth="1"/>
    <col min="3861" max="3861" width="0" style="493" hidden="1" customWidth="1"/>
    <col min="3862" max="3862" width="3.71428571428571" style="493" customWidth="1"/>
    <col min="3863" max="3863" width="11.1428571428571" style="493" customWidth="1"/>
    <col min="3864" max="4096" width="10.5714285714286" style="493"/>
    <col min="4097" max="4104" width="0" style="493" hidden="1" customWidth="1"/>
    <col min="4105" max="4107" width="3.71428571428571" style="493" customWidth="1"/>
    <col min="4108" max="4108" width="12.7142857142857" style="493" customWidth="1"/>
    <col min="4109" max="4109" width="47.4285714285714" style="493" customWidth="1"/>
    <col min="4110" max="4113" width="0" style="493" hidden="1" customWidth="1"/>
    <col min="4114" max="4114" width="11.7142857142857" style="493" customWidth="1"/>
    <col min="4115" max="4115" width="6.42857142857143" style="493" customWidth="1"/>
    <col min="4116" max="4116" width="11.7142857142857" style="493" customWidth="1"/>
    <col min="4117" max="4117" width="0" style="493" hidden="1" customWidth="1"/>
    <col min="4118" max="4118" width="3.71428571428571" style="493" customWidth="1"/>
    <col min="4119" max="4119" width="11.1428571428571" style="493" customWidth="1"/>
    <col min="4120" max="4352" width="10.5714285714286" style="493"/>
    <col min="4353" max="4360" width="0" style="493" hidden="1" customWidth="1"/>
    <col min="4361" max="4363" width="3.71428571428571" style="493" customWidth="1"/>
    <col min="4364" max="4364" width="12.7142857142857" style="493" customWidth="1"/>
    <col min="4365" max="4365" width="47.4285714285714" style="493" customWidth="1"/>
    <col min="4366" max="4369" width="0" style="493" hidden="1" customWidth="1"/>
    <col min="4370" max="4370" width="11.7142857142857" style="493" customWidth="1"/>
    <col min="4371" max="4371" width="6.42857142857143" style="493" customWidth="1"/>
    <col min="4372" max="4372" width="11.7142857142857" style="493" customWidth="1"/>
    <col min="4373" max="4373" width="0" style="493" hidden="1" customWidth="1"/>
    <col min="4374" max="4374" width="3.71428571428571" style="493" customWidth="1"/>
    <col min="4375" max="4375" width="11.1428571428571" style="493" customWidth="1"/>
    <col min="4376" max="4608" width="10.5714285714286" style="493"/>
    <col min="4609" max="4616" width="0" style="493" hidden="1" customWidth="1"/>
    <col min="4617" max="4619" width="3.71428571428571" style="493" customWidth="1"/>
    <col min="4620" max="4620" width="12.7142857142857" style="493" customWidth="1"/>
    <col min="4621" max="4621" width="47.4285714285714" style="493" customWidth="1"/>
    <col min="4622" max="4625" width="0" style="493" hidden="1" customWidth="1"/>
    <col min="4626" max="4626" width="11.7142857142857" style="493" customWidth="1"/>
    <col min="4627" max="4627" width="6.42857142857143" style="493" customWidth="1"/>
    <col min="4628" max="4628" width="11.7142857142857" style="493" customWidth="1"/>
    <col min="4629" max="4629" width="0" style="493" hidden="1" customWidth="1"/>
    <col min="4630" max="4630" width="3.71428571428571" style="493" customWidth="1"/>
    <col min="4631" max="4631" width="11.1428571428571" style="493" customWidth="1"/>
    <col min="4632" max="4864" width="10.5714285714286" style="493"/>
    <col min="4865" max="4872" width="0" style="493" hidden="1" customWidth="1"/>
    <col min="4873" max="4875" width="3.71428571428571" style="493" customWidth="1"/>
    <col min="4876" max="4876" width="12.7142857142857" style="493" customWidth="1"/>
    <col min="4877" max="4877" width="47.4285714285714" style="493" customWidth="1"/>
    <col min="4878" max="4881" width="0" style="493" hidden="1" customWidth="1"/>
    <col min="4882" max="4882" width="11.7142857142857" style="493" customWidth="1"/>
    <col min="4883" max="4883" width="6.42857142857143" style="493" customWidth="1"/>
    <col min="4884" max="4884" width="11.7142857142857" style="493" customWidth="1"/>
    <col min="4885" max="4885" width="0" style="493" hidden="1" customWidth="1"/>
    <col min="4886" max="4886" width="3.71428571428571" style="493" customWidth="1"/>
    <col min="4887" max="4887" width="11.1428571428571" style="493" customWidth="1"/>
    <col min="4888" max="5120" width="10.5714285714286" style="493"/>
    <col min="5121" max="5128" width="0" style="493" hidden="1" customWidth="1"/>
    <col min="5129" max="5131" width="3.71428571428571" style="493" customWidth="1"/>
    <col min="5132" max="5132" width="12.7142857142857" style="493" customWidth="1"/>
    <col min="5133" max="5133" width="47.4285714285714" style="493" customWidth="1"/>
    <col min="5134" max="5137" width="0" style="493" hidden="1" customWidth="1"/>
    <col min="5138" max="5138" width="11.7142857142857" style="493" customWidth="1"/>
    <col min="5139" max="5139" width="6.42857142857143" style="493" customWidth="1"/>
    <col min="5140" max="5140" width="11.7142857142857" style="493" customWidth="1"/>
    <col min="5141" max="5141" width="0" style="493" hidden="1" customWidth="1"/>
    <col min="5142" max="5142" width="3.71428571428571" style="493" customWidth="1"/>
    <col min="5143" max="5143" width="11.1428571428571" style="493" customWidth="1"/>
    <col min="5144" max="5376" width="10.5714285714286" style="493"/>
    <col min="5377" max="5384" width="0" style="493" hidden="1" customWidth="1"/>
    <col min="5385" max="5387" width="3.71428571428571" style="493" customWidth="1"/>
    <col min="5388" max="5388" width="12.7142857142857" style="493" customWidth="1"/>
    <col min="5389" max="5389" width="47.4285714285714" style="493" customWidth="1"/>
    <col min="5390" max="5393" width="0" style="493" hidden="1" customWidth="1"/>
    <col min="5394" max="5394" width="11.7142857142857" style="493" customWidth="1"/>
    <col min="5395" max="5395" width="6.42857142857143" style="493" customWidth="1"/>
    <col min="5396" max="5396" width="11.7142857142857" style="493" customWidth="1"/>
    <col min="5397" max="5397" width="0" style="493" hidden="1" customWidth="1"/>
    <col min="5398" max="5398" width="3.71428571428571" style="493" customWidth="1"/>
    <col min="5399" max="5399" width="11.1428571428571" style="493" customWidth="1"/>
    <col min="5400" max="5632" width="10.5714285714286" style="493"/>
    <col min="5633" max="5640" width="0" style="493" hidden="1" customWidth="1"/>
    <col min="5641" max="5643" width="3.71428571428571" style="493" customWidth="1"/>
    <col min="5644" max="5644" width="12.7142857142857" style="493" customWidth="1"/>
    <col min="5645" max="5645" width="47.4285714285714" style="493" customWidth="1"/>
    <col min="5646" max="5649" width="0" style="493" hidden="1" customWidth="1"/>
    <col min="5650" max="5650" width="11.7142857142857" style="493" customWidth="1"/>
    <col min="5651" max="5651" width="6.42857142857143" style="493" customWidth="1"/>
    <col min="5652" max="5652" width="11.7142857142857" style="493" customWidth="1"/>
    <col min="5653" max="5653" width="0" style="493" hidden="1" customWidth="1"/>
    <col min="5654" max="5654" width="3.71428571428571" style="493" customWidth="1"/>
    <col min="5655" max="5655" width="11.1428571428571" style="493" customWidth="1"/>
    <col min="5656" max="5888" width="10.5714285714286" style="493"/>
    <col min="5889" max="5896" width="0" style="493" hidden="1" customWidth="1"/>
    <col min="5897" max="5899" width="3.71428571428571" style="493" customWidth="1"/>
    <col min="5900" max="5900" width="12.7142857142857" style="493" customWidth="1"/>
    <col min="5901" max="5901" width="47.4285714285714" style="493" customWidth="1"/>
    <col min="5902" max="5905" width="0" style="493" hidden="1" customWidth="1"/>
    <col min="5906" max="5906" width="11.7142857142857" style="493" customWidth="1"/>
    <col min="5907" max="5907" width="6.42857142857143" style="493" customWidth="1"/>
    <col min="5908" max="5908" width="11.7142857142857" style="493" customWidth="1"/>
    <col min="5909" max="5909" width="0" style="493" hidden="1" customWidth="1"/>
    <col min="5910" max="5910" width="3.71428571428571" style="493" customWidth="1"/>
    <col min="5911" max="5911" width="11.1428571428571" style="493" customWidth="1"/>
    <col min="5912" max="6144" width="10.5714285714286" style="493"/>
    <col min="6145" max="6152" width="0" style="493" hidden="1" customWidth="1"/>
    <col min="6153" max="6155" width="3.71428571428571" style="493" customWidth="1"/>
    <col min="6156" max="6156" width="12.7142857142857" style="493" customWidth="1"/>
    <col min="6157" max="6157" width="47.4285714285714" style="493" customWidth="1"/>
    <col min="6158" max="6161" width="0" style="493" hidden="1" customWidth="1"/>
    <col min="6162" max="6162" width="11.7142857142857" style="493" customWidth="1"/>
    <col min="6163" max="6163" width="6.42857142857143" style="493" customWidth="1"/>
    <col min="6164" max="6164" width="11.7142857142857" style="493" customWidth="1"/>
    <col min="6165" max="6165" width="0" style="493" hidden="1" customWidth="1"/>
    <col min="6166" max="6166" width="3.71428571428571" style="493" customWidth="1"/>
    <col min="6167" max="6167" width="11.1428571428571" style="493" customWidth="1"/>
    <col min="6168" max="6400" width="10.5714285714286" style="493"/>
    <col min="6401" max="6408" width="0" style="493" hidden="1" customWidth="1"/>
    <col min="6409" max="6411" width="3.71428571428571" style="493" customWidth="1"/>
    <col min="6412" max="6412" width="12.7142857142857" style="493" customWidth="1"/>
    <col min="6413" max="6413" width="47.4285714285714" style="493" customWidth="1"/>
    <col min="6414" max="6417" width="0" style="493" hidden="1" customWidth="1"/>
    <col min="6418" max="6418" width="11.7142857142857" style="493" customWidth="1"/>
    <col min="6419" max="6419" width="6.42857142857143" style="493" customWidth="1"/>
    <col min="6420" max="6420" width="11.7142857142857" style="493" customWidth="1"/>
    <col min="6421" max="6421" width="0" style="493" hidden="1" customWidth="1"/>
    <col min="6422" max="6422" width="3.71428571428571" style="493" customWidth="1"/>
    <col min="6423" max="6423" width="11.1428571428571" style="493" customWidth="1"/>
    <col min="6424" max="6656" width="10.5714285714286" style="493"/>
    <col min="6657" max="6664" width="0" style="493" hidden="1" customWidth="1"/>
    <col min="6665" max="6667" width="3.71428571428571" style="493" customWidth="1"/>
    <col min="6668" max="6668" width="12.7142857142857" style="493" customWidth="1"/>
    <col min="6669" max="6669" width="47.4285714285714" style="493" customWidth="1"/>
    <col min="6670" max="6673" width="0" style="493" hidden="1" customWidth="1"/>
    <col min="6674" max="6674" width="11.7142857142857" style="493" customWidth="1"/>
    <col min="6675" max="6675" width="6.42857142857143" style="493" customWidth="1"/>
    <col min="6676" max="6676" width="11.7142857142857" style="493" customWidth="1"/>
    <col min="6677" max="6677" width="0" style="493" hidden="1" customWidth="1"/>
    <col min="6678" max="6678" width="3.71428571428571" style="493" customWidth="1"/>
    <col min="6679" max="6679" width="11.1428571428571" style="493" customWidth="1"/>
    <col min="6680" max="6912" width="10.5714285714286" style="493"/>
    <col min="6913" max="6920" width="0" style="493" hidden="1" customWidth="1"/>
    <col min="6921" max="6923" width="3.71428571428571" style="493" customWidth="1"/>
    <col min="6924" max="6924" width="12.7142857142857" style="493" customWidth="1"/>
    <col min="6925" max="6925" width="47.4285714285714" style="493" customWidth="1"/>
    <col min="6926" max="6929" width="0" style="493" hidden="1" customWidth="1"/>
    <col min="6930" max="6930" width="11.7142857142857" style="493" customWidth="1"/>
    <col min="6931" max="6931" width="6.42857142857143" style="493" customWidth="1"/>
    <col min="6932" max="6932" width="11.7142857142857" style="493" customWidth="1"/>
    <col min="6933" max="6933" width="0" style="493" hidden="1" customWidth="1"/>
    <col min="6934" max="6934" width="3.71428571428571" style="493" customWidth="1"/>
    <col min="6935" max="6935" width="11.1428571428571" style="493" customWidth="1"/>
    <col min="6936" max="7168" width="10.5714285714286" style="493"/>
    <col min="7169" max="7176" width="0" style="493" hidden="1" customWidth="1"/>
    <col min="7177" max="7179" width="3.71428571428571" style="493" customWidth="1"/>
    <col min="7180" max="7180" width="12.7142857142857" style="493" customWidth="1"/>
    <col min="7181" max="7181" width="47.4285714285714" style="493" customWidth="1"/>
    <col min="7182" max="7185" width="0" style="493" hidden="1" customWidth="1"/>
    <col min="7186" max="7186" width="11.7142857142857" style="493" customWidth="1"/>
    <col min="7187" max="7187" width="6.42857142857143" style="493" customWidth="1"/>
    <col min="7188" max="7188" width="11.7142857142857" style="493" customWidth="1"/>
    <col min="7189" max="7189" width="0" style="493" hidden="1" customWidth="1"/>
    <col min="7190" max="7190" width="3.71428571428571" style="493" customWidth="1"/>
    <col min="7191" max="7191" width="11.1428571428571" style="493" customWidth="1"/>
    <col min="7192" max="7424" width="10.5714285714286" style="493"/>
    <col min="7425" max="7432" width="0" style="493" hidden="1" customWidth="1"/>
    <col min="7433" max="7435" width="3.71428571428571" style="493" customWidth="1"/>
    <col min="7436" max="7436" width="12.7142857142857" style="493" customWidth="1"/>
    <col min="7437" max="7437" width="47.4285714285714" style="493" customWidth="1"/>
    <col min="7438" max="7441" width="0" style="493" hidden="1" customWidth="1"/>
    <col min="7442" max="7442" width="11.7142857142857" style="493" customWidth="1"/>
    <col min="7443" max="7443" width="6.42857142857143" style="493" customWidth="1"/>
    <col min="7444" max="7444" width="11.7142857142857" style="493" customWidth="1"/>
    <col min="7445" max="7445" width="0" style="493" hidden="1" customWidth="1"/>
    <col min="7446" max="7446" width="3.71428571428571" style="493" customWidth="1"/>
    <col min="7447" max="7447" width="11.1428571428571" style="493" customWidth="1"/>
    <col min="7448" max="7680" width="10.5714285714286" style="493"/>
    <col min="7681" max="7688" width="0" style="493" hidden="1" customWidth="1"/>
    <col min="7689" max="7691" width="3.71428571428571" style="493" customWidth="1"/>
    <col min="7692" max="7692" width="12.7142857142857" style="493" customWidth="1"/>
    <col min="7693" max="7693" width="47.4285714285714" style="493" customWidth="1"/>
    <col min="7694" max="7697" width="0" style="493" hidden="1" customWidth="1"/>
    <col min="7698" max="7698" width="11.7142857142857" style="493" customWidth="1"/>
    <col min="7699" max="7699" width="6.42857142857143" style="493" customWidth="1"/>
    <col min="7700" max="7700" width="11.7142857142857" style="493" customWidth="1"/>
    <col min="7701" max="7701" width="0" style="493" hidden="1" customWidth="1"/>
    <col min="7702" max="7702" width="3.71428571428571" style="493" customWidth="1"/>
    <col min="7703" max="7703" width="11.1428571428571" style="493" customWidth="1"/>
    <col min="7704" max="7936" width="10.5714285714286" style="493"/>
    <col min="7937" max="7944" width="0" style="493" hidden="1" customWidth="1"/>
    <col min="7945" max="7947" width="3.71428571428571" style="493" customWidth="1"/>
    <col min="7948" max="7948" width="12.7142857142857" style="493" customWidth="1"/>
    <col min="7949" max="7949" width="47.4285714285714" style="493" customWidth="1"/>
    <col min="7950" max="7953" width="0" style="493" hidden="1" customWidth="1"/>
    <col min="7954" max="7954" width="11.7142857142857" style="493" customWidth="1"/>
    <col min="7955" max="7955" width="6.42857142857143" style="493" customWidth="1"/>
    <col min="7956" max="7956" width="11.7142857142857" style="493" customWidth="1"/>
    <col min="7957" max="7957" width="0" style="493" hidden="1" customWidth="1"/>
    <col min="7958" max="7958" width="3.71428571428571" style="493" customWidth="1"/>
    <col min="7959" max="7959" width="11.1428571428571" style="493" customWidth="1"/>
    <col min="7960" max="8192" width="10.5714285714286" style="493"/>
    <col min="8193" max="8200" width="0" style="493" hidden="1" customWidth="1"/>
    <col min="8201" max="8203" width="3.71428571428571" style="493" customWidth="1"/>
    <col min="8204" max="8204" width="12.7142857142857" style="493" customWidth="1"/>
    <col min="8205" max="8205" width="47.4285714285714" style="493" customWidth="1"/>
    <col min="8206" max="8209" width="0" style="493" hidden="1" customWidth="1"/>
    <col min="8210" max="8210" width="11.7142857142857" style="493" customWidth="1"/>
    <col min="8211" max="8211" width="6.42857142857143" style="493" customWidth="1"/>
    <col min="8212" max="8212" width="11.7142857142857" style="493" customWidth="1"/>
    <col min="8213" max="8213" width="0" style="493" hidden="1" customWidth="1"/>
    <col min="8214" max="8214" width="3.71428571428571" style="493" customWidth="1"/>
    <col min="8215" max="8215" width="11.1428571428571" style="493" customWidth="1"/>
    <col min="8216" max="8448" width="10.5714285714286" style="493"/>
    <col min="8449" max="8456" width="0" style="493" hidden="1" customWidth="1"/>
    <col min="8457" max="8459" width="3.71428571428571" style="493" customWidth="1"/>
    <col min="8460" max="8460" width="12.7142857142857" style="493" customWidth="1"/>
    <col min="8461" max="8461" width="47.4285714285714" style="493" customWidth="1"/>
    <col min="8462" max="8465" width="0" style="493" hidden="1" customWidth="1"/>
    <col min="8466" max="8466" width="11.7142857142857" style="493" customWidth="1"/>
    <col min="8467" max="8467" width="6.42857142857143" style="493" customWidth="1"/>
    <col min="8468" max="8468" width="11.7142857142857" style="493" customWidth="1"/>
    <col min="8469" max="8469" width="0" style="493" hidden="1" customWidth="1"/>
    <col min="8470" max="8470" width="3.71428571428571" style="493" customWidth="1"/>
    <col min="8471" max="8471" width="11.1428571428571" style="493" customWidth="1"/>
    <col min="8472" max="8704" width="10.5714285714286" style="493"/>
    <col min="8705" max="8712" width="0" style="493" hidden="1" customWidth="1"/>
    <col min="8713" max="8715" width="3.71428571428571" style="493" customWidth="1"/>
    <col min="8716" max="8716" width="12.7142857142857" style="493" customWidth="1"/>
    <col min="8717" max="8717" width="47.4285714285714" style="493" customWidth="1"/>
    <col min="8718" max="8721" width="0" style="493" hidden="1" customWidth="1"/>
    <col min="8722" max="8722" width="11.7142857142857" style="493" customWidth="1"/>
    <col min="8723" max="8723" width="6.42857142857143" style="493" customWidth="1"/>
    <col min="8724" max="8724" width="11.7142857142857" style="493" customWidth="1"/>
    <col min="8725" max="8725" width="0" style="493" hidden="1" customWidth="1"/>
    <col min="8726" max="8726" width="3.71428571428571" style="493" customWidth="1"/>
    <col min="8727" max="8727" width="11.1428571428571" style="493" customWidth="1"/>
    <col min="8728" max="8960" width="10.5714285714286" style="493"/>
    <col min="8961" max="8968" width="0" style="493" hidden="1" customWidth="1"/>
    <col min="8969" max="8971" width="3.71428571428571" style="493" customWidth="1"/>
    <col min="8972" max="8972" width="12.7142857142857" style="493" customWidth="1"/>
    <col min="8973" max="8973" width="47.4285714285714" style="493" customWidth="1"/>
    <col min="8974" max="8977" width="0" style="493" hidden="1" customWidth="1"/>
    <col min="8978" max="8978" width="11.7142857142857" style="493" customWidth="1"/>
    <col min="8979" max="8979" width="6.42857142857143" style="493" customWidth="1"/>
    <col min="8980" max="8980" width="11.7142857142857" style="493" customWidth="1"/>
    <col min="8981" max="8981" width="0" style="493" hidden="1" customWidth="1"/>
    <col min="8982" max="8982" width="3.71428571428571" style="493" customWidth="1"/>
    <col min="8983" max="8983" width="11.1428571428571" style="493" customWidth="1"/>
    <col min="8984" max="9216" width="10.5714285714286" style="493"/>
    <col min="9217" max="9224" width="0" style="493" hidden="1" customWidth="1"/>
    <col min="9225" max="9227" width="3.71428571428571" style="493" customWidth="1"/>
    <col min="9228" max="9228" width="12.7142857142857" style="493" customWidth="1"/>
    <col min="9229" max="9229" width="47.4285714285714" style="493" customWidth="1"/>
    <col min="9230" max="9233" width="0" style="493" hidden="1" customWidth="1"/>
    <col min="9234" max="9234" width="11.7142857142857" style="493" customWidth="1"/>
    <col min="9235" max="9235" width="6.42857142857143" style="493" customWidth="1"/>
    <col min="9236" max="9236" width="11.7142857142857" style="493" customWidth="1"/>
    <col min="9237" max="9237" width="0" style="493" hidden="1" customWidth="1"/>
    <col min="9238" max="9238" width="3.71428571428571" style="493" customWidth="1"/>
    <col min="9239" max="9239" width="11.1428571428571" style="493" customWidth="1"/>
    <col min="9240" max="9472" width="10.5714285714286" style="493"/>
    <col min="9473" max="9480" width="0" style="493" hidden="1" customWidth="1"/>
    <col min="9481" max="9483" width="3.71428571428571" style="493" customWidth="1"/>
    <col min="9484" max="9484" width="12.7142857142857" style="493" customWidth="1"/>
    <col min="9485" max="9485" width="47.4285714285714" style="493" customWidth="1"/>
    <col min="9486" max="9489" width="0" style="493" hidden="1" customWidth="1"/>
    <col min="9490" max="9490" width="11.7142857142857" style="493" customWidth="1"/>
    <col min="9491" max="9491" width="6.42857142857143" style="493" customWidth="1"/>
    <col min="9492" max="9492" width="11.7142857142857" style="493" customWidth="1"/>
    <col min="9493" max="9493" width="0" style="493" hidden="1" customWidth="1"/>
    <col min="9494" max="9494" width="3.71428571428571" style="493" customWidth="1"/>
    <col min="9495" max="9495" width="11.1428571428571" style="493" customWidth="1"/>
    <col min="9496" max="9728" width="10.5714285714286" style="493"/>
    <col min="9729" max="9736" width="0" style="493" hidden="1" customWidth="1"/>
    <col min="9737" max="9739" width="3.71428571428571" style="493" customWidth="1"/>
    <col min="9740" max="9740" width="12.7142857142857" style="493" customWidth="1"/>
    <col min="9741" max="9741" width="47.4285714285714" style="493" customWidth="1"/>
    <col min="9742" max="9745" width="0" style="493" hidden="1" customWidth="1"/>
    <col min="9746" max="9746" width="11.7142857142857" style="493" customWidth="1"/>
    <col min="9747" max="9747" width="6.42857142857143" style="493" customWidth="1"/>
    <col min="9748" max="9748" width="11.7142857142857" style="493" customWidth="1"/>
    <col min="9749" max="9749" width="0" style="493" hidden="1" customWidth="1"/>
    <col min="9750" max="9750" width="3.71428571428571" style="493" customWidth="1"/>
    <col min="9751" max="9751" width="11.1428571428571" style="493" customWidth="1"/>
    <col min="9752" max="9984" width="10.5714285714286" style="493"/>
    <col min="9985" max="9992" width="0" style="493" hidden="1" customWidth="1"/>
    <col min="9993" max="9995" width="3.71428571428571" style="493" customWidth="1"/>
    <col min="9996" max="9996" width="12.7142857142857" style="493" customWidth="1"/>
    <col min="9997" max="9997" width="47.4285714285714" style="493" customWidth="1"/>
    <col min="9998" max="10001" width="0" style="493" hidden="1" customWidth="1"/>
    <col min="10002" max="10002" width="11.7142857142857" style="493" customWidth="1"/>
    <col min="10003" max="10003" width="6.42857142857143" style="493" customWidth="1"/>
    <col min="10004" max="10004" width="11.7142857142857" style="493" customWidth="1"/>
    <col min="10005" max="10005" width="0" style="493" hidden="1" customWidth="1"/>
    <col min="10006" max="10006" width="3.71428571428571" style="493" customWidth="1"/>
    <col min="10007" max="10007" width="11.1428571428571" style="493" customWidth="1"/>
    <col min="10008" max="10240" width="10.5714285714286" style="493"/>
    <col min="10241" max="10248" width="0" style="493" hidden="1" customWidth="1"/>
    <col min="10249" max="10251" width="3.71428571428571" style="493" customWidth="1"/>
    <col min="10252" max="10252" width="12.7142857142857" style="493" customWidth="1"/>
    <col min="10253" max="10253" width="47.4285714285714" style="493" customWidth="1"/>
    <col min="10254" max="10257" width="0" style="493" hidden="1" customWidth="1"/>
    <col min="10258" max="10258" width="11.7142857142857" style="493" customWidth="1"/>
    <col min="10259" max="10259" width="6.42857142857143" style="493" customWidth="1"/>
    <col min="10260" max="10260" width="11.7142857142857" style="493" customWidth="1"/>
    <col min="10261" max="10261" width="0" style="493" hidden="1" customWidth="1"/>
    <col min="10262" max="10262" width="3.71428571428571" style="493" customWidth="1"/>
    <col min="10263" max="10263" width="11.1428571428571" style="493" customWidth="1"/>
    <col min="10264" max="10496" width="10.5714285714286" style="493"/>
    <col min="10497" max="10504" width="0" style="493" hidden="1" customWidth="1"/>
    <col min="10505" max="10507" width="3.71428571428571" style="493" customWidth="1"/>
    <col min="10508" max="10508" width="12.7142857142857" style="493" customWidth="1"/>
    <col min="10509" max="10509" width="47.4285714285714" style="493" customWidth="1"/>
    <col min="10510" max="10513" width="0" style="493" hidden="1" customWidth="1"/>
    <col min="10514" max="10514" width="11.7142857142857" style="493" customWidth="1"/>
    <col min="10515" max="10515" width="6.42857142857143" style="493" customWidth="1"/>
    <col min="10516" max="10516" width="11.7142857142857" style="493" customWidth="1"/>
    <col min="10517" max="10517" width="0" style="493" hidden="1" customWidth="1"/>
    <col min="10518" max="10518" width="3.71428571428571" style="493" customWidth="1"/>
    <col min="10519" max="10519" width="11.1428571428571" style="493" customWidth="1"/>
    <col min="10520" max="10752" width="10.5714285714286" style="493"/>
    <col min="10753" max="10760" width="0" style="493" hidden="1" customWidth="1"/>
    <col min="10761" max="10763" width="3.71428571428571" style="493" customWidth="1"/>
    <col min="10764" max="10764" width="12.7142857142857" style="493" customWidth="1"/>
    <col min="10765" max="10765" width="47.4285714285714" style="493" customWidth="1"/>
    <col min="10766" max="10769" width="0" style="493" hidden="1" customWidth="1"/>
    <col min="10770" max="10770" width="11.7142857142857" style="493" customWidth="1"/>
    <col min="10771" max="10771" width="6.42857142857143" style="493" customWidth="1"/>
    <col min="10772" max="10772" width="11.7142857142857" style="493" customWidth="1"/>
    <col min="10773" max="10773" width="0" style="493" hidden="1" customWidth="1"/>
    <col min="10774" max="10774" width="3.71428571428571" style="493" customWidth="1"/>
    <col min="10775" max="10775" width="11.1428571428571" style="493" customWidth="1"/>
    <col min="10776" max="11008" width="10.5714285714286" style="493"/>
    <col min="11009" max="11016" width="0" style="493" hidden="1" customWidth="1"/>
    <col min="11017" max="11019" width="3.71428571428571" style="493" customWidth="1"/>
    <col min="11020" max="11020" width="12.7142857142857" style="493" customWidth="1"/>
    <col min="11021" max="11021" width="47.4285714285714" style="493" customWidth="1"/>
    <col min="11022" max="11025" width="0" style="493" hidden="1" customWidth="1"/>
    <col min="11026" max="11026" width="11.7142857142857" style="493" customWidth="1"/>
    <col min="11027" max="11027" width="6.42857142857143" style="493" customWidth="1"/>
    <col min="11028" max="11028" width="11.7142857142857" style="493" customWidth="1"/>
    <col min="11029" max="11029" width="0" style="493" hidden="1" customWidth="1"/>
    <col min="11030" max="11030" width="3.71428571428571" style="493" customWidth="1"/>
    <col min="11031" max="11031" width="11.1428571428571" style="493" customWidth="1"/>
    <col min="11032" max="11264" width="10.5714285714286" style="493"/>
    <col min="11265" max="11272" width="0" style="493" hidden="1" customWidth="1"/>
    <col min="11273" max="11275" width="3.71428571428571" style="493" customWidth="1"/>
    <col min="11276" max="11276" width="12.7142857142857" style="493" customWidth="1"/>
    <col min="11277" max="11277" width="47.4285714285714" style="493" customWidth="1"/>
    <col min="11278" max="11281" width="0" style="493" hidden="1" customWidth="1"/>
    <col min="11282" max="11282" width="11.7142857142857" style="493" customWidth="1"/>
    <col min="11283" max="11283" width="6.42857142857143" style="493" customWidth="1"/>
    <col min="11284" max="11284" width="11.7142857142857" style="493" customWidth="1"/>
    <col min="11285" max="11285" width="0" style="493" hidden="1" customWidth="1"/>
    <col min="11286" max="11286" width="3.71428571428571" style="493" customWidth="1"/>
    <col min="11287" max="11287" width="11.1428571428571" style="493" customWidth="1"/>
    <col min="11288" max="11520" width="10.5714285714286" style="493"/>
    <col min="11521" max="11528" width="0" style="493" hidden="1" customWidth="1"/>
    <col min="11529" max="11531" width="3.71428571428571" style="493" customWidth="1"/>
    <col min="11532" max="11532" width="12.7142857142857" style="493" customWidth="1"/>
    <col min="11533" max="11533" width="47.4285714285714" style="493" customWidth="1"/>
    <col min="11534" max="11537" width="0" style="493" hidden="1" customWidth="1"/>
    <col min="11538" max="11538" width="11.7142857142857" style="493" customWidth="1"/>
    <col min="11539" max="11539" width="6.42857142857143" style="493" customWidth="1"/>
    <col min="11540" max="11540" width="11.7142857142857" style="493" customWidth="1"/>
    <col min="11541" max="11541" width="0" style="493" hidden="1" customWidth="1"/>
    <col min="11542" max="11542" width="3.71428571428571" style="493" customWidth="1"/>
    <col min="11543" max="11543" width="11.1428571428571" style="493" customWidth="1"/>
    <col min="11544" max="11776" width="10.5714285714286" style="493"/>
    <col min="11777" max="11784" width="0" style="493" hidden="1" customWidth="1"/>
    <col min="11785" max="11787" width="3.71428571428571" style="493" customWidth="1"/>
    <col min="11788" max="11788" width="12.7142857142857" style="493" customWidth="1"/>
    <col min="11789" max="11789" width="47.4285714285714" style="493" customWidth="1"/>
    <col min="11790" max="11793" width="0" style="493" hidden="1" customWidth="1"/>
    <col min="11794" max="11794" width="11.7142857142857" style="493" customWidth="1"/>
    <col min="11795" max="11795" width="6.42857142857143" style="493" customWidth="1"/>
    <col min="11796" max="11796" width="11.7142857142857" style="493" customWidth="1"/>
    <col min="11797" max="11797" width="0" style="493" hidden="1" customWidth="1"/>
    <col min="11798" max="11798" width="3.71428571428571" style="493" customWidth="1"/>
    <col min="11799" max="11799" width="11.1428571428571" style="493" customWidth="1"/>
    <col min="11800" max="12032" width="10.5714285714286" style="493"/>
    <col min="12033" max="12040" width="0" style="493" hidden="1" customWidth="1"/>
    <col min="12041" max="12043" width="3.71428571428571" style="493" customWidth="1"/>
    <col min="12044" max="12044" width="12.7142857142857" style="493" customWidth="1"/>
    <col min="12045" max="12045" width="47.4285714285714" style="493" customWidth="1"/>
    <col min="12046" max="12049" width="0" style="493" hidden="1" customWidth="1"/>
    <col min="12050" max="12050" width="11.7142857142857" style="493" customWidth="1"/>
    <col min="12051" max="12051" width="6.42857142857143" style="493" customWidth="1"/>
    <col min="12052" max="12052" width="11.7142857142857" style="493" customWidth="1"/>
    <col min="12053" max="12053" width="0" style="493" hidden="1" customWidth="1"/>
    <col min="12054" max="12054" width="3.71428571428571" style="493" customWidth="1"/>
    <col min="12055" max="12055" width="11.1428571428571" style="493" customWidth="1"/>
    <col min="12056" max="12288" width="10.5714285714286" style="493"/>
    <col min="12289" max="12296" width="0" style="493" hidden="1" customWidth="1"/>
    <col min="12297" max="12299" width="3.71428571428571" style="493" customWidth="1"/>
    <col min="12300" max="12300" width="12.7142857142857" style="493" customWidth="1"/>
    <col min="12301" max="12301" width="47.4285714285714" style="493" customWidth="1"/>
    <col min="12302" max="12305" width="0" style="493" hidden="1" customWidth="1"/>
    <col min="12306" max="12306" width="11.7142857142857" style="493" customWidth="1"/>
    <col min="12307" max="12307" width="6.42857142857143" style="493" customWidth="1"/>
    <col min="12308" max="12308" width="11.7142857142857" style="493" customWidth="1"/>
    <col min="12309" max="12309" width="0" style="493" hidden="1" customWidth="1"/>
    <col min="12310" max="12310" width="3.71428571428571" style="493" customWidth="1"/>
    <col min="12311" max="12311" width="11.1428571428571" style="493" customWidth="1"/>
    <col min="12312" max="12544" width="10.5714285714286" style="493"/>
    <col min="12545" max="12552" width="0" style="493" hidden="1" customWidth="1"/>
    <col min="12553" max="12555" width="3.71428571428571" style="493" customWidth="1"/>
    <col min="12556" max="12556" width="12.7142857142857" style="493" customWidth="1"/>
    <col min="12557" max="12557" width="47.4285714285714" style="493" customWidth="1"/>
    <col min="12558" max="12561" width="0" style="493" hidden="1" customWidth="1"/>
    <col min="12562" max="12562" width="11.7142857142857" style="493" customWidth="1"/>
    <col min="12563" max="12563" width="6.42857142857143" style="493" customWidth="1"/>
    <col min="12564" max="12564" width="11.7142857142857" style="493" customWidth="1"/>
    <col min="12565" max="12565" width="0" style="493" hidden="1" customWidth="1"/>
    <col min="12566" max="12566" width="3.71428571428571" style="493" customWidth="1"/>
    <col min="12567" max="12567" width="11.1428571428571" style="493" customWidth="1"/>
    <col min="12568" max="12800" width="10.5714285714286" style="493"/>
    <col min="12801" max="12808" width="0" style="493" hidden="1" customWidth="1"/>
    <col min="12809" max="12811" width="3.71428571428571" style="493" customWidth="1"/>
    <col min="12812" max="12812" width="12.7142857142857" style="493" customWidth="1"/>
    <col min="12813" max="12813" width="47.4285714285714" style="493" customWidth="1"/>
    <col min="12814" max="12817" width="0" style="493" hidden="1" customWidth="1"/>
    <col min="12818" max="12818" width="11.7142857142857" style="493" customWidth="1"/>
    <col min="12819" max="12819" width="6.42857142857143" style="493" customWidth="1"/>
    <col min="12820" max="12820" width="11.7142857142857" style="493" customWidth="1"/>
    <col min="12821" max="12821" width="0" style="493" hidden="1" customWidth="1"/>
    <col min="12822" max="12822" width="3.71428571428571" style="493" customWidth="1"/>
    <col min="12823" max="12823" width="11.1428571428571" style="493" customWidth="1"/>
    <col min="12824" max="13056" width="10.5714285714286" style="493"/>
    <col min="13057" max="13064" width="0" style="493" hidden="1" customWidth="1"/>
    <col min="13065" max="13067" width="3.71428571428571" style="493" customWidth="1"/>
    <col min="13068" max="13068" width="12.7142857142857" style="493" customWidth="1"/>
    <col min="13069" max="13069" width="47.4285714285714" style="493" customWidth="1"/>
    <col min="13070" max="13073" width="0" style="493" hidden="1" customWidth="1"/>
    <col min="13074" max="13074" width="11.7142857142857" style="493" customWidth="1"/>
    <col min="13075" max="13075" width="6.42857142857143" style="493" customWidth="1"/>
    <col min="13076" max="13076" width="11.7142857142857" style="493" customWidth="1"/>
    <col min="13077" max="13077" width="0" style="493" hidden="1" customWidth="1"/>
    <col min="13078" max="13078" width="3.71428571428571" style="493" customWidth="1"/>
    <col min="13079" max="13079" width="11.1428571428571" style="493" customWidth="1"/>
    <col min="13080" max="13312" width="10.5714285714286" style="493"/>
    <col min="13313" max="13320" width="0" style="493" hidden="1" customWidth="1"/>
    <col min="13321" max="13323" width="3.71428571428571" style="493" customWidth="1"/>
    <col min="13324" max="13324" width="12.7142857142857" style="493" customWidth="1"/>
    <col min="13325" max="13325" width="47.4285714285714" style="493" customWidth="1"/>
    <col min="13326" max="13329" width="0" style="493" hidden="1" customWidth="1"/>
    <col min="13330" max="13330" width="11.7142857142857" style="493" customWidth="1"/>
    <col min="13331" max="13331" width="6.42857142857143" style="493" customWidth="1"/>
    <col min="13332" max="13332" width="11.7142857142857" style="493" customWidth="1"/>
    <col min="13333" max="13333" width="0" style="493" hidden="1" customWidth="1"/>
    <col min="13334" max="13334" width="3.71428571428571" style="493" customWidth="1"/>
    <col min="13335" max="13335" width="11.1428571428571" style="493" customWidth="1"/>
    <col min="13336" max="13568" width="10.5714285714286" style="493"/>
    <col min="13569" max="13576" width="0" style="493" hidden="1" customWidth="1"/>
    <col min="13577" max="13579" width="3.71428571428571" style="493" customWidth="1"/>
    <col min="13580" max="13580" width="12.7142857142857" style="493" customWidth="1"/>
    <col min="13581" max="13581" width="47.4285714285714" style="493" customWidth="1"/>
    <col min="13582" max="13585" width="0" style="493" hidden="1" customWidth="1"/>
    <col min="13586" max="13586" width="11.7142857142857" style="493" customWidth="1"/>
    <col min="13587" max="13587" width="6.42857142857143" style="493" customWidth="1"/>
    <col min="13588" max="13588" width="11.7142857142857" style="493" customWidth="1"/>
    <col min="13589" max="13589" width="0" style="493" hidden="1" customWidth="1"/>
    <col min="13590" max="13590" width="3.71428571428571" style="493" customWidth="1"/>
    <col min="13591" max="13591" width="11.1428571428571" style="493" customWidth="1"/>
    <col min="13592" max="13824" width="10.5714285714286" style="493"/>
    <col min="13825" max="13832" width="0" style="493" hidden="1" customWidth="1"/>
    <col min="13833" max="13835" width="3.71428571428571" style="493" customWidth="1"/>
    <col min="13836" max="13836" width="12.7142857142857" style="493" customWidth="1"/>
    <col min="13837" max="13837" width="47.4285714285714" style="493" customWidth="1"/>
    <col min="13838" max="13841" width="0" style="493" hidden="1" customWidth="1"/>
    <col min="13842" max="13842" width="11.7142857142857" style="493" customWidth="1"/>
    <col min="13843" max="13843" width="6.42857142857143" style="493" customWidth="1"/>
    <col min="13844" max="13844" width="11.7142857142857" style="493" customWidth="1"/>
    <col min="13845" max="13845" width="0" style="493" hidden="1" customWidth="1"/>
    <col min="13846" max="13846" width="3.71428571428571" style="493" customWidth="1"/>
    <col min="13847" max="13847" width="11.1428571428571" style="493" customWidth="1"/>
    <col min="13848" max="14080" width="10.5714285714286" style="493"/>
    <col min="14081" max="14088" width="0" style="493" hidden="1" customWidth="1"/>
    <col min="14089" max="14091" width="3.71428571428571" style="493" customWidth="1"/>
    <col min="14092" max="14092" width="12.7142857142857" style="493" customWidth="1"/>
    <col min="14093" max="14093" width="47.4285714285714" style="493" customWidth="1"/>
    <col min="14094" max="14097" width="0" style="493" hidden="1" customWidth="1"/>
    <col min="14098" max="14098" width="11.7142857142857" style="493" customWidth="1"/>
    <col min="14099" max="14099" width="6.42857142857143" style="493" customWidth="1"/>
    <col min="14100" max="14100" width="11.7142857142857" style="493" customWidth="1"/>
    <col min="14101" max="14101" width="0" style="493" hidden="1" customWidth="1"/>
    <col min="14102" max="14102" width="3.71428571428571" style="493" customWidth="1"/>
    <col min="14103" max="14103" width="11.1428571428571" style="493" customWidth="1"/>
    <col min="14104" max="14336" width="10.5714285714286" style="493"/>
    <col min="14337" max="14344" width="0" style="493" hidden="1" customWidth="1"/>
    <col min="14345" max="14347" width="3.71428571428571" style="493" customWidth="1"/>
    <col min="14348" max="14348" width="12.7142857142857" style="493" customWidth="1"/>
    <col min="14349" max="14349" width="47.4285714285714" style="493" customWidth="1"/>
    <col min="14350" max="14353" width="0" style="493" hidden="1" customWidth="1"/>
    <col min="14354" max="14354" width="11.7142857142857" style="493" customWidth="1"/>
    <col min="14355" max="14355" width="6.42857142857143" style="493" customWidth="1"/>
    <col min="14356" max="14356" width="11.7142857142857" style="493" customWidth="1"/>
    <col min="14357" max="14357" width="0" style="493" hidden="1" customWidth="1"/>
    <col min="14358" max="14358" width="3.71428571428571" style="493" customWidth="1"/>
    <col min="14359" max="14359" width="11.1428571428571" style="493" customWidth="1"/>
    <col min="14360" max="14592" width="10.5714285714286" style="493"/>
    <col min="14593" max="14600" width="0" style="493" hidden="1" customWidth="1"/>
    <col min="14601" max="14603" width="3.71428571428571" style="493" customWidth="1"/>
    <col min="14604" max="14604" width="12.7142857142857" style="493" customWidth="1"/>
    <col min="14605" max="14605" width="47.4285714285714" style="493" customWidth="1"/>
    <col min="14606" max="14609" width="0" style="493" hidden="1" customWidth="1"/>
    <col min="14610" max="14610" width="11.7142857142857" style="493" customWidth="1"/>
    <col min="14611" max="14611" width="6.42857142857143" style="493" customWidth="1"/>
    <col min="14612" max="14612" width="11.7142857142857" style="493" customWidth="1"/>
    <col min="14613" max="14613" width="0" style="493" hidden="1" customWidth="1"/>
    <col min="14614" max="14614" width="3.71428571428571" style="493" customWidth="1"/>
    <col min="14615" max="14615" width="11.1428571428571" style="493" customWidth="1"/>
    <col min="14616" max="14848" width="10.5714285714286" style="493"/>
    <col min="14849" max="14856" width="0" style="493" hidden="1" customWidth="1"/>
    <col min="14857" max="14859" width="3.71428571428571" style="493" customWidth="1"/>
    <col min="14860" max="14860" width="12.7142857142857" style="493" customWidth="1"/>
    <col min="14861" max="14861" width="47.4285714285714" style="493" customWidth="1"/>
    <col min="14862" max="14865" width="0" style="493" hidden="1" customWidth="1"/>
    <col min="14866" max="14866" width="11.7142857142857" style="493" customWidth="1"/>
    <col min="14867" max="14867" width="6.42857142857143" style="493" customWidth="1"/>
    <col min="14868" max="14868" width="11.7142857142857" style="493" customWidth="1"/>
    <col min="14869" max="14869" width="0" style="493" hidden="1" customWidth="1"/>
    <col min="14870" max="14870" width="3.71428571428571" style="493" customWidth="1"/>
    <col min="14871" max="14871" width="11.1428571428571" style="493" customWidth="1"/>
    <col min="14872" max="15104" width="10.5714285714286" style="493"/>
    <col min="15105" max="15112" width="0" style="493" hidden="1" customWidth="1"/>
    <col min="15113" max="15115" width="3.71428571428571" style="493" customWidth="1"/>
    <col min="15116" max="15116" width="12.7142857142857" style="493" customWidth="1"/>
    <col min="15117" max="15117" width="47.4285714285714" style="493" customWidth="1"/>
    <col min="15118" max="15121" width="0" style="493" hidden="1" customWidth="1"/>
    <col min="15122" max="15122" width="11.7142857142857" style="493" customWidth="1"/>
    <col min="15123" max="15123" width="6.42857142857143" style="493" customWidth="1"/>
    <col min="15124" max="15124" width="11.7142857142857" style="493" customWidth="1"/>
    <col min="15125" max="15125" width="0" style="493" hidden="1" customWidth="1"/>
    <col min="15126" max="15126" width="3.71428571428571" style="493" customWidth="1"/>
    <col min="15127" max="15127" width="11.1428571428571" style="493" customWidth="1"/>
    <col min="15128" max="15360" width="10.5714285714286" style="493"/>
    <col min="15361" max="15368" width="0" style="493" hidden="1" customWidth="1"/>
    <col min="15369" max="15371" width="3.71428571428571" style="493" customWidth="1"/>
    <col min="15372" max="15372" width="12.7142857142857" style="493" customWidth="1"/>
    <col min="15373" max="15373" width="47.4285714285714" style="493" customWidth="1"/>
    <col min="15374" max="15377" width="0" style="493" hidden="1" customWidth="1"/>
    <col min="15378" max="15378" width="11.7142857142857" style="493" customWidth="1"/>
    <col min="15379" max="15379" width="6.42857142857143" style="493" customWidth="1"/>
    <col min="15380" max="15380" width="11.7142857142857" style="493" customWidth="1"/>
    <col min="15381" max="15381" width="0" style="493" hidden="1" customWidth="1"/>
    <col min="15382" max="15382" width="3.71428571428571" style="493" customWidth="1"/>
    <col min="15383" max="15383" width="11.1428571428571" style="493" customWidth="1"/>
    <col min="15384" max="15616" width="10.5714285714286" style="493"/>
    <col min="15617" max="15624" width="0" style="493" hidden="1" customWidth="1"/>
    <col min="15625" max="15627" width="3.71428571428571" style="493" customWidth="1"/>
    <col min="15628" max="15628" width="12.7142857142857" style="493" customWidth="1"/>
    <col min="15629" max="15629" width="47.4285714285714" style="493" customWidth="1"/>
    <col min="15630" max="15633" width="0" style="493" hidden="1" customWidth="1"/>
    <col min="15634" max="15634" width="11.7142857142857" style="493" customWidth="1"/>
    <col min="15635" max="15635" width="6.42857142857143" style="493" customWidth="1"/>
    <col min="15636" max="15636" width="11.7142857142857" style="493" customWidth="1"/>
    <col min="15637" max="15637" width="0" style="493" hidden="1" customWidth="1"/>
    <col min="15638" max="15638" width="3.71428571428571" style="493" customWidth="1"/>
    <col min="15639" max="15639" width="11.1428571428571" style="493" customWidth="1"/>
    <col min="15640" max="15872" width="10.5714285714286" style="493"/>
    <col min="15873" max="15880" width="0" style="493" hidden="1" customWidth="1"/>
    <col min="15881" max="15883" width="3.71428571428571" style="493" customWidth="1"/>
    <col min="15884" max="15884" width="12.7142857142857" style="493" customWidth="1"/>
    <col min="15885" max="15885" width="47.4285714285714" style="493" customWidth="1"/>
    <col min="15886" max="15889" width="0" style="493" hidden="1" customWidth="1"/>
    <col min="15890" max="15890" width="11.7142857142857" style="493" customWidth="1"/>
    <col min="15891" max="15891" width="6.42857142857143" style="493" customWidth="1"/>
    <col min="15892" max="15892" width="11.7142857142857" style="493" customWidth="1"/>
    <col min="15893" max="15893" width="0" style="493" hidden="1" customWidth="1"/>
    <col min="15894" max="15894" width="3.71428571428571" style="493" customWidth="1"/>
    <col min="15895" max="15895" width="11.1428571428571" style="493" customWidth="1"/>
    <col min="15896" max="16128" width="10.5714285714286" style="493"/>
    <col min="16129" max="16136" width="0" style="493" hidden="1" customWidth="1"/>
    <col min="16137" max="16139" width="3.71428571428571" style="493" customWidth="1"/>
    <col min="16140" max="16140" width="12.7142857142857" style="493" customWidth="1"/>
    <col min="16141" max="16141" width="47.4285714285714" style="493" customWidth="1"/>
    <col min="16142" max="16145" width="0" style="493" hidden="1" customWidth="1"/>
    <col min="16146" max="16146" width="11.7142857142857" style="493" customWidth="1"/>
    <col min="16147" max="16147" width="6.42857142857143" style="493" customWidth="1"/>
    <col min="16148" max="16148" width="11.7142857142857" style="493" customWidth="1"/>
    <col min="16149" max="16149" width="0" style="493" hidden="1" customWidth="1"/>
    <col min="16150" max="16150" width="3.71428571428571" style="493" customWidth="1"/>
    <col min="16151" max="16151" width="11.1428571428571" style="493" customWidth="1"/>
    <col min="16152" max="16384" width="10.5714285714286" style="493"/>
  </cols>
  <sheetData>
    <row r="1" ht="14.25" customHeight="1" hidden="1"/>
    <row r="2" ht="14.25" customHeight="1" hidden="1"/>
    <row r="3" ht="14.25" customHeight="1" hidden="1"/>
    <row r="4" spans="10:21" ht="3" customHeight="1">
      <c r="J4" s="499"/>
      <c r="K4" s="499"/>
      <c r="L4" s="494"/>
      <c r="M4" s="494"/>
      <c r="N4" s="494"/>
      <c r="O4" s="502"/>
      <c r="P4" s="502"/>
      <c r="Q4" s="502"/>
      <c r="R4" s="502"/>
      <c r="S4" s="502"/>
      <c r="T4" s="502"/>
      <c r="U4" s="494"/>
    </row>
    <row r="5" spans="10:21" ht="22.5" customHeight="1">
      <c r="J5" s="499"/>
      <c r="K5" s="499"/>
      <c r="L5" s="1300" t="s">
        <v>732</v>
      </c>
      <c r="M5" s="1300"/>
      <c r="N5" s="1300"/>
      <c r="O5" s="1300"/>
      <c r="P5" s="1300"/>
      <c r="Q5" s="1300"/>
      <c r="R5" s="1300"/>
      <c r="S5" s="1300"/>
      <c r="T5" s="1300"/>
      <c r="U5" s="548"/>
    </row>
    <row r="6" spans="10:21" ht="3" customHeight="1">
      <c r="J6" s="499"/>
      <c r="K6" s="499"/>
      <c r="L6" s="494"/>
      <c r="M6" s="494"/>
      <c r="N6" s="494"/>
      <c r="O6" s="498"/>
      <c r="P6" s="498"/>
      <c r="Q6" s="498"/>
      <c r="R6" s="498"/>
      <c r="S6" s="498"/>
      <c r="T6" s="498"/>
      <c r="U6" s="494"/>
    </row>
    <row r="7" spans="1:28" s="746" customFormat="1" ht="5.25" hidden="1">
      <c r="A7" s="1121"/>
      <c r="B7" s="1121"/>
      <c r="C7" s="1121"/>
      <c r="D7" s="1121"/>
      <c r="E7" s="1121"/>
      <c r="F7" s="1121"/>
      <c r="G7" s="1121"/>
      <c r="H7" s="1121"/>
      <c r="L7" s="1171"/>
      <c r="M7" s="1046"/>
      <c r="O7" s="1276"/>
      <c r="P7" s="1276"/>
      <c r="Q7" s="1276"/>
      <c r="R7" s="1276"/>
      <c r="S7" s="1276"/>
      <c r="T7" s="1276"/>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77" t="str">
        <f>IF(datePr_ch="",IF(datePr="","",datePr),datePr_ch)</f>
        <v>25.04.2022</v>
      </c>
      <c r="P8" s="1277"/>
      <c r="Q8" s="1277"/>
      <c r="R8" s="1277"/>
      <c r="S8" s="1277"/>
      <c r="T8" s="1277"/>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5"/>
      <c r="O9" s="1277" t="str">
        <f>IF(numberPr_ch="",IF(numberPr="","",numberPr),numberPr_ch)</f>
        <v>01-03/107</v>
      </c>
      <c r="P9" s="1277"/>
      <c r="Q9" s="1277"/>
      <c r="R9" s="1277"/>
      <c r="S9" s="1277"/>
      <c r="T9" s="1277"/>
      <c r="U9" s="635"/>
      <c r="X9" s="559"/>
      <c r="Y9" s="559"/>
      <c r="Z9" s="559"/>
      <c r="AA9" s="559"/>
      <c r="AB9" s="559"/>
      <c r="AC9" s="559"/>
      <c r="AD9" s="559"/>
      <c r="AE9" s="559"/>
      <c r="AF9" s="559"/>
      <c r="AG9" s="559"/>
      <c r="AH9" s="559"/>
      <c r="AI9" s="559"/>
    </row>
    <row r="10" spans="1:28" s="746" customFormat="1" ht="5.25" hidden="1">
      <c r="A10" s="1121"/>
      <c r="B10" s="1121"/>
      <c r="C10" s="1121"/>
      <c r="D10" s="1121"/>
      <c r="E10" s="1121"/>
      <c r="F10" s="1121"/>
      <c r="G10" s="1121"/>
      <c r="H10" s="1121"/>
      <c r="L10" s="1171"/>
      <c r="M10" s="1046"/>
      <c r="O10" s="1276"/>
      <c r="P10" s="1276"/>
      <c r="Q10" s="1276"/>
      <c r="R10" s="1276"/>
      <c r="S10" s="1276"/>
      <c r="T10" s="1276"/>
      <c r="U10" s="780"/>
      <c r="V10" s="780"/>
      <c r="X10" s="1121"/>
      <c r="Y10" s="1121"/>
      <c r="Z10" s="1121"/>
      <c r="AA10" s="1121"/>
      <c r="AB10" s="1121"/>
    </row>
    <row r="11" spans="1:35" s="539" customFormat="1" ht="11.25" customHeight="1" hidden="1">
      <c r="A11" s="559"/>
      <c r="B11" s="559"/>
      <c r="C11" s="559"/>
      <c r="D11" s="559"/>
      <c r="E11" s="559"/>
      <c r="F11" s="559"/>
      <c r="G11" s="559"/>
      <c r="H11" s="559"/>
      <c r="L11" s="1301"/>
      <c r="M11" s="1301"/>
      <c r="N11" s="536"/>
      <c r="O11" s="1318"/>
      <c r="P11" s="1318"/>
      <c r="Q11" s="1318"/>
      <c r="R11" s="1318"/>
      <c r="S11" s="1318"/>
      <c r="T11" s="1318"/>
      <c r="U11" s="557" t="s">
        <v>371</v>
      </c>
      <c r="X11" s="559"/>
      <c r="Y11" s="559"/>
      <c r="Z11" s="559"/>
      <c r="AA11" s="559"/>
      <c r="AB11" s="559"/>
      <c r="AC11" s="559"/>
      <c r="AD11" s="559"/>
      <c r="AE11" s="559"/>
      <c r="AF11" s="559"/>
      <c r="AG11" s="559"/>
      <c r="AH11" s="559"/>
      <c r="AI11" s="559"/>
    </row>
    <row r="12" spans="10:21" ht="14.25">
      <c r="J12" s="499"/>
      <c r="K12" s="499"/>
      <c r="L12" s="494"/>
      <c r="M12" s="494"/>
      <c r="N12" s="494"/>
      <c r="O12" s="1319"/>
      <c r="P12" s="1319"/>
      <c r="Q12" s="1319"/>
      <c r="R12" s="1319"/>
      <c r="S12" s="1319"/>
      <c r="T12" s="1319"/>
      <c r="U12" s="1319"/>
    </row>
    <row r="13" spans="10:23" ht="14.25" customHeight="1">
      <c r="J13" s="499"/>
      <c r="K13" s="499"/>
      <c r="L13" s="1223" t="s">
        <v>445</v>
      </c>
      <c r="M13" s="1223"/>
      <c r="N13" s="1223"/>
      <c r="O13" s="1223"/>
      <c r="P13" s="1223"/>
      <c r="Q13" s="1223"/>
      <c r="R13" s="1223"/>
      <c r="S13" s="1223"/>
      <c r="T13" s="1223"/>
      <c r="U13" s="1223"/>
      <c r="V13" s="1223"/>
      <c r="W13" s="1223" t="s">
        <v>446</v>
      </c>
    </row>
    <row r="14" spans="10:23" ht="14.25" customHeight="1">
      <c r="J14" s="499"/>
      <c r="K14" s="499"/>
      <c r="L14" s="1284" t="s">
        <v>91</v>
      </c>
      <c r="M14" s="1284" t="s">
        <v>602</v>
      </c>
      <c r="N14" s="491"/>
      <c r="O14" s="1285" t="s">
        <v>604</v>
      </c>
      <c r="P14" s="1286"/>
      <c r="Q14" s="1286"/>
      <c r="R14" s="1286"/>
      <c r="S14" s="1286"/>
      <c r="T14" s="1287"/>
      <c r="U14" s="1295" t="s">
        <v>339</v>
      </c>
      <c r="V14" s="1281" t="s">
        <v>274</v>
      </c>
      <c r="W14" s="1223"/>
    </row>
    <row r="15" spans="10:23" ht="14.25" customHeight="1">
      <c r="J15" s="499"/>
      <c r="K15" s="499"/>
      <c r="L15" s="1284"/>
      <c r="M15" s="1284"/>
      <c r="N15" s="491"/>
      <c r="O15" s="1290" t="s">
        <v>590</v>
      </c>
      <c r="P15" s="1288"/>
      <c r="Q15" s="1289"/>
      <c r="R15" s="1293" t="s">
        <v>615</v>
      </c>
      <c r="S15" s="1293"/>
      <c r="T15" s="1294"/>
      <c r="U15" s="1296"/>
      <c r="V15" s="1282"/>
      <c r="W15" s="1223"/>
    </row>
    <row r="16" spans="10:23" ht="30" customHeight="1">
      <c r="J16" s="499"/>
      <c r="K16" s="499"/>
      <c r="L16" s="1284"/>
      <c r="M16" s="1284"/>
      <c r="N16" s="490"/>
      <c r="O16" s="1291"/>
      <c r="P16" s="505"/>
      <c r="Q16" s="505"/>
      <c r="R16" s="506" t="s">
        <v>273</v>
      </c>
      <c r="S16" s="1279" t="s">
        <v>272</v>
      </c>
      <c r="T16" s="1280"/>
      <c r="U16" s="1297"/>
      <c r="V16" s="1283"/>
      <c r="W16" s="1223"/>
    </row>
    <row r="17" spans="10:23" ht="14.25">
      <c r="J17" s="499"/>
      <c r="K17" s="538">
        <v>1</v>
      </c>
      <c r="L17" s="616" t="s">
        <v>92</v>
      </c>
      <c r="M17" s="616" t="s">
        <v>48</v>
      </c>
      <c r="N17" s="636" t="s">
        <v>48</v>
      </c>
      <c r="O17" s="617">
        <f ca="1">OFFSET(O17,0,-1)+1</f>
        <v>3</v>
      </c>
      <c r="P17" s="618">
        <f ca="1">OFFSET(P17,0,-1)</f>
        <v>3</v>
      </c>
      <c r="Q17" s="618">
        <f ca="1">OFFSET(Q17,0,-1)</f>
        <v>3</v>
      </c>
      <c r="R17" s="617">
        <f ca="1">OFFSET(R17,0,-1)+1</f>
        <v>4</v>
      </c>
      <c r="S17" s="1302">
        <f ca="1">OFFSET(S17,0,-1)+1</f>
        <v>5</v>
      </c>
      <c r="T17" s="1302"/>
      <c r="U17" s="617">
        <f ca="1">OFFSET(U17,0,-2)+1</f>
        <v>6</v>
      </c>
      <c r="V17" s="618">
        <f ca="1">OFFSET(V17,0,-1)</f>
        <v>6</v>
      </c>
      <c r="W17" s="617">
        <f ca="1">OFFSET(W17,0,-1)+1</f>
        <v>7</v>
      </c>
    </row>
    <row r="18" spans="1:23" ht="22.5">
      <c r="A18" s="1303">
        <v>1</v>
      </c>
      <c r="B18" s="867"/>
      <c r="C18" s="867"/>
      <c r="D18" s="867"/>
      <c r="E18" s="868"/>
      <c r="F18" s="869"/>
      <c r="G18" s="867"/>
      <c r="H18" s="867"/>
      <c r="I18" s="870"/>
      <c r="J18" s="865"/>
      <c r="K18" s="874">
        <v>1</v>
      </c>
      <c r="L18" s="562">
        <f>mergeValue(A18)</f>
        <v>1</v>
      </c>
      <c r="M18" s="610" t="s">
        <v>19</v>
      </c>
      <c r="N18" s="549"/>
      <c r="O18" s="1315"/>
      <c r="P18" s="1315"/>
      <c r="Q18" s="1315"/>
      <c r="R18" s="1315"/>
      <c r="S18" s="1315"/>
      <c r="T18" s="1315"/>
      <c r="U18" s="1315"/>
      <c r="V18" s="1315"/>
      <c r="W18" s="599" t="s">
        <v>718</v>
      </c>
    </row>
    <row r="19" spans="1:23" ht="22.5">
      <c r="A19" s="1303"/>
      <c r="B19" s="1303">
        <v>1</v>
      </c>
      <c r="C19" s="867"/>
      <c r="D19" s="867"/>
      <c r="E19" s="869"/>
      <c r="F19" s="869"/>
      <c r="G19" s="867"/>
      <c r="H19" s="867"/>
      <c r="I19" s="864"/>
      <c r="J19" s="863"/>
      <c r="K19" s="874">
        <v>1</v>
      </c>
      <c r="L19" s="562" t="str">
        <f>mergeValue(A19)&amp;"."&amp;mergeValue(B19)</f>
        <v>1.1</v>
      </c>
      <c r="M19" s="516" t="s">
        <v>15</v>
      </c>
      <c r="N19" s="549"/>
      <c r="O19" s="1315"/>
      <c r="P19" s="1315"/>
      <c r="Q19" s="1315"/>
      <c r="R19" s="1315"/>
      <c r="S19" s="1315"/>
      <c r="T19" s="1315"/>
      <c r="U19" s="1315"/>
      <c r="V19" s="1315"/>
      <c r="W19" s="599" t="s">
        <v>459</v>
      </c>
    </row>
    <row r="20" spans="1:23" ht="22.5">
      <c r="A20" s="1303"/>
      <c r="B20" s="1303"/>
      <c r="C20" s="1303">
        <v>1</v>
      </c>
      <c r="D20" s="867"/>
      <c r="E20" s="869"/>
      <c r="F20" s="869"/>
      <c r="G20" s="867"/>
      <c r="H20" s="867"/>
      <c r="I20" s="871"/>
      <c r="J20" s="863"/>
      <c r="K20" s="874">
        <v>1</v>
      </c>
      <c r="L20" s="562" t="str">
        <f>mergeValue(A20)&amp;"."&amp;mergeValue(B20)&amp;"."&amp;mergeValue(C20)</f>
        <v>1.1.1</v>
      </c>
      <c r="M20" s="517" t="s">
        <v>7</v>
      </c>
      <c r="N20" s="549"/>
      <c r="O20" s="1315"/>
      <c r="P20" s="1315"/>
      <c r="Q20" s="1315"/>
      <c r="R20" s="1315"/>
      <c r="S20" s="1315"/>
      <c r="T20" s="1315"/>
      <c r="U20" s="1315"/>
      <c r="V20" s="1315"/>
      <c r="W20" s="599" t="s">
        <v>600</v>
      </c>
    </row>
    <row r="21" spans="1:23" ht="22.5">
      <c r="A21" s="1303"/>
      <c r="B21" s="1303"/>
      <c r="C21" s="1303"/>
      <c r="D21" s="1303">
        <v>1</v>
      </c>
      <c r="E21" s="869"/>
      <c r="F21" s="869"/>
      <c r="G21" s="867"/>
      <c r="H21" s="867"/>
      <c r="I21" s="1303">
        <v>1</v>
      </c>
      <c r="J21" s="863"/>
      <c r="K21" s="874">
        <v>1</v>
      </c>
      <c r="L21" s="562" t="str">
        <f>mergeValue(A21)&amp;"."&amp;mergeValue(B21)&amp;"."&amp;mergeValue(C21)&amp;"."&amp;mergeValue(D21)</f>
        <v>1.1.1.1</v>
      </c>
      <c r="M21" s="518" t="s">
        <v>21</v>
      </c>
      <c r="N21" s="549"/>
      <c r="O21" s="1315"/>
      <c r="P21" s="1315"/>
      <c r="Q21" s="1315"/>
      <c r="R21" s="1315"/>
      <c r="S21" s="1315"/>
      <c r="T21" s="1315"/>
      <c r="U21" s="1315"/>
      <c r="V21" s="1315"/>
      <c r="W21" s="599" t="s">
        <v>601</v>
      </c>
    </row>
    <row r="22" spans="1:23" ht="11.25" customHeight="1" hidden="1">
      <c r="A22" s="1303"/>
      <c r="B22" s="1303"/>
      <c r="C22" s="1303"/>
      <c r="D22" s="1303"/>
      <c r="E22" s="1303">
        <v>1</v>
      </c>
      <c r="F22" s="869"/>
      <c r="G22" s="867"/>
      <c r="H22" s="867"/>
      <c r="I22" s="1303"/>
      <c r="J22" s="869"/>
      <c r="K22" s="874">
        <v>1</v>
      </c>
      <c r="L22" s="562"/>
      <c r="M22" s="524"/>
      <c r="N22" s="550"/>
      <c r="O22" s="600"/>
      <c r="P22" s="600"/>
      <c r="Q22" s="600"/>
      <c r="R22" s="600"/>
      <c r="S22" s="600"/>
      <c r="T22" s="600"/>
      <c r="U22" s="562"/>
      <c r="V22" s="477"/>
      <c r="W22" s="529"/>
    </row>
    <row r="23" spans="1:27" ht="33.75">
      <c r="A23" s="1303"/>
      <c r="B23" s="1303"/>
      <c r="C23" s="1303"/>
      <c r="D23" s="1303"/>
      <c r="E23" s="1303"/>
      <c r="F23" s="1303">
        <v>1</v>
      </c>
      <c r="G23" s="867"/>
      <c r="H23" s="867"/>
      <c r="I23" s="1303"/>
      <c r="J23" s="1320"/>
      <c r="K23" s="874">
        <v>1</v>
      </c>
      <c r="L23" s="562" t="str">
        <f>mergeValue(A23)&amp;"."&amp;mergeValue(B23)&amp;"."&amp;mergeValue(C23)&amp;"."&amp;mergeValue(D23)&amp;"."&amp;mergeValue(F23)</f>
        <v>1.1.1.1.1</v>
      </c>
      <c r="M23" s="524" t="s">
        <v>9</v>
      </c>
      <c r="N23" s="550"/>
      <c r="O23" s="1305"/>
      <c r="P23" s="1305"/>
      <c r="Q23" s="1305"/>
      <c r="R23" s="1305"/>
      <c r="S23" s="1305"/>
      <c r="T23" s="1305"/>
      <c r="U23" s="1305"/>
      <c r="V23" s="1305"/>
      <c r="W23" s="599" t="s">
        <v>720</v>
      </c>
      <c r="Y23" s="558" t="str">
        <f>strCheckUnique(Z23:Z26)</f>
        <v/>
      </c>
      <c r="AA23" s="558"/>
    </row>
    <row r="24" spans="1:29" ht="99" customHeight="1">
      <c r="A24" s="1303"/>
      <c r="B24" s="1303"/>
      <c r="C24" s="1303"/>
      <c r="D24" s="1303"/>
      <c r="E24" s="1303"/>
      <c r="F24" s="1303"/>
      <c r="G24" s="867">
        <v>1</v>
      </c>
      <c r="H24" s="867"/>
      <c r="I24" s="1303"/>
      <c r="J24" s="1320"/>
      <c r="K24" s="866"/>
      <c r="L24" s="562" t="str">
        <f>mergeValue(A24)&amp;"."&amp;mergeValue(B24)&amp;"."&amp;mergeValue(C24)&amp;"."&amp;mergeValue(D24)&amp;"."&amp;mergeValue(F24)&amp;"."&amp;mergeValue(G24)</f>
        <v>1.1.1.1.1.1</v>
      </c>
      <c r="M24" s="1088"/>
      <c r="N24" s="555"/>
      <c r="O24" s="532"/>
      <c r="P24" s="532"/>
      <c r="Q24" s="532"/>
      <c r="R24" s="1309"/>
      <c r="S24" s="1299" t="s">
        <v>83</v>
      </c>
      <c r="T24" s="1309"/>
      <c r="U24" s="1299" t="s">
        <v>84</v>
      </c>
      <c r="V24" s="507"/>
      <c r="W24" s="1273" t="s">
        <v>733</v>
      </c>
      <c r="X24" s="554" t="str">
        <f>strCheckDate(O25:V25)</f>
        <v/>
      </c>
      <c r="Y24" s="558"/>
      <c r="Z24" s="558" t="str">
        <f>IF(M24="","",M24)</f>
        <v/>
      </c>
      <c r="AA24" s="558"/>
      <c r="AB24" s="558"/>
      <c r="AC24" s="558"/>
    </row>
    <row r="25" spans="1:29" ht="11.25" hidden="1">
      <c r="A25" s="1303"/>
      <c r="B25" s="1303"/>
      <c r="C25" s="1303"/>
      <c r="D25" s="1303"/>
      <c r="E25" s="1303"/>
      <c r="F25" s="1303"/>
      <c r="G25" s="867"/>
      <c r="H25" s="867"/>
      <c r="I25" s="1303"/>
      <c r="J25" s="1320"/>
      <c r="K25" s="874">
        <v>1</v>
      </c>
      <c r="L25" s="569"/>
      <c r="M25" s="615"/>
      <c r="N25" s="555"/>
      <c r="O25" s="532"/>
      <c r="P25" s="532"/>
      <c r="Q25" s="553" t="str">
        <f>R24&amp;"-"&amp;T24</f>
        <v>-</v>
      </c>
      <c r="R25" s="1309"/>
      <c r="S25" s="1299"/>
      <c r="T25" s="1309"/>
      <c r="U25" s="1299"/>
      <c r="V25" s="507"/>
      <c r="W25" s="1274"/>
      <c r="Y25" s="558"/>
      <c r="Z25" s="558"/>
      <c r="AA25" s="558"/>
      <c r="AB25" s="558"/>
      <c r="AC25" s="558"/>
    </row>
    <row r="26" spans="1:35" s="492" customFormat="1" ht="15" customHeight="1">
      <c r="A26" s="1303"/>
      <c r="B26" s="1303"/>
      <c r="C26" s="1303"/>
      <c r="D26" s="1303"/>
      <c r="E26" s="1303"/>
      <c r="F26" s="1303"/>
      <c r="G26" s="867"/>
      <c r="H26" s="867"/>
      <c r="I26" s="1303"/>
      <c r="J26" s="1320"/>
      <c r="K26" s="874">
        <v>1</v>
      </c>
      <c r="L26" s="508"/>
      <c r="M26" s="526" t="s">
        <v>24</v>
      </c>
      <c r="N26" s="521"/>
      <c r="O26" s="515"/>
      <c r="P26" s="515"/>
      <c r="Q26" s="515"/>
      <c r="R26" s="542"/>
      <c r="S26" s="534"/>
      <c r="T26" s="533"/>
      <c r="U26" s="521"/>
      <c r="V26" s="530"/>
      <c r="W26" s="1275"/>
      <c r="X26" s="556"/>
      <c r="Y26" s="556"/>
      <c r="Z26" s="556"/>
      <c r="AA26" s="556"/>
      <c r="AB26" s="556"/>
      <c r="AC26" s="556"/>
      <c r="AD26" s="556"/>
      <c r="AE26" s="556"/>
      <c r="AF26" s="556"/>
      <c r="AG26" s="556"/>
      <c r="AH26" s="556"/>
      <c r="AI26" s="556"/>
    </row>
    <row r="27" spans="1:36" s="492" customFormat="1" ht="15" customHeight="1">
      <c r="A27" s="1303"/>
      <c r="B27" s="1303"/>
      <c r="C27" s="1303"/>
      <c r="D27" s="1303"/>
      <c r="E27" s="1303"/>
      <c r="F27" s="869"/>
      <c r="G27" s="869"/>
      <c r="H27" s="867"/>
      <c r="I27" s="1303"/>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customHeight="1" hidden="1">
      <c r="A28" s="1303"/>
      <c r="B28" s="1303"/>
      <c r="C28" s="1303"/>
      <c r="D28" s="1303"/>
      <c r="E28" s="869"/>
      <c r="F28" s="869"/>
      <c r="G28" s="869"/>
      <c r="H28" s="867"/>
      <c r="I28" s="1303"/>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5" s="492" customFormat="1" ht="15" customHeight="1">
      <c r="A29" s="1303"/>
      <c r="B29" s="1303"/>
      <c r="C29" s="1303"/>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5" s="492" customFormat="1" ht="15" customHeight="1">
      <c r="A30" s="1303"/>
      <c r="B30" s="1303"/>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5" s="492" customFormat="1" ht="15" customHeight="1">
      <c r="A31" s="1303"/>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5"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1" ht="3" customHeight="1">
      <c r="L33" s="455"/>
      <c r="M33" s="455"/>
      <c r="N33" s="455"/>
      <c r="O33" s="455"/>
      <c r="P33" s="455"/>
      <c r="Q33" s="455"/>
      <c r="R33" s="455"/>
      <c r="S33" s="455"/>
      <c r="T33" s="455"/>
      <c r="U33" s="455"/>
    </row>
    <row r="34" spans="12:23" ht="106.5" customHeight="1">
      <c r="L34" s="1">
        <v>1</v>
      </c>
      <c r="M34" s="1266" t="s">
        <v>734</v>
      </c>
      <c r="N34" s="1266"/>
      <c r="O34" s="1266"/>
      <c r="P34" s="1266"/>
      <c r="Q34" s="1266"/>
      <c r="R34" s="1266"/>
      <c r="S34" s="1266"/>
      <c r="T34" s="1266"/>
      <c r="U34" s="1266"/>
      <c r="V34" s="1266"/>
      <c r="W34" s="1266"/>
    </row>
  </sheetData>
  <sheetProtection password="FA9C" sheet="1" objects="1" scenarios="1" formatColumns="0" formatRows="0"/>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14">
    <dataValidation allowBlank="1" sqref="W27:W28 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L65563:W65564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L131099:W131100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L196635:W196636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L262171:W262172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L327707:W327708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L393243:W393244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L458779:W458780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L524315:W524316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L589851:W589852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L655387:W655388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L720923:W720924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L786459:W786460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L851995:W851996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L917531:W917532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L983067:W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VT983067:WWE983068"/>
    <dataValidation allowBlank="1" prompt="Для выбора выполните двойной щелчок левой клавиши мыши по соответствующей ячейке." sqref="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W29:W32 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L65562:W65562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L65565:W65568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L131098:W131098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L131101:W131104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L196634:W196634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L196637:W196640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L262170:W262170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L262173:W262176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L327706:W327706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L327709:W327712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L393242:W393242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L393245:W393248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L458778:W458778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L458781:W458784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L524314:W524314"/>
    <dataValidation allowBlank="1" prompt="Для выбора выполните двойной щелчок левой клавиши мыши по соответствующей ячейке." sqref="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L524317:W524320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L589850:W589850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L589853:W589856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L655386:W655386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L655389:W655392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L720922:W720922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L720925:W720928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L786458:W786458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L786461:W786464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L851994:W851994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L851997:W852000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L917530:W917530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L917533:W917536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L983066:W983066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VT983066:WWE983066 L983069:W983072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U25 JO24:JO25 JQ24:JQ25 TK24:TK25 TM24:TM25 ADG24:ADG25 ADI24:ADI25 ANC24:ANC25 ANE24:ANE25 AWY24:AWY25 AXA24:AXA25 BGU24:BGU25 BGW24:BGW25 BQQ24:BQQ25 BQS24:BQS25 CAM24:CAM25 CAO24:CAO25 CKI24:CKI25 CKK24:CKK25 CUE24:CUE25 CUG24:CUG25 DEA24:DEA25 DEC24:DEC25 DNW24:DNW25 DNY24:DNY25 DXS24:DXS25 DXU24:DXU25 EHO24:EHO25 EHQ24:EHQ25 ERK24:ERK25 ERM24:ERM25 FBG24:FBG25 FBI24:FBI25 FLC24:FLC25 FLE24:FLE25 FUY24:FUY25 FVA24:FVA25 GEU24:GEU25 GEW24:GEW25 GOQ24:GOQ25 GOS24:GOS25 GYM24:GYM25 GYO24:GYO25 HII24:HII25 HIK24:HIK25 HSE24:HSE25 HSG24:HSG25 ICA24:ICA25 ICC24:ICC25 ILW24:ILW25 ILY24:ILY25 IVS24:IVS25 IVU24:IVU25 JFO24:JFO25 JFQ24:JFQ25 JPK24:JPK25 JPM24:JPM25 JZG24:JZG25 JZI24:JZI25 KJC24:KJC25 KJE24:KJE25 KSY24:KSY25 KTA24:KTA25 LCU24:LCU25 LCW24:LCW25 LMQ24:LMQ25 LMS24:LMS25 LWM24:LWM25 LWO24:LWO25 MGI24:MGI25 MGK24:MGK25 MQE24:MQE25 MQG24:MQG25 NAA24:NAA25 NAC24:NAC25 NJW24:NJW25 NJY24:NJY25 NTS24:NTS25 NTU24:NTU25 ODO24:ODO25 ODQ24:ODQ25 ONK24:ONK25 ONM24:ONM25 OXG24:OXG25 OXI24:OXI25 PHC24:PHC25 PHE24:PHE25 PQY24:PQY25 PRA24:PRA25 QAU24:QAU25 QAW24:QAW25 QKQ24:QKQ25 QKS24:QKS25 QUM24:QUM25 QUO24:QUO25 REI24:REI25 REK24:REK25 ROE24:ROE25 ROG24:ROG25 RYA24:RYA25 RYC24:RYC25 SHW24:SHW25 SHY24:SHY25 SRS24:SRS25 SRU24:SRU25 TBO24:TBO25 TBQ24:TBQ25 TLK24:TLK25 TLM24:TLM25 TVG24:TVG25 TVI24:TVI25 UFC24:UFC25 UFE24:UFE25 UOY24:UOY25 UPA24:UPA25 UYU24:UYU25 UYW24:UYW25 VIQ24:VIQ25 VIS24:VIS25 VSM24:VSM25 VSO24:VSO25 WCI24:WCI25 WCK24:WCK25 WME24:WME25 WMG24:WMG25 WWA24:WWA25 WWC24:WWC25 S65560:S65561 U65560:U65561 JO65560:JO65561 JQ65560:JQ65561 TK65560:TK65561 TM65560:TM65561 ADG65560:ADG65561 ADI65560:ADI65561 ANC65560:ANC65561 ANE65560:ANE65561 AWY65560:AWY65561 AXA65560:AXA65561 BGU65560:BGU65561 BGW65560:BGW65561 BQQ65560:BQQ65561 BQS65560:BQS65561 CAM65560:CAM65561 CAO65560:CAO65561 CKI65560:CKI65561 CKK65560:CKK65561 CUE65560:CUE65561 CUG65560:CUG65561 DEA65560:DEA65561 DEC65560:DEC65561 DNW65560:DNW65561 DNY65560:DNY65561 DXS65560:DXS65561 DXU65560:DXU65561 EHO65560:EHO65561 EHQ65560:EHQ65561 ERK65560:ERK65561 ERM65560:ERM65561 FBG65560:FBG65561 FBI65560:FBI65561 FLC65560:FLC65561 FLE65560:FLE65561 FUY65560:FUY65561 FVA65560:FVA65561 GEU65560:GEU65561 GEW65560:GEW65561 GOQ65560:GOQ65561 GOS65560:GOS65561 GYM65560:GYM65561 GYO65560:GYO65561 HII65560:HII65561 HIK65560:HIK65561 HSE65560:HSE65561 HSG65560:HSG65561 ICA65560:ICA65561 ICC65560:ICC65561 ILW65560:ILW65561 ILY65560:ILY65561 IVS65560:IVS65561 IVU65560:IVU65561 JFO65560:JFO65561 JFQ65560:JFQ65561 JPK65560:JPK65561 JPM65560:JPM65561 JZG65560:JZG65561 JZI65560:JZI65561 KJC65560:KJC65561 KJE65560:KJE65561 KSY65560:KSY65561 KTA65560:KTA65561 LCU65560:LCU65561 LCW65560:LCW65561 LMQ65560:LMQ65561 LMS65560:LMS65561 LWM65560:LWM65561 LWO65560:LWO65561 MGI65560:MGI65561 MGK65560:MGK65561 MQE65560:MQE65561 MQG65560:MQG65561 NAA65560:NAA65561 NAC65560:NAC65561 NJW65560:NJW65561 NJY65560:NJY65561 NTS65560:NTS65561 NTU65560:NTU65561 ODO65560:ODO65561 ODQ65560:ODQ65561 ONK65560:ONK65561 ONM65560:ONM65561 OXG65560:OXG65561 OXI65560:OXI65561 PHC65560:PHC65561 PHE65560:PHE65561 PQY65560:PQY65561 PRA65560:PRA65561 QAU65560:QAU65561 QAW65560:QAW65561 QKQ65560:QKQ65561 QKS65560:QKS65561 QUM65560:QUM65561 QUO65560:QUO65561 REI65560:REI65561 REK65560:REK65561 ROE65560:ROE65561 ROG65560:ROG65561 RYA65560:RYA65561 RYC65560:RYC65561 SHW65560:SHW65561 SHY65560:SHY65561 SRS65560:SRS65561 SRU65560:SRU65561 TBO65560:TBO65561 TBQ65560:TBQ65561 TLK65560:TLK65561 TLM65560:TLM65561 TVG65560:TVG65561 TVI65560:TVI65561 UFC65560:UFC65561 UFE65560:UFE65561 UOY65560:UOY65561 UPA65560:UPA65561 UYU65560:UYU65561 UYW65560:UYW65561 VIQ65560:VIQ65561 VIS65560:VIS65561 VSM65560:VSM65561 VSO65560:VSO65561 WCI65560:WCI65561 WCK65560:WCK65561 WME65560:WME65561 WMG65560:WMG65561 WWA65560:WWA65561 WWC65560:WWC65561 S131096:S131097 U131096:U131097 JO131096:JO131097 JQ131096:JQ131097 TK131096:TK131097 TM131096:TM131097 ADG131096:ADG131097 ADI131096:ADI131097 ANC131096:ANC131097 ANE131096:ANE131097 AWY131096:AWY131097 AXA131096:AXA131097 BGU131096:BGU131097 BGW131096:BGW131097 BQQ131096:BQQ131097 BQS131096:BQS131097 CAM131096:CAM131097 CAO131096:CAO131097 CKI131096:CKI131097 CKK131096:CKK131097 CUE131096:CUE131097 CUG131096:CUG131097 DEA131096:DEA131097 DEC131096:DEC131097 DNW131096:DNW131097 DNY131096:DNY131097 DXS131096:DXS131097 DXU131096:DXU131097 EHO131096:EHO131097 EHQ131096:EHQ131097 ERK131096:ERK131097 ERM131096:ERM131097 FBG131096:FBG131097 FBI131096:FBI131097 FLC131096:FLC131097 FLE131096:FLE131097 FUY131096:FUY131097 FVA131096:FVA131097 GEU131096:GEU131097 GEW131096:GEW131097 GOQ131096:GOQ131097 GOS131096:GOS131097 GYM131096:GYM131097 GYO131096:GYO131097 HII131096:HII131097 HIK131096:HIK131097 HSE131096:HSE131097 HSG131096:HSG131097 ICA131096:ICA131097 ICC131096:ICC131097 ILW131096:ILW131097 ILY131096:ILY131097 IVS131096:IVS131097 IVU131096:IVU131097 JFO131096:JFO131097 JFQ131096:JFQ131097 JPK131096:JPK131097 JPM131096:JPM131097 JZG131096:JZG131097 JZI131096:JZI131097 KJC131096:KJC131097 KJE131096:KJE131097 KSY131096:KSY131097 KTA131096:KTA131097 LCU131096:LCU131097 LCW131096:LCW131097 LMQ131096:LMQ131097 LMS131096:LMS131097 LWM131096:LWM131097 LWO131096:LWO131097 MGI131096:MGI131097 MGK131096:MGK131097 MQE131096:MQE131097 MQG131096:MQG131097 NAA131096:NAA131097 NAC131096:NAC131097 NJW131096:NJW131097 NJY131096:NJY131097 NTS131096:NTS131097 NTU131096:NTU131097 ODO131096:ODO131097 ODQ131096:ODQ131097 ONK131096:ONK131097 ONM131096:ONM131097 OXG131096:OXG131097 OXI131096:OXI131097 PHC131096:PHC131097 PHE131096:PHE131097 PQY131096:PQY131097 PRA131096:PRA131097 QAU131096:QAU131097 QAW131096:QAW131097 QKQ131096:QKQ131097 QKS131096:QKS131097 QUM131096:QUM131097 QUO131096:QUO131097 REI131096:REI131097 REK131096:REK131097 ROE131096:ROE131097 ROG131096:ROG131097 RYA131096:RYA131097 RYC131096:RYC131097 SHW131096:SHW131097 SHY131096:SHY131097 SRS131096:SRS131097 SRU131096:SRU131097 TBO131096:TBO131097 TBQ131096:TBQ131097 TLK131096:TLK131097 TLM131096:TLM131097 TVG131096:TVG131097 TVI131096:TVI131097 UFC131096:UFC131097 UFE131096:UFE131097 UOY131096:UOY131097 UPA131096:UPA131097 UYU131096:UYU131097 UYW131096:UYW131097 VIQ131096:VIQ131097 VIS131096:VIS131097 VSM131096:VSM131097 VSO131096:VSO131097 WCI131096:WCI131097 WCK131096:WCK131097 WME131096:WME131097 WMG131096:WMG131097 WWA131096:WWA131097 WWC131096:WWC131097 S196632:S196633 U196632:U196633 JO196632:JO196633 JQ196632:JQ196633 TK196632:TK196633 TM196632:TM196633 ADG196632:ADG196633 ADI196632:ADI196633 ANC196632:ANC196633 ANE196632:ANE196633 AWY196632:AWY196633 AXA196632:AXA196633 BGU196632:BGU196633 BGW196632:BGW196633 BQQ196632:BQQ196633 BQS196632:BQS196633 CAM196632:CAM196633 CAO196632:CAO196633 CKI196632:CKI196633 CKK196632:CKK196633 CUE196632:CUE196633 CUG196632:CUG196633 DEA196632:DEA196633 DEC196632:DEC196633 DNW196632:DNW196633 DNY196632:DNY196633 DXS196632:DXS196633 DXU196632:DXU196633 EHO196632:EHO196633 EHQ196632:EHQ196633 ERK196632:ERK196633 ERM196632:ERM196633 FBG196632:FBG196633 FBI196632:FBI196633 FLC196632:FLC196633 FLE196632:FLE196633 FUY196632:FUY196633 FVA196632:FVA196633 GEU196632:GEU196633 GEW196632:GEW196633 GOQ196632:GOQ196633 GOS196632:GOS196633 GYM196632:GYM196633 GYO196632:GYO196633 HII196632:HII196633 HIK196632:HIK196633 HSE196632:HSE196633 HSG196632:HSG196633 ICA196632:ICA196633 ICC196632:ICC196633 ILW196632:ILW196633 ILY196632:ILY196633 IVS196632:IVS196633 IVU196632:IVU196633 JFO196632:JFO196633 JFQ196632:JFQ196633 JPK196632:JPK196633 JPM196632:JPM196633 JZG196632:JZG196633 JZI196632:JZI196633 KJC196632:KJC196633 KJE196632:KJE196633 KSY196632:KSY196633 KTA196632:KTA196633 LCU196632:LCU196633 LCW196632:LCW196633 LMQ196632:LMQ196633 LMS196632:LMS196633 LWM196632:LWM196633 LWO196632:LWO196633 MGI196632:MGI196633 MGK196632:MGK196633 MQE196632:MQE196633 MQG196632:MQG196633 NAA196632:NAA196633 NAC196632:NAC196633 NJW196632:NJW196633 NJY196632:NJY196633 NTS196632:NTS196633 NTU196632:NTU196633 ODO196632:ODO196633 ODQ196632:ODQ196633 ONK196632:ONK196633 ONM196632:ONM196633 OXG196632:OXG196633 OXI196632:OXI196633 PHC196632:PHC196633 PHE196632:PHE196633 PQY196632:PQY196633 PRA196632:PRA196633 QAU196632:QAU196633 QAW196632:QAW196633 QKQ196632:QKQ196633 QKS196632:QKS196633 QUM196632:QUM196633 QUO196632:QUO196633 REI196632:REI196633 REK196632:REK196633 ROE196632:ROE196633 ROG196632:ROG196633 RYA196632:RYA196633 RYC196632:RYC196633 SHW196632:SHW196633 SHY196632:SHY196633 SRS196632:SRS196633 SRU196632:SRU196633 TBO196632:TBO196633 TBQ196632:TBQ196633 TLK196632:TLK196633 TLM196632:TLM196633 TVG196632:TVG196633 TVI196632:TVI196633 UFC196632:UFC196633 UFE196632:UFE196633 UOY196632:UOY196633 UPA196632:UPA196633 UYU196632:UYU196633 UYW196632:UYW196633 VIQ196632:VIQ196633 VIS196632:VIS196633 VSM196632:VSM196633 VSO196632:VSO196633 WCI196632:WCI196633 WCK196632:WCK196633 WME196632:WME196633 WMG196632:WMG196633 WWA196632:WWA196633 WWC196632:WWC196633 S262168:S262169 U262168:U262169 JO262168:JO262169 JQ262168:JQ262169 TK262168:TK262169 TM262168:TM262169 ADG262168:ADG262169 ADI262168:ADI262169 ANC262168:ANC262169 ANE262168:ANE262169 AWY262168:AWY262169 AXA262168:AXA262169 BGU262168:BGU262169 BGW262168:BGW262169 BQQ262168:BQQ262169 BQS262168:BQS262169 CAM262168:CAM262169 CAO262168:CAO262169 CKI262168:CKI262169 CKK262168:CKK262169 CUE262168:CUE262169 CUG262168:CUG262169 DEA262168:DEA262169 DEC262168:DEC262169 DNW262168:DNW262169 DNY262168:DNY262169 DXS262168:DXS262169 DXU262168:DXU262169 EHO262168:EHO262169 EHQ262168:EHQ262169 ERK262168:ERK262169 ERM262168:ERM262169 FBG262168:FBG262169 FBI262168:FBI262169 FLC262168:FLC262169 FLE262168:FLE262169 FUY262168:FUY262169 FVA262168:FVA262169 GEU262168:GEU262169 GEW262168:GEW262169 GOQ262168:GOQ262169 GOS262168:GOS262169 GYM262168:GYM262169 GYO262168:GYO262169 HII262168:HII262169 HIK262168:HIK262169 HSE262168:HSE262169 HSG262168:HSG262169 ICA262168:ICA262169 ICC262168:ICC262169 ILW262168:ILW262169 ILY262168:ILY262169 IVS262168:IVS262169 IVU262168:IVU262169 JFO262168:JFO262169 JFQ262168:JFQ262169 JPK262168:JPK262169 JPM262168:JPM262169 JZG262168:JZG262169 JZI262168:JZI262169 KJC262168:KJC262169 KJE262168:KJE262169 KSY262168:KSY262169 KTA262168:KTA262169 LCU262168:LCU262169 LCW262168:LCW262169 LMQ262168:LMQ262169 LMS262168:LMS262169 LWM262168:LWM262169 LWO262168:LWO262169 MGI262168:MGI262169 MGK262168:MGK262169 MQE262168:MQE262169 MQG262168:MQG262169 NAA262168:NAA262169 NAC262168:NAC262169 NJW262168:NJW262169 NJY262168:NJY262169 NTS262168:NTS262169 NTU262168:NTU262169 ODO262168:ODO262169 ODQ262168:ODQ262169 ONK262168:ONK262169 ONM262168:ONM262169 OXG262168:OXG262169 OXI262168:OXI262169 PHC262168:PHC262169 PHE262168:PHE262169 PQY262168:PQY262169 PRA262168:PRA262169 QAU262168:QAU262169 QAW262168:QAW262169 QKQ262168:QKQ262169 QKS262168:QKS262169 QUM262168:QUM262169 QUO262168:QUO262169 REI262168:REI262169 REK262168:REK262169 ROE262168:ROE262169 ROG262168:ROG262169 RYA262168:RYA262169 RYC262168:RYC262169 SHW262168:SHW262169 SHY262168:SHY262169 SRS262168:SRS262169 SRU262168:SRU262169 TBO262168:TBO262169 TBQ262168:TBQ262169 TLK262168:TLK262169 TLM262168:TLM262169 TVG262168:TVG262169 TVI262168:TVI262169 UFC262168:UFC262169 UFE262168:UFE262169 UOY262168:UOY262169 UPA262168:UPA262169 UYU262168:UYU262169 UYW262168:UYW262169 VIQ262168:VIQ262169 VIS262168:VIS262169 VSM262168:VSM262169 VSO262168:VSO262169 WCI262168:WCI262169 WCK262168:WCK262169 WME262168:WME262169 WMG262168:WMG262169 WWA262168:WWA262169 WWC262168:WWC262169 S327704:S327705 U327704:U327705 JO327704:JO327705 JQ327704:JQ327705 TK327704:TK327705 TM327704:TM327705 ADG327704:ADG327705 ADI327704:ADI327705 ANC327704:ANC327705 ANE327704:ANE327705 AWY327704:AWY327705 AXA327704:AXA327705 BGU327704:BGU327705 BGW327704:BGW327705 BQQ327704:BQQ327705 BQS327704:BQS327705 CAM327704:CAM327705 CAO327704:CAO327705 CKI327704:CKI327705 CKK327704:CKK327705 CUE327704:CUE327705 CUG327704:CUG327705 DEA327704:DEA327705 DEC327704:DEC327705 DNW327704:DNW327705 DNY327704:DNY327705 DXS327704:DXS327705 DXU327704:DXU327705 EHO327704:EHO327705 EHQ327704:EHQ327705 ERK327704:ERK327705 ERM327704:ERM327705 FBG327704:FBG327705 FBI327704:FBI327705 FLC327704:FLC327705 FLE327704:FLE327705 FUY327704:FUY327705 FVA327704:FVA327705 GEU327704:GEU327705 GEW327704:GEW327705 GOQ327704:GOQ327705 GOS327704:GOS327705 GYM327704:GYM327705 GYO327704:GYO327705 HII327704:HII327705 HIK327704:HIK327705 HSE327704:HSE327705 HSG327704:HSG327705 ICA327704:ICA327705 ICC327704:ICC327705 ILW327704:ILW327705 ILY327704:ILY327705 IVS327704:IVS327705 IVU327704:IVU327705 JFO327704:JFO327705 JFQ327704:JFQ327705 JPK327704:JPK327705 JPM327704:JPM327705 JZG327704:JZG327705 JZI327704:JZI327705 KJC327704:KJC327705 KJE327704:KJE327705 KSY327704:KSY327705 KTA327704:KTA327705 LCU327704:LCU327705 LCW327704:LCW327705 LMQ327704:LMQ327705 LMS327704:LMS327705 LWM327704:LWM327705 LWO327704:LWO327705 MGI327704:MGI327705 MGK327704:MGK327705 MQE327704:MQE327705 MQG327704:MQG327705 NAA327704:NAA327705 NAC327704:NAC327705 NJW327704:NJW327705 NJY327704:NJY327705 NTS327704:NTS327705 NTU327704:NTU327705 ODO327704:ODO327705 ODQ327704:ODQ327705 ONK327704:ONK327705 ONM327704:ONM327705 OXG327704:OXG327705 OXI327704:OXI327705 PHC327704:PHC327705 PHE327704:PHE327705 PQY327704:PQY327705 PRA327704:PRA327705 QAU327704:QAU327705 QAW327704:QAW327705 QKQ327704:QKQ327705 QKS327704:QKS327705 QUM327704:QUM327705 QUO327704:QUO327705 REI327704:REI327705 REK327704:REK327705 ROE327704:ROE327705 ROG327704:ROG327705 RYA327704:RYA327705 RYC327704:RYC327705 SHW327704:SHW327705 SHY327704:SHY327705 SRS327704:SRS327705 SRU327704:SRU327705 TBO327704:TBO327705 TBQ327704:TBQ327705 TLK327704:TLK327705 TLM327704:TLM327705 TVG327704:TVG327705 TVI327704:TVI327705 UFC327704:UFC327705 UFE327704:UFE327705 UOY327704:UOY327705 UPA327704:UPA327705 UYU327704:UYU327705 UYW327704:UYW327705 VIQ327704:VIQ327705 VIS327704:VIS327705 VSM327704:VSM327705 VSO327704:VSO327705 WCI327704:WCI327705 WCK327704:WCK327705 WME327704:WME327705 WMG327704:WMG327705 WWA327704:WWA327705 WWC327704:WWC327705 S393240:S393241 U393240:U393241 JO393240:JO393241 JQ393240:JQ393241 TK393240:TK393241 TM393240:TM393241 ADG393240:ADG393241 ADI393240:ADI393241 ANC393240:ANC393241 ANE393240:ANE393241 AWY393240:AWY393241 AXA393240:AXA393241 BGU393240:BGU393241 BGW393240:BGW393241 BQQ393240:BQQ393241 BQS393240:BQS393241 CAM393240:CAM393241 CAO393240:CAO393241 CKI393240:CKI393241 CKK393240:CKK393241 CUE393240:CUE393241 CUG393240:CUG393241 DEA393240:DEA393241 DEC393240:DEC393241 DNW393240:DNW393241 DNY393240:DNY393241 DXS393240:DXS393241 DXU393240:DXU393241 EHO393240:EHO393241 EHQ393240:EHQ393241 ERK393240:ERK393241 ERM393240:ERM393241 FBG393240:FBG393241 FBI393240:FBI393241 FLC393240:FLC393241 FLE393240:FLE393241 FUY393240:FUY393241 FVA393240:FVA393241 GEU393240:GEU393241 GEW393240:GEW393241 GOQ393240:GOQ393241 GOS393240:GOS393241 GYM393240:GYM393241 GYO393240:GYO393241 HII393240:HII393241 HIK393240:HIK393241 HSE393240:HSE393241 HSG393240:HSG393241 ICA393240:ICA393241 ICC393240:ICC393241 ILW393240:ILW393241 ILY393240:ILY393241 IVS393240:IVS393241 IVU393240:IVU393241 JFO393240:JFO393241 JFQ393240:JFQ393241 JPK393240:JPK393241 JPM393240:JPM393241 JZG393240:JZG393241 JZI393240:JZI393241 KJC393240:KJC393241 KJE393240:KJE393241 KSY393240:KSY393241 KTA393240:KTA393241 LCU393240:LCU393241 LCW393240:LCW393241 LMQ393240:LMQ393241 LMS393240:LMS393241 LWM393240:LWM393241 LWO393240:LWO393241 MGI393240:MGI393241 MGK393240:MGK393241 MQE393240:MQE393241 MQG393240:MQG393241 NAA393240:NAA393241 NAC393240:NAC393241 NJW393240:NJW393241 NJY393240:NJY393241 NTS393240:NTS393241 NTU393240:NTU393241 ODO393240:ODO393241 ODQ393240:ODQ393241 ONK393240:ONK393241 ONM393240:ONM393241 OXG393240:OXG393241 OXI393240:OXI393241 PHC393240:PHC393241 PHE393240:PHE393241 PQY393240:PQY393241 PRA393240:PRA393241 QAU393240:QAU393241 QAW393240:QAW393241 QKQ393240:QKQ393241 QKS393240:QKS393241 QUM393240:QUM393241 QUO393240:QUO393241 REI393240:REI393241 REK393240:REK393241 ROE393240:ROE393241 ROG393240:ROG393241 RYA393240:RYA393241 RYC393240:RYC393241 SHW393240:SHW393241 SHY393240:SHY393241 SRS393240:SRS393241 SRU393240:SRU393241 TBO393240:TBO393241 TBQ393240:TBQ393241 TLK393240:TLK393241 TLM393240:TLM393241 TVG393240:TVG393241 TVI393240:TVI393241 UFC393240:UFC393241 UFE393240:UFE393241 UOY393240:UOY393241 UPA393240:UPA393241 UYU393240:UYU393241 UYW393240:UYW393241 VIQ393240:VIQ393241 VIS393240:VIS393241 VSM393240:VSM393241 VSO393240:VSO393241 WCI393240:WCI393241 WCK393240:WCK393241 WME393240:WME393241 WMG393240:WMG393241 WWA393240:WWA393241 WWC393240:WWC393241 S458776:S458777 U458776:U458777 JO458776:JO458777 JQ458776:JQ458777 TK458776:TK458777 TM458776:TM458777 ADG458776:ADG458777 ADI458776:ADI458777 ANC458776:ANC458777 ANE458776:ANE458777 AWY458776:AWY458777 AXA458776:AXA458777 BGU458776:BGU458777 BGW458776:BGW458777 BQQ458776:BQQ458777 BQS458776:BQS458777 CAM458776:CAM458777 CAO458776:CAO458777 CKI458776:CKI458777 CKK458776:CKK458777 CUE458776:CUE458777 CUG458776:CUG458777 DEA458776:DEA458777 DEC458776:DEC458777 DNW458776:DNW458777 DNY458776:DNY458777 DXS458776:DXS458777 DXU458776:DXU458777 EHO458776:EHO458777 EHQ458776:EHQ458777 ERK458776:ERK458777 ERM458776:ERM458777 FBG458776:FBG458777 FBI458776:FBI458777 FLC458776:FLC458777 FLE458776:FLE458777 FUY458776:FUY458777 FVA458776:FVA458777 GEU458776:GEU458777 GEW458776:GEW458777 GOQ458776:GOQ458777 GOS458776:GOS458777 GYM458776:GYM458777 GYO458776:GYO458777 HII458776:HII458777 HIK458776:HIK458777 HSE458776:HSE458777 HSG458776:HSG458777 ICA458776:ICA458777 ICC458776:ICC458777 ILW458776:ILW458777 ILY458776:ILY458777 IVS458776:IVS458777 IVU458776:IVU458777 JFO458776:JFO458777 JFQ458776:JFQ458777 JPK458776:JPK458777 JPM458776:JPM458777 JZG458776:JZG458777 JZI458776:JZI458777 KJC458776:KJC458777 KJE458776:KJE458777 KSY458776:KSY458777 KTA458776:KTA458777 LCU458776:LCU458777 LCW458776:LCW458777 LMQ458776:LMQ458777 LMS458776:LMS458777 LWM458776:LWM458777 LWO458776:LWO458777 MGI458776:MGI458777 MGK458776:MGK458777 MQE458776:MQE458777 MQG458776:MQG458777 NAA458776:NAA458777 NAC458776:NAC458777 NJW458776:NJW458777 NJY458776:NJY458777 NTS458776:NTS458777 NTU458776:NTU458777 ODO458776:ODO458777 ODQ458776:ODQ458777 ONK458776:ONK458777 ONM458776:ONM458777 OXG458776:OXG458777 OXI458776:OXI458777 PHC458776:PHC458777 PHE458776:PHE458777 PQY458776:PQY458777 PRA458776:PRA458777 QAU458776:QAU458777 QAW458776:QAW458777 QKQ458776:QKQ458777 QKS458776:QKS458777 QUM458776:QUM458777 QUO458776:QUO458777 REI458776:REI458777 REK458776:REK458777 ROE458776:ROE458777 ROG458776:ROG458777 RYA458776:RYA458777 RYC458776:RYC458777 SHW458776:SHW458777 SHY458776:SHY458777 SRS458776:SRS458777 SRU458776:SRU458777 TBO458776:TBO458777 TBQ458776:TBQ458777 TLK458776:TLK458777 TLM458776:TLM458777 TVG458776:TVG458777 TVI458776:TVI458777 UFC458776:UFC458777 UFE458776:UFE458777 UOY458776:UOY458777 UPA458776:UPA458777 UYU458776:UYU458777 UYW458776:UYW458777 VIQ458776:VIQ458777 VIS458776:VIS458777 VSM458776:VSM458777 VSO458776:VSO458777 WCI458776:WCI458777 WCK458776:WCK458777 WME458776:WME458777 WMG458776:WMG458777 WWA458776:WWA458777 WWC458776:WWC458777"/>
    <dataValidation allowBlank="1" showInputMessage="1" showErrorMessage="1" prompt="Для выбора выполните двойной щелчок левой клавиши мыши по соответствующей ячейке." sqref="S524312:S524313 U524312:U524313 JO524312:JO524313 JQ524312:JQ524313 TK524312:TK524313 TM524312:TM524313 ADG524312:ADG524313 ADI524312:ADI524313 ANC524312:ANC524313 ANE524312:ANE524313 AWY524312:AWY524313 AXA524312:AXA524313 BGU524312:BGU524313 BGW524312:BGW524313 BQQ524312:BQQ524313 BQS524312:BQS524313 CAM524312:CAM524313 CAO524312:CAO524313 CKI524312:CKI524313 CKK524312:CKK524313 CUE524312:CUE524313 CUG524312:CUG524313 DEA524312:DEA524313 DEC524312:DEC524313 DNW524312:DNW524313 DNY524312:DNY524313 DXS524312:DXS524313 DXU524312:DXU524313 EHO524312:EHO524313 EHQ524312:EHQ524313 ERK524312:ERK524313 ERM524312:ERM524313 FBG524312:FBG524313 FBI524312:FBI524313 FLC524312:FLC524313 FLE524312:FLE524313 FUY524312:FUY524313 FVA524312:FVA524313 GEU524312:GEU524313 GEW524312:GEW524313 GOQ524312:GOQ524313 GOS524312:GOS524313 GYM524312:GYM524313 GYO524312:GYO524313 HII524312:HII524313 HIK524312:HIK524313 HSE524312:HSE524313 HSG524312:HSG524313 ICA524312:ICA524313 ICC524312:ICC524313 ILW524312:ILW524313 ILY524312:ILY524313 IVS524312:IVS524313 IVU524312:IVU524313 JFO524312:JFO524313 JFQ524312:JFQ524313 JPK524312:JPK524313 JPM524312:JPM524313 JZG524312:JZG524313 JZI524312:JZI524313 KJC524312:KJC524313 KJE524312:KJE524313 KSY524312:KSY524313 KTA524312:KTA524313 LCU524312:LCU524313 LCW524312:LCW524313 LMQ524312:LMQ524313 LMS524312:LMS524313 LWM524312:LWM524313 LWO524312:LWO524313 MGI524312:MGI524313 MGK524312:MGK524313 MQE524312:MQE524313 MQG524312:MQG524313 NAA524312:NAA524313 NAC524312:NAC524313 NJW524312:NJW524313 NJY524312:NJY524313 NTS524312:NTS524313 NTU524312:NTU524313 ODO524312:ODO524313 ODQ524312:ODQ524313 ONK524312:ONK524313 ONM524312:ONM524313 OXG524312:OXG524313 OXI524312:OXI524313 PHC524312:PHC524313 PHE524312:PHE524313 PQY524312:PQY524313 PRA524312:PRA524313 QAU524312:QAU524313 QAW524312:QAW524313 QKQ524312:QKQ524313 QKS524312:QKS524313 QUM524312:QUM524313 QUO524312:QUO524313 REI524312:REI524313 REK524312:REK524313 ROE524312:ROE524313 ROG524312:ROG524313 RYA524312:RYA524313 RYC524312:RYC524313 SHW524312:SHW524313 SHY524312:SHY524313 SRS524312:SRS524313 SRU524312:SRU524313 TBO524312:TBO524313 TBQ524312:TBQ524313 TLK524312:TLK524313 TLM524312:TLM524313 TVG524312:TVG524313 TVI524312:TVI524313 UFC524312:UFC524313 UFE524312:UFE524313 UOY524312:UOY524313 UPA524312:UPA524313 UYU524312:UYU524313 UYW524312:UYW524313 VIQ524312:VIQ524313 VIS524312:VIS524313 VSM524312:VSM524313 VSO524312:VSO524313 WCI524312:WCI524313 WCK524312:WCK524313 WME524312:WME524313 WMG524312:WMG524313 WWA524312:WWA524313 WWC524312:WWC524313 S589848:S589849 U589848:U589849 JO589848:JO589849 JQ589848:JQ589849 TK589848:TK589849 TM589848:TM589849 ADG589848:ADG589849 ADI589848:ADI589849 ANC589848:ANC589849 ANE589848:ANE589849 AWY589848:AWY589849 AXA589848:AXA589849 BGU589848:BGU589849 BGW589848:BGW589849 BQQ589848:BQQ589849 BQS589848:BQS589849 CAM589848:CAM589849 CAO589848:CAO589849 CKI589848:CKI589849 CKK589848:CKK589849 CUE589848:CUE589849 CUG589848:CUG589849 DEA589848:DEA589849 DEC589848:DEC589849 DNW589848:DNW589849 DNY589848:DNY589849 DXS589848:DXS589849 DXU589848:DXU589849 EHO589848:EHO589849 EHQ589848:EHQ589849 ERK589848:ERK589849 ERM589848:ERM589849 FBG589848:FBG589849 FBI589848:FBI589849 FLC589848:FLC589849 FLE589848:FLE589849 FUY589848:FUY589849 FVA589848:FVA589849 GEU589848:GEU589849 GEW589848:GEW589849 GOQ589848:GOQ589849 GOS589848:GOS589849 GYM589848:GYM589849 GYO589848:GYO589849 HII589848:HII589849 HIK589848:HIK589849 HSE589848:HSE589849 HSG589848:HSG589849 ICA589848:ICA589849 ICC589848:ICC589849 ILW589848:ILW589849 ILY589848:ILY589849 IVS589848:IVS589849 IVU589848:IVU589849 JFO589848:JFO589849 JFQ589848:JFQ589849 JPK589848:JPK589849 JPM589848:JPM589849 JZG589848:JZG589849 JZI589848:JZI589849 KJC589848:KJC589849 KJE589848:KJE589849 KSY589848:KSY589849 KTA589848:KTA589849 LCU589848:LCU589849 LCW589848:LCW589849 LMQ589848:LMQ589849 LMS589848:LMS589849 LWM589848:LWM589849 LWO589848:LWO589849 MGI589848:MGI589849 MGK589848:MGK589849 MQE589848:MQE589849 MQG589848:MQG589849 NAA589848:NAA589849 NAC589848:NAC589849 NJW589848:NJW589849 NJY589848:NJY589849 NTS589848:NTS589849 NTU589848:NTU589849 ODO589848:ODO589849 ODQ589848:ODQ589849 ONK589848:ONK589849 ONM589848:ONM589849 OXG589848:OXG589849 OXI589848:OXI589849 PHC589848:PHC589849 PHE589848:PHE589849 PQY589848:PQY589849 PRA589848:PRA589849 QAU589848:QAU589849 QAW589848:QAW589849 QKQ589848:QKQ589849 QKS589848:QKS589849 QUM589848:QUM589849 QUO589848:QUO589849 REI589848:REI589849 REK589848:REK589849 ROE589848:ROE589849 ROG589848:ROG589849 RYA589848:RYA589849 RYC589848:RYC589849 SHW589848:SHW589849 SHY589848:SHY589849 SRS589848:SRS589849 SRU589848:SRU589849 TBO589848:TBO589849 TBQ589848:TBQ589849 TLK589848:TLK589849 TLM589848:TLM589849 TVG589848:TVG589849 TVI589848:TVI589849 UFC589848:UFC589849 UFE589848:UFE589849 UOY589848:UOY589849 UPA589848:UPA589849 UYU589848:UYU589849 UYW589848:UYW589849 VIQ589848:VIQ589849 VIS589848:VIS589849 VSM589848:VSM589849 VSO589848:VSO589849 WCI589848:WCI589849 WCK589848:WCK589849 WME589848:WME589849 WMG589848:WMG589849 WWA589848:WWA589849 WWC589848:WWC589849 S655384:S655385 U655384:U655385 JO655384:JO655385 JQ655384:JQ655385 TK655384:TK655385 TM655384:TM655385 ADG655384:ADG655385 ADI655384:ADI655385 ANC655384:ANC655385 ANE655384:ANE655385 AWY655384:AWY655385 AXA655384:AXA655385 BGU655384:BGU655385 BGW655384:BGW655385 BQQ655384:BQQ655385 BQS655384:BQS655385 CAM655384:CAM655385 CAO655384:CAO655385 CKI655384:CKI655385 CKK655384:CKK655385 CUE655384:CUE655385 CUG655384:CUG655385 DEA655384:DEA655385 DEC655384:DEC655385 DNW655384:DNW655385 DNY655384:DNY655385 DXS655384:DXS655385 DXU655384:DXU655385 EHO655384:EHO655385 EHQ655384:EHQ655385 ERK655384:ERK655385 ERM655384:ERM655385 FBG655384:FBG655385 FBI655384:FBI655385 FLC655384:FLC655385 FLE655384:FLE655385 FUY655384:FUY655385 FVA655384:FVA655385 GEU655384:GEU655385 GEW655384:GEW655385 GOQ655384:GOQ655385 GOS655384:GOS655385 GYM655384:GYM655385 GYO655384:GYO655385 HII655384:HII655385 HIK655384:HIK655385 HSE655384:HSE655385 HSG655384:HSG655385 ICA655384:ICA655385 ICC655384:ICC655385 ILW655384:ILW655385 ILY655384:ILY655385 IVS655384:IVS655385 IVU655384:IVU655385 JFO655384:JFO655385 JFQ655384:JFQ655385 JPK655384:JPK655385 JPM655384:JPM655385 JZG655384:JZG655385 JZI655384:JZI655385 KJC655384:KJC655385 KJE655384:KJE655385 KSY655384:KSY655385 KTA655384:KTA655385 LCU655384:LCU655385 LCW655384:LCW655385 LMQ655384:LMQ655385 LMS655384:LMS655385 LWM655384:LWM655385 LWO655384:LWO655385 MGI655384:MGI655385 MGK655384:MGK655385 MQE655384:MQE655385 MQG655384:MQG655385 NAA655384:NAA655385 NAC655384:NAC655385 NJW655384:NJW655385 NJY655384:NJY655385 NTS655384:NTS655385 NTU655384:NTU655385 ODO655384:ODO655385 ODQ655384:ODQ655385 ONK655384:ONK655385 ONM655384:ONM655385 OXG655384:OXG655385 OXI655384:OXI655385 PHC655384:PHC655385 PHE655384:PHE655385 PQY655384:PQY655385 PRA655384:PRA655385 QAU655384:QAU655385 QAW655384:QAW655385 QKQ655384:QKQ655385 QKS655384:QKS655385 QUM655384:QUM655385 QUO655384:QUO655385 REI655384:REI655385 REK655384:REK655385 ROE655384:ROE655385 ROG655384:ROG655385 RYA655384:RYA655385 RYC655384:RYC655385 SHW655384:SHW655385 SHY655384:SHY655385 SRS655384:SRS655385 SRU655384:SRU655385 TBO655384:TBO655385 TBQ655384:TBQ655385 TLK655384:TLK655385 TLM655384:TLM655385 TVG655384:TVG655385 TVI655384:TVI655385 UFC655384:UFC655385 UFE655384:UFE655385 UOY655384:UOY655385 UPA655384:UPA655385 UYU655384:UYU655385 UYW655384:UYW655385 VIQ655384:VIQ655385 VIS655384:VIS655385 VSM655384:VSM655385 VSO655384:VSO655385 WCI655384:WCI655385 WCK655384:WCK655385 WME655384:WME655385 WMG655384:WMG655385 WWA655384:WWA655385 WWC655384:WWC655385 S720920:S720921 U720920:U720921 JO720920:JO720921 JQ720920:JQ720921 TK720920:TK720921 TM720920:TM720921 ADG720920:ADG720921 ADI720920:ADI720921 ANC720920:ANC720921 ANE720920:ANE720921 AWY720920:AWY720921 AXA720920:AXA720921 BGU720920:BGU720921 BGW720920:BGW720921 BQQ720920:BQQ720921 BQS720920:BQS720921 CAM720920:CAM720921 CAO720920:CAO720921 CKI720920:CKI720921 CKK720920:CKK720921 CUE720920:CUE720921 CUG720920:CUG720921 DEA720920:DEA720921 DEC720920:DEC720921 DNW720920:DNW720921 DNY720920:DNY720921 DXS720920:DXS720921 DXU720920:DXU720921 EHO720920:EHO720921 EHQ720920:EHQ720921 ERK720920:ERK720921 ERM720920:ERM720921 FBG720920:FBG720921 FBI720920:FBI720921 FLC720920:FLC720921 FLE720920:FLE720921 FUY720920:FUY720921 FVA720920:FVA720921 GEU720920:GEU720921 GEW720920:GEW720921 GOQ720920:GOQ720921 GOS720920:GOS720921 GYM720920:GYM720921 GYO720920:GYO720921 HII720920:HII720921 HIK720920:HIK720921 HSE720920:HSE720921 HSG720920:HSG720921 ICA720920:ICA720921 ICC720920:ICC720921 ILW720920:ILW720921 ILY720920:ILY720921 IVS720920:IVS720921 IVU720920:IVU720921 JFO720920:JFO720921 JFQ720920:JFQ720921 JPK720920:JPK720921 JPM720920:JPM720921 JZG720920:JZG720921 JZI720920:JZI720921 KJC720920:KJC720921 KJE720920:KJE720921 KSY720920:KSY720921 KTA720920:KTA720921 LCU720920:LCU720921 LCW720920:LCW720921 LMQ720920:LMQ720921 LMS720920:LMS720921 LWM720920:LWM720921 LWO720920:LWO720921 MGI720920:MGI720921 MGK720920:MGK720921 MQE720920:MQE720921 MQG720920:MQG720921 NAA720920:NAA720921 NAC720920:NAC720921 NJW720920:NJW720921 NJY720920:NJY720921 NTS720920:NTS720921 NTU720920:NTU720921 ODO720920:ODO720921 ODQ720920:ODQ720921 ONK720920:ONK720921 ONM720920:ONM720921 OXG720920:OXG720921 OXI720920:OXI720921 PHC720920:PHC720921 PHE720920:PHE720921 PQY720920:PQY720921 PRA720920:PRA720921 QAU720920:QAU720921 QAW720920:QAW720921 QKQ720920:QKQ720921 QKS720920:QKS720921 QUM720920:QUM720921 QUO720920:QUO720921 REI720920:REI720921 REK720920:REK720921 ROE720920:ROE720921 ROG720920:ROG720921 RYA720920:RYA720921 RYC720920:RYC720921 SHW720920:SHW720921 SHY720920:SHY720921 SRS720920:SRS720921 SRU720920:SRU720921 TBO720920:TBO720921 TBQ720920:TBQ720921 TLK720920:TLK720921 TLM720920:TLM720921 TVG720920:TVG720921 TVI720920:TVI720921 UFC720920:UFC720921 UFE720920:UFE720921 UOY720920:UOY720921 UPA720920:UPA720921 UYU720920:UYU720921 UYW720920:UYW720921 VIQ720920:VIQ720921 VIS720920:VIS720921 VSM720920:VSM720921 VSO720920:VSO720921 WCI720920:WCI720921 WCK720920:WCK720921 WME720920:WME720921 WMG720920:WMG720921 WWA720920:WWA720921 WWC720920:WWC720921 S786456:S786457 U786456:U786457 JO786456:JO786457 JQ786456:JQ786457 TK786456:TK786457 TM786456:TM786457 ADG786456:ADG786457 ADI786456:ADI786457 ANC786456:ANC786457 ANE786456:ANE786457 AWY786456:AWY786457 AXA786456:AXA786457 BGU786456:BGU786457 BGW786456:BGW786457 BQQ786456:BQQ786457 BQS786456:BQS786457 CAM786456:CAM786457 CAO786456:CAO786457 CKI786456:CKI786457 CKK786456:CKK786457 CUE786456:CUE786457 CUG786456:CUG786457 DEA786456:DEA786457 DEC786456:DEC786457 DNW786456:DNW786457 DNY786456:DNY786457 DXS786456:DXS786457 DXU786456:DXU786457 EHO786456:EHO786457 EHQ786456:EHQ786457 ERK786456:ERK786457 ERM786456:ERM786457 FBG786456:FBG786457 FBI786456:FBI786457 FLC786456:FLC786457 FLE786456:FLE786457 FUY786456:FUY786457 FVA786456:FVA786457 GEU786456:GEU786457 GEW786456:GEW786457 GOQ786456:GOQ786457 GOS786456:GOS786457 GYM786456:GYM786457 GYO786456:GYO786457 HII786456:HII786457 HIK786456:HIK786457 HSE786456:HSE786457 HSG786456:HSG786457 ICA786456:ICA786457 ICC786456:ICC786457 ILW786456:ILW786457 ILY786456:ILY786457 IVS786456:IVS786457 IVU786456:IVU786457 JFO786456:JFO786457 JFQ786456:JFQ786457 JPK786456:JPK786457 JPM786456:JPM786457 JZG786456:JZG786457 JZI786456:JZI786457 KJC786456:KJC786457 KJE786456:KJE786457 KSY786456:KSY786457 KTA786456:KTA786457 LCU786456:LCU786457 LCW786456:LCW786457 LMQ786456:LMQ786457 LMS786456:LMS786457 LWM786456:LWM786457 LWO786456:LWO786457 MGI786456:MGI786457 MGK786456:MGK786457 MQE786456:MQE786457 MQG786456:MQG786457 NAA786456:NAA786457 NAC786456:NAC786457 NJW786456:NJW786457 NJY786456:NJY786457 NTS786456:NTS786457 NTU786456:NTU786457 ODO786456:ODO786457 ODQ786456:ODQ786457 ONK786456:ONK786457 ONM786456:ONM786457 OXG786456:OXG786457 OXI786456:OXI786457 PHC786456:PHC786457 PHE786456:PHE786457 PQY786456:PQY786457 PRA786456:PRA786457 QAU786456:QAU786457 QAW786456:QAW786457 QKQ786456:QKQ786457 QKS786456:QKS786457 QUM786456:QUM786457 QUO786456:QUO786457 REI786456:REI786457 REK786456:REK786457 ROE786456:ROE786457 ROG786456:ROG786457 RYA786456:RYA786457 RYC786456:RYC786457 SHW786456:SHW786457 SHY786456:SHY786457 SRS786456:SRS786457 SRU786456:SRU786457 TBO786456:TBO786457 TBQ786456:TBQ786457 TLK786456:TLK786457 TLM786456:TLM786457 TVG786456:TVG786457 TVI786456:TVI786457 UFC786456:UFC786457 UFE786456:UFE786457 UOY786456:UOY786457 UPA786456:UPA786457 UYU786456:UYU786457 UYW786456:UYW786457 VIQ786456:VIQ786457 VIS786456:VIS786457 VSM786456:VSM786457 VSO786456:VSO786457 WCI786456:WCI786457 WCK786456:WCK786457 WME786456:WME786457 WMG786456:WMG786457 WWA786456:WWA786457 WWC786456:WWC786457 S851992:S851993 U851992:U851993 JO851992:JO851993 JQ851992:JQ851993 TK851992:TK851993 TM851992:TM851993 ADG851992:ADG851993 ADI851992:ADI851993 ANC851992:ANC851993 ANE851992:ANE851993 AWY851992:AWY851993 AXA851992:AXA851993 BGU851992:BGU851993 BGW851992:BGW851993 BQQ851992:BQQ851993 BQS851992:BQS851993 CAM851992:CAM851993 CAO851992:CAO851993 CKI851992:CKI851993 CKK851992:CKK851993 CUE851992:CUE851993 CUG851992:CUG851993 DEA851992:DEA851993 DEC851992:DEC851993 DNW851992:DNW851993 DNY851992:DNY851993 DXS851992:DXS851993 DXU851992:DXU851993 EHO851992:EHO851993 EHQ851992:EHQ851993 ERK851992:ERK851993 ERM851992:ERM851993 FBG851992:FBG851993 FBI851992:FBI851993 FLC851992:FLC851993 FLE851992:FLE851993 FUY851992:FUY851993 FVA851992:FVA851993 GEU851992:GEU851993 GEW851992:GEW851993 GOQ851992:GOQ851993 GOS851992:GOS851993 GYM851992:GYM851993 GYO851992:GYO851993 HII851992:HII851993 HIK851992:HIK851993 HSE851992:HSE851993 HSG851992:HSG851993 ICA851992:ICA851993 ICC851992:ICC851993 ILW851992:ILW851993 ILY851992:ILY851993 IVS851992:IVS851993 IVU851992:IVU851993 JFO851992:JFO851993 JFQ851992:JFQ851993 JPK851992:JPK851993 JPM851992:JPM851993 JZG851992:JZG851993 JZI851992:JZI851993 KJC851992:KJC851993 KJE851992:KJE851993 KSY851992:KSY851993 KTA851992:KTA851993 LCU851992:LCU851993 LCW851992:LCW851993 LMQ851992:LMQ851993 LMS851992:LMS851993 LWM851992:LWM851993 LWO851992:LWO851993 MGI851992:MGI851993 MGK851992:MGK851993 MQE851992:MQE851993 MQG851992:MQG851993 NAA851992:NAA851993 NAC851992:NAC851993 NJW851992:NJW851993 NJY851992:NJY851993 NTS851992:NTS851993 NTU851992:NTU851993 ODO851992:ODO851993 ODQ851992:ODQ851993 ONK851992:ONK851993 ONM851992:ONM851993 OXG851992:OXG851993 OXI851992:OXI851993 PHC851992:PHC851993 PHE851992:PHE851993 PQY851992:PQY851993 PRA851992:PRA851993 QAU851992:QAU851993 QAW851992:QAW851993 QKQ851992:QKQ851993 QKS851992:QKS851993 QUM851992:QUM851993 QUO851992:QUO851993 REI851992:REI851993 REK851992:REK851993 ROE851992:ROE851993 ROG851992:ROG851993 RYA851992:RYA851993 RYC851992:RYC851993 SHW851992:SHW851993 SHY851992:SHY851993 SRS851992:SRS851993 SRU851992:SRU851993 TBO851992:TBO851993 TBQ851992:TBQ851993 TLK851992:TLK851993 TLM851992:TLM851993 TVG851992:TVG851993 TVI851992:TVI851993 UFC851992:UFC851993 UFE851992:UFE851993 UOY851992:UOY851993 UPA851992:UPA851993 UYU851992:UYU851993 UYW851992:UYW851993 VIQ851992:VIQ851993 VIS851992:VIS851993 VSM851992:VSM851993 VSO851992:VSO851993 WCI851992:WCI851993 WCK851992:WCK851993 WME851992:WME851993 WMG851992:WMG851993 WWA851992:WWA851993 WWC851992:WWC851993 S917528:S917529 U917528:U917529 JO917528:JO917529 JQ917528:JQ917529 TK917528:TK917529 TM917528:TM917529 ADG917528:ADG917529 ADI917528:ADI917529 ANC917528:ANC917529 ANE917528:ANE917529 AWY917528:AWY917529 AXA917528:AXA917529 BGU917528:BGU917529 BGW917528:BGW917529 BQQ917528:BQQ917529 BQS917528:BQS917529 CAM917528:CAM917529 CAO917528:CAO917529 CKI917528:CKI917529 CKK917528:CKK917529 CUE917528:CUE917529 CUG917528:CUG917529 DEA917528:DEA917529 DEC917528:DEC917529 DNW917528:DNW917529 DNY917528:DNY917529 DXS917528:DXS917529 DXU917528:DXU917529 EHO917528:EHO917529 EHQ917528:EHQ917529 ERK917528:ERK917529 ERM917528:ERM917529 FBG917528:FBG917529 FBI917528:FBI917529 FLC917528:FLC917529 FLE917528:FLE917529 FUY917528:FUY917529 FVA917528:FVA917529 GEU917528:GEU917529 GEW917528:GEW917529 GOQ917528:GOQ917529 GOS917528:GOS917529 GYM917528:GYM917529 GYO917528:GYO917529 HII917528:HII917529 HIK917528:HIK917529 HSE917528:HSE917529 HSG917528:HSG917529 ICA917528:ICA917529 ICC917528:ICC917529 ILW917528:ILW917529 ILY917528:ILY917529 IVS917528:IVS917529 IVU917528:IVU917529 JFO917528:JFO917529 JFQ917528:JFQ917529 JPK917528:JPK917529 JPM917528:JPM917529 JZG917528:JZG917529 JZI917528:JZI917529 KJC917528:KJC917529 KJE917528:KJE917529 KSY917528:KSY917529 KTA917528:KTA917529 LCU917528:LCU917529 LCW917528:LCW917529 LMQ917528:LMQ917529 LMS917528:LMS917529 LWM917528:LWM917529 LWO917528:LWO917529 MGI917528:MGI917529 MGK917528:MGK917529 MQE917528:MQE917529 MQG917528:MQG917529 NAA917528:NAA917529 NAC917528:NAC917529 NJW917528:NJW917529 NJY917528:NJY917529 NTS917528:NTS917529 NTU917528:NTU917529 ODO917528:ODO917529 ODQ917528:ODQ917529 ONK917528:ONK917529 ONM917528:ONM917529 OXG917528:OXG917529 OXI917528:OXI917529 PHC917528:PHC917529 PHE917528:PHE917529 PQY917528:PQY917529 PRA917528:PRA917529 QAU917528:QAU917529 QAW917528:QAW917529 QKQ917528:QKQ917529 QKS917528:QKS917529 QUM917528:QUM917529 QUO917528:QUO917529 REI917528:REI917529 REK917528:REK917529 ROE917528:ROE917529 ROG917528:ROG917529 RYA917528:RYA917529 RYC917528:RYC917529 SHW917528:SHW917529 SHY917528:SHY917529 SRS917528:SRS917529 SRU917528:SRU917529 TBO917528:TBO917529 TBQ917528:TBQ917529 TLK917528:TLK917529 TLM917528:TLM917529 TVG917528:TVG917529 TVI917528:TVI917529 UFC917528:UFC917529 UFE917528:UFE917529 UOY917528:UOY917529 UPA917528:UPA917529 UYU917528:UYU917529 UYW917528:UYW917529 VIQ917528:VIQ917529 VIS917528:VIS917529 VSM917528:VSM917529 VSO917528:VSO917529 WCI917528:WCI917529 WCK917528:WCK917529 WME917528:WME917529 WMG917528:WMG917529 WWA917528:WWA917529 WWC917528:WWC917529 S983064:S983065 U983064:U983065 JO983064:JO983065 JQ983064:JQ983065 TK983064:TK983065 TM983064:TM983065 ADG983064:ADG983065 ADI983064:ADI983065 ANC983064:ANC983065 ANE983064:ANE983065 AWY983064:AWY983065 AXA983064:AXA983065 BGU983064:BGU983065 BGW983064:BGW983065 BQQ983064:BQQ983065 BQS983064:BQS983065 CAM983064:CAM983065 CAO983064:CAO983065 CKI983064:CKI983065 CKK983064:CKK983065 CUE983064:CUE983065 CUG983064:CUG983065 DEA983064:DEA983065 DEC983064:DEC983065 DNW983064:DNW983065 DNY983064:DNY983065 DXS983064:DXS983065 DXU983064:DXU983065 EHO983064:EHO983065 EHQ983064:EHQ983065 ERK983064:ERK983065 ERM983064:ERM983065 FBG983064:FBG983065 FBI983064:FBI983065 FLC983064:FLC983065 FLE983064:FLE983065 FUY983064:FUY983065 FVA983064:FVA983065 GEU983064:GEU983065 GEW983064:GEW983065 GOQ983064:GOQ983065 GOS983064:GOS983065 GYM983064:GYM983065 GYO983064:GYO983065 HII983064:HII983065 HIK983064:HIK983065 HSE983064:HSE983065 HSG983064:HSG983065 ICA983064:ICA983065 ICC983064:ICC983065 ILW983064:ILW983065 ILY983064:ILY983065 IVS983064:IVS983065 IVU983064:IVU983065 JFO983064:JFO983065 JFQ983064:JFQ983065 JPK983064:JPK983065 JPM983064:JPM983065 JZG983064:JZG983065 JZI983064:JZI983065 KJC983064:KJC983065 KJE983064:KJE983065 KSY983064:KSY983065 KTA983064:KTA983065 LCU983064:LCU983065 LCW983064:LCW983065 LMQ983064:LMQ983065 LMS983064:LMS983065 LWM983064:LWM983065 LWO983064:LWO983065 MGI983064:MGI983065 MGK983064:MGK983065 MQE983064:MQE983065 MQG983064:MQG983065 NAA983064:NAA983065 NAC983064:NAC983065 NJW983064:NJW983065 NJY983064:NJY983065 NTS983064:NTS983065 NTU983064:NTU983065 ODO983064:ODO983065 ODQ983064:ODQ983065 ONK983064:ONK983065 ONM983064:ONM983065 OXG983064:OXG983065 OXI983064:OXI983065 PHC983064:PHC983065 PHE983064:PHE983065 PQY983064:PQY983065 PRA983064:PRA983065 QAU983064:QAU983065 QAW983064:QAW983065 QKQ983064:QKQ983065 QKS983064:QKS983065 QUM983064:QUM983065 QUO983064:QUO983065 REI983064:REI983065 REK983064:REK983065 ROE983064:ROE983065 ROG983064:ROG983065 RYA983064:RYA983065 RYC983064:RYC983065 SHW983064:SHW983065 SHY983064:SHY983065 SRS983064:SRS983065 SRU983064:SRU983065 TBO983064:TBO983065 TBQ983064:TBQ983065 TLK983064:TLK983065 TLM983064:TLM983065 TVG983064:TVG983065 TVI983064:TVI983065 UFC983064:UFC983065 UFE983064:UFE983065 UOY983064:UOY983065 UPA983064:UPA983065 UYU983064:UYU983065 UYW983064:UYW983065 VIQ983064:VIQ983065 VIS983064:VIS983065 VSM983064:VSM983065 VSO983064:VSO983065 WCI983064:WCI983065 WCK983064:WCK983065 WME983064:WME983065 WMG983064:WMG983065 WWA983064:WWA983065 WWC983064:WWC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2c134ef-2cdb-4451-b45f-64b403aa5528}">
  <sheetPr codeName="List05_6">
    <tabColor indexed="22"/>
  </sheetPr>
  <dimension ref="A1:T15"/>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68</v>
      </c>
    </row>
    <row r="2" spans="6:9" ht="22.5">
      <c r="F2" s="1267" t="s">
        <v>470</v>
      </c>
      <c r="G2" s="1268"/>
      <c r="H2" s="1269"/>
      <c r="I2" s="609"/>
    </row>
    <row r="3" ht="3" customHeight="1"/>
    <row r="4" spans="1:20" s="539" customFormat="1" ht="11.25">
      <c r="A4" s="559"/>
      <c r="B4" s="559"/>
      <c r="C4" s="559"/>
      <c r="D4" s="559"/>
      <c r="F4" s="1223" t="s">
        <v>445</v>
      </c>
      <c r="G4" s="1223"/>
      <c r="H4" s="1223"/>
      <c r="I4" s="127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1">
        <v>1</v>
      </c>
      <c r="B8" s="559"/>
      <c r="C8" s="559"/>
      <c r="D8" s="559"/>
      <c r="F8" s="585" t="str">
        <f>"2."&amp;mergeValue(A8)</f>
        <v>2.1</v>
      </c>
      <c r="G8" s="601" t="s">
        <v>473</v>
      </c>
      <c r="H8" s="573" t="str">
        <f>IF('Перечень тарифов'!R21="","наименование отсутствует",""&amp;'Перечень тарифов'!R21&amp;"")</f>
        <v>наименование отсутствует</v>
      </c>
      <c r="I8" s="550" t="s">
        <v>568</v>
      </c>
      <c r="J8" s="584"/>
      <c r="K8" s="559"/>
      <c r="L8" s="559"/>
      <c r="M8" s="559"/>
      <c r="N8" s="559"/>
      <c r="O8" s="559"/>
      <c r="P8" s="559"/>
      <c r="Q8" s="559"/>
      <c r="R8" s="559"/>
      <c r="S8" s="559"/>
      <c r="T8" s="559"/>
    </row>
    <row r="9" spans="1:20" s="539" customFormat="1" ht="22.5">
      <c r="A9" s="1271"/>
      <c r="B9" s="559"/>
      <c r="C9" s="559"/>
      <c r="D9" s="559"/>
      <c r="F9" s="585" t="str">
        <f>"3."&amp;mergeValue(A9)</f>
        <v>3.1</v>
      </c>
      <c r="G9" s="601" t="s">
        <v>474</v>
      </c>
      <c r="H9" s="573" t="str">
        <f>IF('Перечень тарифов'!F21="","наименование отсутствует",""&amp;'Перечень тарифов'!F21&amp;"")</f>
        <v>Производство. Теплоноситель; Передача. Теплоноситель; Сбыт. Теплоноситель</v>
      </c>
      <c r="I9" s="550" t="s">
        <v>566</v>
      </c>
      <c r="J9" s="584"/>
      <c r="K9" s="559"/>
      <c r="L9" s="559"/>
      <c r="M9" s="559"/>
      <c r="N9" s="559"/>
      <c r="O9" s="559"/>
      <c r="P9" s="559"/>
      <c r="Q9" s="559"/>
      <c r="R9" s="559"/>
      <c r="S9" s="559"/>
      <c r="T9" s="559"/>
    </row>
    <row r="10" spans="1:20" s="539" customFormat="1" ht="22.5">
      <c r="A10" s="127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1"/>
      <c r="B11" s="1271">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1"/>
      <c r="B12" s="1271"/>
      <c r="C12" s="1271">
        <v>1</v>
      </c>
      <c r="D12" s="592"/>
      <c r="F12" s="585" t="str">
        <f>"4."&amp;mergeValue(A12)&amp;"."&amp;mergeValue(B12)&amp;"."&amp;mergeValue(C12)</f>
        <v>4.1.1.1</v>
      </c>
      <c r="G12" s="591" t="s">
        <v>476</v>
      </c>
      <c r="H12" s="573" t="str">
        <f>IF(Территории!H13="","",""&amp;Территории!H13&amp;"")</f>
        <v>городской округ Верхняя Пышма</v>
      </c>
      <c r="I12" s="550" t="s">
        <v>479</v>
      </c>
      <c r="J12" s="584"/>
      <c r="K12" s="559"/>
      <c r="L12" s="559"/>
      <c r="M12" s="559"/>
      <c r="N12" s="559"/>
      <c r="O12" s="559"/>
      <c r="P12" s="559"/>
      <c r="Q12" s="559"/>
      <c r="R12" s="559"/>
      <c r="S12" s="559"/>
      <c r="T12" s="559"/>
    </row>
    <row r="13" spans="1:20" s="539" customFormat="1" ht="56.25">
      <c r="A13" s="1271"/>
      <c r="B13" s="1271"/>
      <c r="C13" s="1271"/>
      <c r="D13" s="592">
        <v>1</v>
      </c>
      <c r="F13" s="585" t="str">
        <f>"4."&amp;mergeValue(A13)&amp;"."&amp;mergeValue(B13)&amp;"."&amp;mergeValue(C13)&amp;"."&amp;mergeValue(D13)</f>
        <v>4.1.1.1.1</v>
      </c>
      <c r="G13" s="602" t="s">
        <v>477</v>
      </c>
      <c r="H13" s="573" t="str">
        <f>IF(Территории!R14="","",""&amp;Территории!R14&amp;"")</f>
        <v>городской округ Верхняя Пышма (65732000)</v>
      </c>
      <c r="I13" s="1184" t="s">
        <v>569</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66" t="s">
        <v>571</v>
      </c>
      <c r="H15" s="1266"/>
      <c r="I15" s="563"/>
      <c r="J15" s="583"/>
      <c r="K15" s="583"/>
      <c r="L15" s="583"/>
      <c r="M15" s="583"/>
      <c r="N15" s="583"/>
      <c r="O15" s="583"/>
      <c r="P15" s="583"/>
      <c r="Q15" s="583"/>
      <c r="R15" s="583"/>
      <c r="S15" s="583"/>
      <c r="T15" s="58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1963f27-0eb7-4dc3-8223-0b29344f264a}">
  <sheetPr codeName="List06_6">
    <tabColor rgb="FFEAEBEE"/>
    <pageSetUpPr fitToPage="1"/>
  </sheetPr>
  <dimension ref="A4:AH30"/>
  <sheetViews>
    <sheetView showGridLines="0" workbookViewId="0" topLeftCell="I4">
      <selection pane="topLeft" activeCell="M30" sqref="M30:W30"/>
    </sheetView>
  </sheetViews>
  <sheetFormatPr defaultColWidth="10.5736607142857" defaultRowHeight="14.25"/>
  <cols>
    <col min="1" max="6" width="10.5714285714286" style="446" hidden="1" customWidth="1"/>
    <col min="7" max="8" width="9.14285714285714" style="453" hidden="1" customWidth="1"/>
    <col min="9" max="9" width="3.71428571428571" style="453" customWidth="1"/>
    <col min="10" max="11" width="3.71428571428571" style="452" customWidth="1"/>
    <col min="12" max="12" width="12.7142857142857" style="446" customWidth="1"/>
    <col min="13" max="13" width="44.7142857142857" style="446" customWidth="1"/>
    <col min="14" max="14" width="2.14285714285714" style="446" hidden="1" customWidth="1"/>
    <col min="15" max="15" width="23.7142857142857" style="446" customWidth="1"/>
    <col min="16" max="17" width="23.7142857142857"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26" width="10.5714285714286" style="470"/>
    <col min="27" max="27" width="10.1428571428571" style="470" customWidth="1"/>
    <col min="28" max="34" width="10.5714285714286" style="470"/>
    <col min="35" max="256" width="10.5714285714286" style="446"/>
    <col min="257" max="264" width="0" style="446" hidden="1" customWidth="1"/>
    <col min="265" max="267" width="3.71428571428571" style="446" customWidth="1"/>
    <col min="268" max="268" width="12.7142857142857" style="446" customWidth="1"/>
    <col min="269" max="269" width="47.4285714285714" style="446" customWidth="1"/>
    <col min="270"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282" width="10.5714285714286" style="446"/>
    <col min="283" max="283" width="10.1428571428571" style="446" customWidth="1"/>
    <col min="284" max="512" width="10.5714285714286" style="446"/>
    <col min="513" max="520" width="0" style="446" hidden="1" customWidth="1"/>
    <col min="521" max="523" width="3.71428571428571" style="446" customWidth="1"/>
    <col min="524" max="524" width="12.7142857142857" style="446" customWidth="1"/>
    <col min="525" max="525" width="47.4285714285714" style="446" customWidth="1"/>
    <col min="526"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538" width="10.5714285714286" style="446"/>
    <col min="539" max="539" width="10.1428571428571" style="446" customWidth="1"/>
    <col min="540" max="768" width="10.5714285714286" style="446"/>
    <col min="769" max="776" width="0" style="446" hidden="1" customWidth="1"/>
    <col min="777" max="779" width="3.71428571428571" style="446" customWidth="1"/>
    <col min="780" max="780" width="12.7142857142857" style="446" customWidth="1"/>
    <col min="781" max="781" width="47.4285714285714" style="446" customWidth="1"/>
    <col min="782"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794" width="10.5714285714286" style="446"/>
    <col min="795" max="795" width="10.1428571428571" style="446" customWidth="1"/>
    <col min="796" max="1024" width="10.5714285714286" style="446"/>
    <col min="1025" max="1032" width="0" style="446" hidden="1" customWidth="1"/>
    <col min="1033" max="1035" width="3.71428571428571" style="446" customWidth="1"/>
    <col min="1036" max="1036" width="12.7142857142857" style="446" customWidth="1"/>
    <col min="1037" max="1037" width="47.4285714285714" style="446" customWidth="1"/>
    <col min="1038"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050" width="10.5714285714286" style="446"/>
    <col min="1051" max="1051" width="10.1428571428571" style="446" customWidth="1"/>
    <col min="1052" max="1280" width="10.5714285714286" style="446"/>
    <col min="1281" max="1288" width="0" style="446" hidden="1" customWidth="1"/>
    <col min="1289" max="1291" width="3.71428571428571" style="446" customWidth="1"/>
    <col min="1292" max="1292" width="12.7142857142857" style="446" customWidth="1"/>
    <col min="1293" max="1293" width="47.4285714285714" style="446" customWidth="1"/>
    <col min="1294"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306" width="10.5714285714286" style="446"/>
    <col min="1307" max="1307" width="10.1428571428571" style="446" customWidth="1"/>
    <col min="1308" max="1536" width="10.5714285714286" style="446"/>
    <col min="1537" max="1544" width="0" style="446" hidden="1" customWidth="1"/>
    <col min="1545" max="1547" width="3.71428571428571" style="446" customWidth="1"/>
    <col min="1548" max="1548" width="12.7142857142857" style="446" customWidth="1"/>
    <col min="1549" max="1549" width="47.4285714285714" style="446" customWidth="1"/>
    <col min="1550"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562" width="10.5714285714286" style="446"/>
    <col min="1563" max="1563" width="10.1428571428571" style="446" customWidth="1"/>
    <col min="1564" max="1792" width="10.5714285714286" style="446"/>
    <col min="1793" max="1800" width="0" style="446" hidden="1" customWidth="1"/>
    <col min="1801" max="1803" width="3.71428571428571" style="446" customWidth="1"/>
    <col min="1804" max="1804" width="12.7142857142857" style="446" customWidth="1"/>
    <col min="1805" max="1805" width="47.4285714285714" style="446" customWidth="1"/>
    <col min="1806"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1818" width="10.5714285714286" style="446"/>
    <col min="1819" max="1819" width="10.1428571428571" style="446" customWidth="1"/>
    <col min="1820" max="2048" width="10.5714285714286" style="446"/>
    <col min="2049" max="2056" width="0" style="446" hidden="1" customWidth="1"/>
    <col min="2057" max="2059" width="3.71428571428571" style="446" customWidth="1"/>
    <col min="2060" max="2060" width="12.7142857142857" style="446" customWidth="1"/>
    <col min="2061" max="2061" width="47.4285714285714" style="446" customWidth="1"/>
    <col min="2062"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074" width="10.5714285714286" style="446"/>
    <col min="2075" max="2075" width="10.1428571428571" style="446" customWidth="1"/>
    <col min="2076" max="2304" width="10.5714285714286" style="446"/>
    <col min="2305" max="2312" width="0" style="446" hidden="1" customWidth="1"/>
    <col min="2313" max="2315" width="3.71428571428571" style="446" customWidth="1"/>
    <col min="2316" max="2316" width="12.7142857142857" style="446" customWidth="1"/>
    <col min="2317" max="2317" width="47.4285714285714" style="446" customWidth="1"/>
    <col min="2318"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330" width="10.5714285714286" style="446"/>
    <col min="2331" max="2331" width="10.1428571428571" style="446" customWidth="1"/>
    <col min="2332" max="2560" width="10.5714285714286" style="446"/>
    <col min="2561" max="2568" width="0" style="446" hidden="1" customWidth="1"/>
    <col min="2569" max="2571" width="3.71428571428571" style="446" customWidth="1"/>
    <col min="2572" max="2572" width="12.7142857142857" style="446" customWidth="1"/>
    <col min="2573" max="2573" width="47.4285714285714" style="446" customWidth="1"/>
    <col min="2574"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586" width="10.5714285714286" style="446"/>
    <col min="2587" max="2587" width="10.1428571428571" style="446" customWidth="1"/>
    <col min="2588" max="2816" width="10.5714285714286" style="446"/>
    <col min="2817" max="2824" width="0" style="446" hidden="1" customWidth="1"/>
    <col min="2825" max="2827" width="3.71428571428571" style="446" customWidth="1"/>
    <col min="2828" max="2828" width="12.7142857142857" style="446" customWidth="1"/>
    <col min="2829" max="2829" width="47.4285714285714" style="446" customWidth="1"/>
    <col min="2830"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2842" width="10.5714285714286" style="446"/>
    <col min="2843" max="2843" width="10.1428571428571" style="446" customWidth="1"/>
    <col min="2844" max="3072" width="10.5714285714286" style="446"/>
    <col min="3073" max="3080" width="0" style="446" hidden="1" customWidth="1"/>
    <col min="3081" max="3083" width="3.71428571428571" style="446" customWidth="1"/>
    <col min="3084" max="3084" width="12.7142857142857" style="446" customWidth="1"/>
    <col min="3085" max="3085" width="47.4285714285714" style="446" customWidth="1"/>
    <col min="3086"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098" width="10.5714285714286" style="446"/>
    <col min="3099" max="3099" width="10.1428571428571" style="446" customWidth="1"/>
    <col min="3100" max="3328" width="10.5714285714286" style="446"/>
    <col min="3329" max="3336" width="0" style="446" hidden="1" customWidth="1"/>
    <col min="3337" max="3339" width="3.71428571428571" style="446" customWidth="1"/>
    <col min="3340" max="3340" width="12.7142857142857" style="446" customWidth="1"/>
    <col min="3341" max="3341" width="47.4285714285714" style="446" customWidth="1"/>
    <col min="3342"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354" width="10.5714285714286" style="446"/>
    <col min="3355" max="3355" width="10.1428571428571" style="446" customWidth="1"/>
    <col min="3356" max="3584" width="10.5714285714286" style="446"/>
    <col min="3585" max="3592" width="0" style="446" hidden="1" customWidth="1"/>
    <col min="3593" max="3595" width="3.71428571428571" style="446" customWidth="1"/>
    <col min="3596" max="3596" width="12.7142857142857" style="446" customWidth="1"/>
    <col min="3597" max="3597" width="47.4285714285714" style="446" customWidth="1"/>
    <col min="3598"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610" width="10.5714285714286" style="446"/>
    <col min="3611" max="3611" width="10.1428571428571" style="446" customWidth="1"/>
    <col min="3612" max="3840" width="10.5714285714286" style="446"/>
    <col min="3841" max="3848" width="0" style="446" hidden="1" customWidth="1"/>
    <col min="3849" max="3851" width="3.71428571428571" style="446" customWidth="1"/>
    <col min="3852" max="3852" width="12.7142857142857" style="446" customWidth="1"/>
    <col min="3853" max="3853" width="47.4285714285714" style="446" customWidth="1"/>
    <col min="3854"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3866" width="10.5714285714286" style="446"/>
    <col min="3867" max="3867" width="10.1428571428571" style="446" customWidth="1"/>
    <col min="3868" max="4096" width="10.5714285714286" style="446"/>
    <col min="4097" max="4104" width="0" style="446" hidden="1" customWidth="1"/>
    <col min="4105" max="4107" width="3.71428571428571" style="446" customWidth="1"/>
    <col min="4108" max="4108" width="12.7142857142857" style="446" customWidth="1"/>
    <col min="4109" max="4109" width="47.4285714285714" style="446" customWidth="1"/>
    <col min="4110"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122" width="10.5714285714286" style="446"/>
    <col min="4123" max="4123" width="10.1428571428571" style="446" customWidth="1"/>
    <col min="4124" max="4352" width="10.5714285714286" style="446"/>
    <col min="4353" max="4360" width="0" style="446" hidden="1" customWidth="1"/>
    <col min="4361" max="4363" width="3.71428571428571" style="446" customWidth="1"/>
    <col min="4364" max="4364" width="12.7142857142857" style="446" customWidth="1"/>
    <col min="4365" max="4365" width="47.4285714285714" style="446" customWidth="1"/>
    <col min="4366"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378" width="10.5714285714286" style="446"/>
    <col min="4379" max="4379" width="10.1428571428571" style="446" customWidth="1"/>
    <col min="4380" max="4608" width="10.5714285714286" style="446"/>
    <col min="4609" max="4616" width="0" style="446" hidden="1" customWidth="1"/>
    <col min="4617" max="4619" width="3.71428571428571" style="446" customWidth="1"/>
    <col min="4620" max="4620" width="12.7142857142857" style="446" customWidth="1"/>
    <col min="4621" max="4621" width="47.4285714285714" style="446" customWidth="1"/>
    <col min="4622"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634" width="10.5714285714286" style="446"/>
    <col min="4635" max="4635" width="10.1428571428571" style="446" customWidth="1"/>
    <col min="4636" max="4864" width="10.5714285714286" style="446"/>
    <col min="4865" max="4872" width="0" style="446" hidden="1" customWidth="1"/>
    <col min="4873" max="4875" width="3.71428571428571" style="446" customWidth="1"/>
    <col min="4876" max="4876" width="12.7142857142857" style="446" customWidth="1"/>
    <col min="4877" max="4877" width="47.4285714285714" style="446" customWidth="1"/>
    <col min="4878"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4890" width="10.5714285714286" style="446"/>
    <col min="4891" max="4891" width="10.1428571428571" style="446" customWidth="1"/>
    <col min="4892" max="5120" width="10.5714285714286" style="446"/>
    <col min="5121" max="5128" width="0" style="446" hidden="1" customWidth="1"/>
    <col min="5129" max="5131" width="3.71428571428571" style="446" customWidth="1"/>
    <col min="5132" max="5132" width="12.7142857142857" style="446" customWidth="1"/>
    <col min="5133" max="5133" width="47.4285714285714" style="446" customWidth="1"/>
    <col min="5134"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146" width="10.5714285714286" style="446"/>
    <col min="5147" max="5147" width="10.1428571428571" style="446" customWidth="1"/>
    <col min="5148" max="5376" width="10.5714285714286" style="446"/>
    <col min="5377" max="5384" width="0" style="446" hidden="1" customWidth="1"/>
    <col min="5385" max="5387" width="3.71428571428571" style="446" customWidth="1"/>
    <col min="5388" max="5388" width="12.7142857142857" style="446" customWidth="1"/>
    <col min="5389" max="5389" width="47.4285714285714" style="446" customWidth="1"/>
    <col min="5390"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402" width="10.5714285714286" style="446"/>
    <col min="5403" max="5403" width="10.1428571428571" style="446" customWidth="1"/>
    <col min="5404" max="5632" width="10.5714285714286" style="446"/>
    <col min="5633" max="5640" width="0" style="446" hidden="1" customWidth="1"/>
    <col min="5641" max="5643" width="3.71428571428571" style="446" customWidth="1"/>
    <col min="5644" max="5644" width="12.7142857142857" style="446" customWidth="1"/>
    <col min="5645" max="5645" width="47.4285714285714" style="446" customWidth="1"/>
    <col min="5646"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658" width="10.5714285714286" style="446"/>
    <col min="5659" max="5659" width="10.1428571428571" style="446" customWidth="1"/>
    <col min="5660" max="5888" width="10.5714285714286" style="446"/>
    <col min="5889" max="5896" width="0" style="446" hidden="1" customWidth="1"/>
    <col min="5897" max="5899" width="3.71428571428571" style="446" customWidth="1"/>
    <col min="5900" max="5900" width="12.7142857142857" style="446" customWidth="1"/>
    <col min="5901" max="5901" width="47.4285714285714" style="446" customWidth="1"/>
    <col min="5902"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5914" width="10.5714285714286" style="446"/>
    <col min="5915" max="5915" width="10.1428571428571" style="446" customWidth="1"/>
    <col min="5916" max="6144" width="10.5714285714286" style="446"/>
    <col min="6145" max="6152" width="0" style="446" hidden="1" customWidth="1"/>
    <col min="6153" max="6155" width="3.71428571428571" style="446" customWidth="1"/>
    <col min="6156" max="6156" width="12.7142857142857" style="446" customWidth="1"/>
    <col min="6157" max="6157" width="47.4285714285714" style="446" customWidth="1"/>
    <col min="6158"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170" width="10.5714285714286" style="446"/>
    <col min="6171" max="6171" width="10.1428571428571" style="446" customWidth="1"/>
    <col min="6172" max="6400" width="10.5714285714286" style="446"/>
    <col min="6401" max="6408" width="0" style="446" hidden="1" customWidth="1"/>
    <col min="6409" max="6411" width="3.71428571428571" style="446" customWidth="1"/>
    <col min="6412" max="6412" width="12.7142857142857" style="446" customWidth="1"/>
    <col min="6413" max="6413" width="47.4285714285714" style="446" customWidth="1"/>
    <col min="6414"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426" width="10.5714285714286" style="446"/>
    <col min="6427" max="6427" width="10.1428571428571" style="446" customWidth="1"/>
    <col min="6428" max="6656" width="10.5714285714286" style="446"/>
    <col min="6657" max="6664" width="0" style="446" hidden="1" customWidth="1"/>
    <col min="6665" max="6667" width="3.71428571428571" style="446" customWidth="1"/>
    <col min="6668" max="6668" width="12.7142857142857" style="446" customWidth="1"/>
    <col min="6669" max="6669" width="47.4285714285714" style="446" customWidth="1"/>
    <col min="6670"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682" width="10.5714285714286" style="446"/>
    <col min="6683" max="6683" width="10.1428571428571" style="446" customWidth="1"/>
    <col min="6684" max="6912" width="10.5714285714286" style="446"/>
    <col min="6913" max="6920" width="0" style="446" hidden="1" customWidth="1"/>
    <col min="6921" max="6923" width="3.71428571428571" style="446" customWidth="1"/>
    <col min="6924" max="6924" width="12.7142857142857" style="446" customWidth="1"/>
    <col min="6925" max="6925" width="47.4285714285714" style="446" customWidth="1"/>
    <col min="6926"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6938" width="10.5714285714286" style="446"/>
    <col min="6939" max="6939" width="10.1428571428571" style="446" customWidth="1"/>
    <col min="6940" max="7168" width="10.5714285714286" style="446"/>
    <col min="7169" max="7176" width="0" style="446" hidden="1" customWidth="1"/>
    <col min="7177" max="7179" width="3.71428571428571" style="446" customWidth="1"/>
    <col min="7180" max="7180" width="12.7142857142857" style="446" customWidth="1"/>
    <col min="7181" max="7181" width="47.4285714285714" style="446" customWidth="1"/>
    <col min="7182"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194" width="10.5714285714286" style="446"/>
    <col min="7195" max="7195" width="10.1428571428571" style="446" customWidth="1"/>
    <col min="7196" max="7424" width="10.5714285714286" style="446"/>
    <col min="7425" max="7432" width="0" style="446" hidden="1" customWidth="1"/>
    <col min="7433" max="7435" width="3.71428571428571" style="446" customWidth="1"/>
    <col min="7436" max="7436" width="12.7142857142857" style="446" customWidth="1"/>
    <col min="7437" max="7437" width="47.4285714285714" style="446" customWidth="1"/>
    <col min="7438"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450" width="10.5714285714286" style="446"/>
    <col min="7451" max="7451" width="10.1428571428571" style="446" customWidth="1"/>
    <col min="7452" max="7680" width="10.5714285714286" style="446"/>
    <col min="7681" max="7688" width="0" style="446" hidden="1" customWidth="1"/>
    <col min="7689" max="7691" width="3.71428571428571" style="446" customWidth="1"/>
    <col min="7692" max="7692" width="12.7142857142857" style="446" customWidth="1"/>
    <col min="7693" max="7693" width="47.4285714285714" style="446" customWidth="1"/>
    <col min="7694"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706" width="10.5714285714286" style="446"/>
    <col min="7707" max="7707" width="10.1428571428571" style="446" customWidth="1"/>
    <col min="7708" max="7936" width="10.5714285714286" style="446"/>
    <col min="7937" max="7944" width="0" style="446" hidden="1" customWidth="1"/>
    <col min="7945" max="7947" width="3.71428571428571" style="446" customWidth="1"/>
    <col min="7948" max="7948" width="12.7142857142857" style="446" customWidth="1"/>
    <col min="7949" max="7949" width="47.4285714285714" style="446" customWidth="1"/>
    <col min="7950"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7962" width="10.5714285714286" style="446"/>
    <col min="7963" max="7963" width="10.1428571428571" style="446" customWidth="1"/>
    <col min="7964" max="8192" width="10.5714285714286" style="446"/>
    <col min="8193" max="8200" width="0" style="446" hidden="1" customWidth="1"/>
    <col min="8201" max="8203" width="3.71428571428571" style="446" customWidth="1"/>
    <col min="8204" max="8204" width="12.7142857142857" style="446" customWidth="1"/>
    <col min="8205" max="8205" width="47.4285714285714" style="446" customWidth="1"/>
    <col min="8206"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218" width="10.5714285714286" style="446"/>
    <col min="8219" max="8219" width="10.1428571428571" style="446" customWidth="1"/>
    <col min="8220" max="8448" width="10.5714285714286" style="446"/>
    <col min="8449" max="8456" width="0" style="446" hidden="1" customWidth="1"/>
    <col min="8457" max="8459" width="3.71428571428571" style="446" customWidth="1"/>
    <col min="8460" max="8460" width="12.7142857142857" style="446" customWidth="1"/>
    <col min="8461" max="8461" width="47.4285714285714" style="446" customWidth="1"/>
    <col min="8462"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474" width="10.5714285714286" style="446"/>
    <col min="8475" max="8475" width="10.1428571428571" style="446" customWidth="1"/>
    <col min="8476" max="8704" width="10.5714285714286" style="446"/>
    <col min="8705" max="8712" width="0" style="446" hidden="1" customWidth="1"/>
    <col min="8713" max="8715" width="3.71428571428571" style="446" customWidth="1"/>
    <col min="8716" max="8716" width="12.7142857142857" style="446" customWidth="1"/>
    <col min="8717" max="8717" width="47.4285714285714" style="446" customWidth="1"/>
    <col min="8718"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730" width="10.5714285714286" style="446"/>
    <col min="8731" max="8731" width="10.1428571428571" style="446" customWidth="1"/>
    <col min="8732" max="8960" width="10.5714285714286" style="446"/>
    <col min="8961" max="8968" width="0" style="446" hidden="1" customWidth="1"/>
    <col min="8969" max="8971" width="3.71428571428571" style="446" customWidth="1"/>
    <col min="8972" max="8972" width="12.7142857142857" style="446" customWidth="1"/>
    <col min="8973" max="8973" width="47.4285714285714" style="446" customWidth="1"/>
    <col min="8974"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8986" width="10.5714285714286" style="446"/>
    <col min="8987" max="8987" width="10.1428571428571" style="446" customWidth="1"/>
    <col min="8988" max="9216" width="10.5714285714286" style="446"/>
    <col min="9217" max="9224" width="0" style="446" hidden="1" customWidth="1"/>
    <col min="9225" max="9227" width="3.71428571428571" style="446" customWidth="1"/>
    <col min="9228" max="9228" width="12.7142857142857" style="446" customWidth="1"/>
    <col min="9229" max="9229" width="47.4285714285714" style="446" customWidth="1"/>
    <col min="9230"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242" width="10.5714285714286" style="446"/>
    <col min="9243" max="9243" width="10.1428571428571" style="446" customWidth="1"/>
    <col min="9244" max="9472" width="10.5714285714286" style="446"/>
    <col min="9473" max="9480" width="0" style="446" hidden="1" customWidth="1"/>
    <col min="9481" max="9483" width="3.71428571428571" style="446" customWidth="1"/>
    <col min="9484" max="9484" width="12.7142857142857" style="446" customWidth="1"/>
    <col min="9485" max="9485" width="47.4285714285714" style="446" customWidth="1"/>
    <col min="9486"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498" width="10.5714285714286" style="446"/>
    <col min="9499" max="9499" width="10.1428571428571" style="446" customWidth="1"/>
    <col min="9500" max="9728" width="10.5714285714286" style="446"/>
    <col min="9729" max="9736" width="0" style="446" hidden="1" customWidth="1"/>
    <col min="9737" max="9739" width="3.71428571428571" style="446" customWidth="1"/>
    <col min="9740" max="9740" width="12.7142857142857" style="446" customWidth="1"/>
    <col min="9741" max="9741" width="47.4285714285714" style="446" customWidth="1"/>
    <col min="9742"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754" width="10.5714285714286" style="446"/>
    <col min="9755" max="9755" width="10.1428571428571" style="446" customWidth="1"/>
    <col min="9756" max="9984" width="10.5714285714286" style="446"/>
    <col min="9985" max="9992" width="0" style="446" hidden="1" customWidth="1"/>
    <col min="9993" max="9995" width="3.71428571428571" style="446" customWidth="1"/>
    <col min="9996" max="9996" width="12.7142857142857" style="446" customWidth="1"/>
    <col min="9997" max="9997" width="47.4285714285714" style="446" customWidth="1"/>
    <col min="9998"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010" width="10.5714285714286" style="446"/>
    <col min="10011" max="10011" width="10.1428571428571" style="446" customWidth="1"/>
    <col min="10012" max="10240" width="10.5714285714286" style="446"/>
    <col min="10241" max="10248" width="0" style="446" hidden="1" customWidth="1"/>
    <col min="10249" max="10251" width="3.71428571428571" style="446" customWidth="1"/>
    <col min="10252" max="10252" width="12.7142857142857" style="446" customWidth="1"/>
    <col min="10253" max="10253" width="47.4285714285714" style="446" customWidth="1"/>
    <col min="10254"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266" width="10.5714285714286" style="446"/>
    <col min="10267" max="10267" width="10.1428571428571" style="446" customWidth="1"/>
    <col min="10268" max="10496" width="10.5714285714286" style="446"/>
    <col min="10497" max="10504" width="0" style="446" hidden="1" customWidth="1"/>
    <col min="10505" max="10507" width="3.71428571428571" style="446" customWidth="1"/>
    <col min="10508" max="10508" width="12.7142857142857" style="446" customWidth="1"/>
    <col min="10509" max="10509" width="47.4285714285714" style="446" customWidth="1"/>
    <col min="10510"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522" width="10.5714285714286" style="446"/>
    <col min="10523" max="10523" width="10.1428571428571" style="446" customWidth="1"/>
    <col min="10524" max="10752" width="10.5714285714286" style="446"/>
    <col min="10753" max="10760" width="0" style="446" hidden="1" customWidth="1"/>
    <col min="10761" max="10763" width="3.71428571428571" style="446" customWidth="1"/>
    <col min="10764" max="10764" width="12.7142857142857" style="446" customWidth="1"/>
    <col min="10765" max="10765" width="47.4285714285714" style="446" customWidth="1"/>
    <col min="10766"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0778" width="10.5714285714286" style="446"/>
    <col min="10779" max="10779" width="10.1428571428571" style="446" customWidth="1"/>
    <col min="10780" max="11008" width="10.5714285714286" style="446"/>
    <col min="11009" max="11016" width="0" style="446" hidden="1" customWidth="1"/>
    <col min="11017" max="11019" width="3.71428571428571" style="446" customWidth="1"/>
    <col min="11020" max="11020" width="12.7142857142857" style="446" customWidth="1"/>
    <col min="11021" max="11021" width="47.4285714285714" style="446" customWidth="1"/>
    <col min="11022"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034" width="10.5714285714286" style="446"/>
    <col min="11035" max="11035" width="10.1428571428571" style="446" customWidth="1"/>
    <col min="11036" max="11264" width="10.5714285714286" style="446"/>
    <col min="11265" max="11272" width="0" style="446" hidden="1" customWidth="1"/>
    <col min="11273" max="11275" width="3.71428571428571" style="446" customWidth="1"/>
    <col min="11276" max="11276" width="12.7142857142857" style="446" customWidth="1"/>
    <col min="11277" max="11277" width="47.4285714285714" style="446" customWidth="1"/>
    <col min="11278"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290" width="10.5714285714286" style="446"/>
    <col min="11291" max="11291" width="10.1428571428571" style="446" customWidth="1"/>
    <col min="11292" max="11520" width="10.5714285714286" style="446"/>
    <col min="11521" max="11528" width="0" style="446" hidden="1" customWidth="1"/>
    <col min="11529" max="11531" width="3.71428571428571" style="446" customWidth="1"/>
    <col min="11532" max="11532" width="12.7142857142857" style="446" customWidth="1"/>
    <col min="11533" max="11533" width="47.4285714285714" style="446" customWidth="1"/>
    <col min="11534"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546" width="10.5714285714286" style="446"/>
    <col min="11547" max="11547" width="10.1428571428571" style="446" customWidth="1"/>
    <col min="11548" max="11776" width="10.5714285714286" style="446"/>
    <col min="11777" max="11784" width="0" style="446" hidden="1" customWidth="1"/>
    <col min="11785" max="11787" width="3.71428571428571" style="446" customWidth="1"/>
    <col min="11788" max="11788" width="12.7142857142857" style="446" customWidth="1"/>
    <col min="11789" max="11789" width="47.4285714285714" style="446" customWidth="1"/>
    <col min="11790"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1802" width="10.5714285714286" style="446"/>
    <col min="11803" max="11803" width="10.1428571428571" style="446" customWidth="1"/>
    <col min="11804" max="12032" width="10.5714285714286" style="446"/>
    <col min="12033" max="12040" width="0" style="446" hidden="1" customWidth="1"/>
    <col min="12041" max="12043" width="3.71428571428571" style="446" customWidth="1"/>
    <col min="12044" max="12044" width="12.7142857142857" style="446" customWidth="1"/>
    <col min="12045" max="12045" width="47.4285714285714" style="446" customWidth="1"/>
    <col min="12046"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058" width="10.5714285714286" style="446"/>
    <col min="12059" max="12059" width="10.1428571428571" style="446" customWidth="1"/>
    <col min="12060" max="12288" width="10.5714285714286" style="446"/>
    <col min="12289" max="12296" width="0" style="446" hidden="1" customWidth="1"/>
    <col min="12297" max="12299" width="3.71428571428571" style="446" customWidth="1"/>
    <col min="12300" max="12300" width="12.7142857142857" style="446" customWidth="1"/>
    <col min="12301" max="12301" width="47.4285714285714" style="446" customWidth="1"/>
    <col min="12302"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314" width="10.5714285714286" style="446"/>
    <col min="12315" max="12315" width="10.1428571428571" style="446" customWidth="1"/>
    <col min="12316" max="12544" width="10.5714285714286" style="446"/>
    <col min="12545" max="12552" width="0" style="446" hidden="1" customWidth="1"/>
    <col min="12553" max="12555" width="3.71428571428571" style="446" customWidth="1"/>
    <col min="12556" max="12556" width="12.7142857142857" style="446" customWidth="1"/>
    <col min="12557" max="12557" width="47.4285714285714" style="446" customWidth="1"/>
    <col min="12558"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570" width="10.5714285714286" style="446"/>
    <col min="12571" max="12571" width="10.1428571428571" style="446" customWidth="1"/>
    <col min="12572" max="12800" width="10.5714285714286" style="446"/>
    <col min="12801" max="12808" width="0" style="446" hidden="1" customWidth="1"/>
    <col min="12809" max="12811" width="3.71428571428571" style="446" customWidth="1"/>
    <col min="12812" max="12812" width="12.7142857142857" style="446" customWidth="1"/>
    <col min="12813" max="12813" width="47.4285714285714" style="446" customWidth="1"/>
    <col min="12814"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2826" width="10.5714285714286" style="446"/>
    <col min="12827" max="12827" width="10.1428571428571" style="446" customWidth="1"/>
    <col min="12828" max="13056" width="10.5714285714286" style="446"/>
    <col min="13057" max="13064" width="0" style="446" hidden="1" customWidth="1"/>
    <col min="13065" max="13067" width="3.71428571428571" style="446" customWidth="1"/>
    <col min="13068" max="13068" width="12.7142857142857" style="446" customWidth="1"/>
    <col min="13069" max="13069" width="47.4285714285714" style="446" customWidth="1"/>
    <col min="13070"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082" width="10.5714285714286" style="446"/>
    <col min="13083" max="13083" width="10.1428571428571" style="446" customWidth="1"/>
    <col min="13084" max="13312" width="10.5714285714286" style="446"/>
    <col min="13313" max="13320" width="0" style="446" hidden="1" customWidth="1"/>
    <col min="13321" max="13323" width="3.71428571428571" style="446" customWidth="1"/>
    <col min="13324" max="13324" width="12.7142857142857" style="446" customWidth="1"/>
    <col min="13325" max="13325" width="47.4285714285714" style="446" customWidth="1"/>
    <col min="13326"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338" width="10.5714285714286" style="446"/>
    <col min="13339" max="13339" width="10.1428571428571" style="446" customWidth="1"/>
    <col min="13340" max="13568" width="10.5714285714286" style="446"/>
    <col min="13569" max="13576" width="0" style="446" hidden="1" customWidth="1"/>
    <col min="13577" max="13579" width="3.71428571428571" style="446" customWidth="1"/>
    <col min="13580" max="13580" width="12.7142857142857" style="446" customWidth="1"/>
    <col min="13581" max="13581" width="47.4285714285714" style="446" customWidth="1"/>
    <col min="13582"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594" width="10.5714285714286" style="446"/>
    <col min="13595" max="13595" width="10.1428571428571" style="446" customWidth="1"/>
    <col min="13596" max="13824" width="10.5714285714286" style="446"/>
    <col min="13825" max="13832" width="0" style="446" hidden="1" customWidth="1"/>
    <col min="13833" max="13835" width="3.71428571428571" style="446" customWidth="1"/>
    <col min="13836" max="13836" width="12.7142857142857" style="446" customWidth="1"/>
    <col min="13837" max="13837" width="47.4285714285714" style="446" customWidth="1"/>
    <col min="13838"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3850" width="10.5714285714286" style="446"/>
    <col min="13851" max="13851" width="10.1428571428571" style="446" customWidth="1"/>
    <col min="13852" max="14080" width="10.5714285714286" style="446"/>
    <col min="14081" max="14088" width="0" style="446" hidden="1" customWidth="1"/>
    <col min="14089" max="14091" width="3.71428571428571" style="446" customWidth="1"/>
    <col min="14092" max="14092" width="12.7142857142857" style="446" customWidth="1"/>
    <col min="14093" max="14093" width="47.4285714285714" style="446" customWidth="1"/>
    <col min="14094"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106" width="10.5714285714286" style="446"/>
    <col min="14107" max="14107" width="10.1428571428571" style="446" customWidth="1"/>
    <col min="14108" max="14336" width="10.5714285714286" style="446"/>
    <col min="14337" max="14344" width="0" style="446" hidden="1" customWidth="1"/>
    <col min="14345" max="14347" width="3.71428571428571" style="446" customWidth="1"/>
    <col min="14348" max="14348" width="12.7142857142857" style="446" customWidth="1"/>
    <col min="14349" max="14349" width="47.4285714285714" style="446" customWidth="1"/>
    <col min="14350"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362" width="10.5714285714286" style="446"/>
    <col min="14363" max="14363" width="10.1428571428571" style="446" customWidth="1"/>
    <col min="14364" max="14592" width="10.5714285714286" style="446"/>
    <col min="14593" max="14600" width="0" style="446" hidden="1" customWidth="1"/>
    <col min="14601" max="14603" width="3.71428571428571" style="446" customWidth="1"/>
    <col min="14604" max="14604" width="12.7142857142857" style="446" customWidth="1"/>
    <col min="14605" max="14605" width="47.4285714285714" style="446" customWidth="1"/>
    <col min="14606"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618" width="10.5714285714286" style="446"/>
    <col min="14619" max="14619" width="10.1428571428571" style="446" customWidth="1"/>
    <col min="14620" max="14848" width="10.5714285714286" style="446"/>
    <col min="14849" max="14856" width="0" style="446" hidden="1" customWidth="1"/>
    <col min="14857" max="14859" width="3.71428571428571" style="446" customWidth="1"/>
    <col min="14860" max="14860" width="12.7142857142857" style="446" customWidth="1"/>
    <col min="14861" max="14861" width="47.4285714285714" style="446" customWidth="1"/>
    <col min="14862"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4874" width="10.5714285714286" style="446"/>
    <col min="14875" max="14875" width="10.1428571428571" style="446" customWidth="1"/>
    <col min="14876" max="15104" width="10.5714285714286" style="446"/>
    <col min="15105" max="15112" width="0" style="446" hidden="1" customWidth="1"/>
    <col min="15113" max="15115" width="3.71428571428571" style="446" customWidth="1"/>
    <col min="15116" max="15116" width="12.7142857142857" style="446" customWidth="1"/>
    <col min="15117" max="15117" width="47.4285714285714" style="446" customWidth="1"/>
    <col min="15118"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130" width="10.5714285714286" style="446"/>
    <col min="15131" max="15131" width="10.1428571428571" style="446" customWidth="1"/>
    <col min="15132" max="15360" width="10.5714285714286" style="446"/>
    <col min="15361" max="15368" width="0" style="446" hidden="1" customWidth="1"/>
    <col min="15369" max="15371" width="3.71428571428571" style="446" customWidth="1"/>
    <col min="15372" max="15372" width="12.7142857142857" style="446" customWidth="1"/>
    <col min="15373" max="15373" width="47.4285714285714" style="446" customWidth="1"/>
    <col min="15374"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386" width="10.5714285714286" style="446"/>
    <col min="15387" max="15387" width="10.1428571428571" style="446" customWidth="1"/>
    <col min="15388" max="15616" width="10.5714285714286" style="446"/>
    <col min="15617" max="15624" width="0" style="446" hidden="1" customWidth="1"/>
    <col min="15625" max="15627" width="3.71428571428571" style="446" customWidth="1"/>
    <col min="15628" max="15628" width="12.7142857142857" style="446" customWidth="1"/>
    <col min="15629" max="15629" width="47.4285714285714" style="446" customWidth="1"/>
    <col min="15630"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642" width="10.5714285714286" style="446"/>
    <col min="15643" max="15643" width="10.1428571428571" style="446" customWidth="1"/>
    <col min="15644" max="15872" width="10.5714285714286" style="446"/>
    <col min="15873" max="15880" width="0" style="446" hidden="1" customWidth="1"/>
    <col min="15881" max="15883" width="3.71428571428571" style="446" customWidth="1"/>
    <col min="15884" max="15884" width="12.7142857142857" style="446" customWidth="1"/>
    <col min="15885" max="15885" width="47.4285714285714" style="446" customWidth="1"/>
    <col min="15886"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5898" width="10.5714285714286" style="446"/>
    <col min="15899" max="15899" width="10.1428571428571" style="446" customWidth="1"/>
    <col min="15900" max="16128" width="10.5714285714286" style="446"/>
    <col min="16129" max="16136" width="0" style="446" hidden="1" customWidth="1"/>
    <col min="16137" max="16139" width="3.71428571428571" style="446" customWidth="1"/>
    <col min="16140" max="16140" width="12.7142857142857" style="446" customWidth="1"/>
    <col min="16141" max="16141" width="47.4285714285714" style="446" customWidth="1"/>
    <col min="16142"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154" width="10.5714285714286" style="446"/>
    <col min="16155" max="16155" width="10.1428571428571" style="446" customWidth="1"/>
    <col min="16156"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2.5" customHeight="1">
      <c r="J5" s="451"/>
      <c r="K5" s="451"/>
      <c r="L5" s="1300" t="s">
        <v>616</v>
      </c>
      <c r="M5" s="1300"/>
      <c r="N5" s="1300"/>
      <c r="O5" s="1300"/>
      <c r="P5" s="1300"/>
      <c r="Q5" s="1300"/>
      <c r="R5" s="1300"/>
      <c r="S5" s="1300"/>
      <c r="T5" s="1300"/>
      <c r="U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76"/>
      <c r="P7" s="1276"/>
      <c r="Q7" s="1276"/>
      <c r="R7" s="1276"/>
      <c r="S7" s="1276"/>
      <c r="T7" s="1276"/>
      <c r="U7" s="780"/>
      <c r="V7" s="780"/>
      <c r="X7" s="1121"/>
      <c r="Y7" s="1121"/>
      <c r="Z7" s="1121"/>
      <c r="AA7" s="1121"/>
      <c r="AB7" s="1121"/>
    </row>
    <row r="8" spans="7:34" s="461" customFormat="1" ht="18.75">
      <c r="G8" s="460"/>
      <c r="H8" s="460"/>
      <c r="L8" s="469"/>
      <c r="M8" s="586" t="str">
        <f>"Дата подачи заявления об "&amp;IF(datePr_ch="","утверждении","изменении")&amp;" тарифов"</f>
        <v>Дата подачи заявления об утверждении тарифов</v>
      </c>
      <c r="N8" s="1125"/>
      <c r="O8" s="1277" t="str">
        <f>IF(datePr_ch="",IF(datePr="","",datePr),datePr_ch)</f>
        <v>25.04.2022</v>
      </c>
      <c r="P8" s="1277"/>
      <c r="Q8" s="1277"/>
      <c r="R8" s="1277"/>
      <c r="S8" s="1277"/>
      <c r="T8" s="1277"/>
      <c r="U8" s="635"/>
      <c r="X8" s="475"/>
      <c r="Y8" s="475"/>
      <c r="Z8" s="475"/>
      <c r="AA8" s="475"/>
      <c r="AB8" s="475"/>
      <c r="AC8" s="475"/>
      <c r="AD8" s="475"/>
      <c r="AE8" s="475"/>
      <c r="AF8" s="475"/>
      <c r="AG8" s="475"/>
      <c r="AH8" s="475"/>
    </row>
    <row r="9" spans="7:34" s="461" customFormat="1" ht="22.5">
      <c r="G9" s="460"/>
      <c r="H9" s="460"/>
      <c r="L9" s="522"/>
      <c r="M9" s="586" t="str">
        <f>"Номер подачи заявления об "&amp;IF(numberPr_ch="","утверждении","изменении")&amp;" тарифов"</f>
        <v>Номер подачи заявления об утверждении тарифов</v>
      </c>
      <c r="N9" s="1125"/>
      <c r="O9" s="1277" t="str">
        <f>IF(numberPr_ch="",IF(numberPr="","",numberPr),numberPr_ch)</f>
        <v>01-03/107</v>
      </c>
      <c r="P9" s="1277"/>
      <c r="Q9" s="1277"/>
      <c r="R9" s="1277"/>
      <c r="S9" s="1277"/>
      <c r="T9" s="1277"/>
      <c r="U9" s="635"/>
      <c r="X9" s="475"/>
      <c r="Y9" s="475"/>
      <c r="Z9" s="475"/>
      <c r="AA9" s="475"/>
      <c r="AB9" s="475"/>
      <c r="AC9" s="475"/>
      <c r="AD9" s="475"/>
      <c r="AE9" s="475"/>
      <c r="AF9" s="475"/>
      <c r="AG9" s="475"/>
      <c r="AH9" s="475"/>
    </row>
    <row r="10" spans="1:28" s="746" customFormat="1" ht="5.25" hidden="1">
      <c r="A10" s="1121"/>
      <c r="B10" s="1121"/>
      <c r="C10" s="1121"/>
      <c r="D10" s="1121"/>
      <c r="E10" s="1121"/>
      <c r="F10" s="1121"/>
      <c r="G10" s="1121"/>
      <c r="H10" s="1121"/>
      <c r="L10" s="1171"/>
      <c r="M10" s="1046"/>
      <c r="O10" s="1276"/>
      <c r="P10" s="1276"/>
      <c r="Q10" s="1276"/>
      <c r="R10" s="1276"/>
      <c r="S10" s="1276"/>
      <c r="T10" s="1276"/>
      <c r="U10" s="780"/>
      <c r="V10" s="780"/>
      <c r="X10" s="1121"/>
      <c r="Y10" s="1121"/>
      <c r="Z10" s="1121"/>
      <c r="AA10" s="1121"/>
      <c r="AB10" s="1121"/>
    </row>
    <row r="11" spans="7:34" s="461" customFormat="1" ht="11.25" hidden="1">
      <c r="G11" s="460"/>
      <c r="H11" s="460"/>
      <c r="L11" s="1301"/>
      <c r="M11" s="1301"/>
      <c r="N11" s="458"/>
      <c r="O11" s="1321"/>
      <c r="P11" s="1321"/>
      <c r="Q11" s="1321"/>
      <c r="R11" s="1321"/>
      <c r="S11" s="1321"/>
      <c r="T11" s="1321"/>
      <c r="U11" s="473" t="s">
        <v>371</v>
      </c>
      <c r="X11" s="475"/>
      <c r="Y11" s="475"/>
      <c r="Z11" s="475"/>
      <c r="AA11" s="475"/>
      <c r="AB11" s="475"/>
      <c r="AC11" s="475"/>
      <c r="AD11" s="475"/>
      <c r="AE11" s="475"/>
      <c r="AF11" s="475"/>
      <c r="AG11" s="475"/>
      <c r="AH11" s="475"/>
    </row>
    <row r="12" spans="10:21" ht="14.25">
      <c r="J12" s="451"/>
      <c r="K12" s="451"/>
      <c r="L12" s="447"/>
      <c r="M12" s="447"/>
      <c r="N12" s="447"/>
      <c r="O12" s="1319"/>
      <c r="P12" s="1319"/>
      <c r="Q12" s="1319"/>
      <c r="R12" s="1319"/>
      <c r="S12" s="1319"/>
      <c r="T12" s="1319"/>
      <c r="U12" s="1319"/>
    </row>
    <row r="13" spans="10:23" ht="14.25">
      <c r="J13" s="451"/>
      <c r="K13" s="451"/>
      <c r="L13" s="1223" t="s">
        <v>445</v>
      </c>
      <c r="M13" s="1223"/>
      <c r="N13" s="1223"/>
      <c r="O13" s="1223"/>
      <c r="P13" s="1223"/>
      <c r="Q13" s="1223"/>
      <c r="R13" s="1223"/>
      <c r="S13" s="1223"/>
      <c r="T13" s="1223"/>
      <c r="U13" s="1223"/>
      <c r="V13" s="1223"/>
      <c r="W13" s="1223" t="s">
        <v>446</v>
      </c>
    </row>
    <row r="14" spans="10:23" ht="14.25" customHeight="1">
      <c r="J14" s="451"/>
      <c r="K14" s="451"/>
      <c r="L14" s="1284" t="s">
        <v>91</v>
      </c>
      <c r="M14" s="1284" t="s">
        <v>602</v>
      </c>
      <c r="N14" s="491"/>
      <c r="O14" s="1285" t="s">
        <v>604</v>
      </c>
      <c r="P14" s="1286"/>
      <c r="Q14" s="1286"/>
      <c r="R14" s="1286"/>
      <c r="S14" s="1286"/>
      <c r="T14" s="1287"/>
      <c r="U14" s="1295" t="s">
        <v>339</v>
      </c>
      <c r="V14" s="1281" t="s">
        <v>274</v>
      </c>
      <c r="W14" s="1223"/>
    </row>
    <row r="15" spans="7:34" s="493" customFormat="1" ht="14.25" customHeight="1">
      <c r="G15" s="501"/>
      <c r="H15" s="501"/>
      <c r="I15" s="501"/>
      <c r="J15" s="499"/>
      <c r="K15" s="499"/>
      <c r="L15" s="1284"/>
      <c r="M15" s="1284"/>
      <c r="N15" s="491"/>
      <c r="O15" s="1290" t="s">
        <v>578</v>
      </c>
      <c r="P15" s="1288" t="s">
        <v>270</v>
      </c>
      <c r="Q15" s="1289"/>
      <c r="R15" s="1293" t="s">
        <v>615</v>
      </c>
      <c r="S15" s="1293"/>
      <c r="T15" s="1294"/>
      <c r="U15" s="1296"/>
      <c r="V15" s="1282"/>
      <c r="W15" s="1223"/>
      <c r="X15" s="554"/>
      <c r="Y15" s="554"/>
      <c r="Z15" s="554"/>
      <c r="AA15" s="554"/>
      <c r="AB15" s="554"/>
      <c r="AC15" s="554"/>
      <c r="AD15" s="554"/>
      <c r="AE15" s="554"/>
      <c r="AF15" s="554"/>
      <c r="AG15" s="554"/>
      <c r="AH15" s="554"/>
    </row>
    <row r="16" spans="10:23" ht="33.75">
      <c r="J16" s="451"/>
      <c r="K16" s="451"/>
      <c r="L16" s="1284"/>
      <c r="M16" s="1284"/>
      <c r="N16" s="490"/>
      <c r="O16" s="1291"/>
      <c r="P16" s="505" t="s">
        <v>670</v>
      </c>
      <c r="Q16" s="505" t="s">
        <v>671</v>
      </c>
      <c r="R16" s="506" t="s">
        <v>273</v>
      </c>
      <c r="S16" s="1279" t="s">
        <v>272</v>
      </c>
      <c r="T16" s="1280"/>
      <c r="U16" s="1297"/>
      <c r="V16" s="1283"/>
      <c r="W16" s="1223"/>
    </row>
    <row r="17" spans="10:23" ht="14.25">
      <c r="J17" s="451"/>
      <c r="K17" s="459">
        <v>1</v>
      </c>
      <c r="L17" s="448" t="s">
        <v>92</v>
      </c>
      <c r="M17" s="448" t="s">
        <v>48</v>
      </c>
      <c r="N17" s="466" t="s">
        <v>48</v>
      </c>
      <c r="O17" s="457">
        <f ca="1">OFFSET(O17,0,-1)+1</f>
        <v>3</v>
      </c>
      <c r="P17" s="457">
        <f ca="1">OFFSET(P17,0,-1)+1</f>
        <v>4</v>
      </c>
      <c r="Q17" s="457">
        <f ca="1">OFFSET(Q17,0,-1)+1</f>
        <v>5</v>
      </c>
      <c r="R17" s="457">
        <f ca="1">OFFSET(R17,0,-1)+1</f>
        <v>6</v>
      </c>
      <c r="S17" s="1302">
        <f ca="1">OFFSET(S17,0,-1)+1</f>
        <v>7</v>
      </c>
      <c r="T17" s="1302"/>
      <c r="U17" s="457">
        <f ca="1">OFFSET(U17,0,-2)+1</f>
        <v>8</v>
      </c>
      <c r="V17" s="465">
        <f ca="1">OFFSET(V17,0,-1)</f>
        <v>8</v>
      </c>
      <c r="W17" s="457">
        <f ca="1">OFFSET(W17,0,-1)+1</f>
        <v>9</v>
      </c>
    </row>
    <row r="18" spans="1:23" ht="22.5">
      <c r="A18" s="1303">
        <v>1</v>
      </c>
      <c r="B18" s="888"/>
      <c r="C18" s="888"/>
      <c r="D18" s="888"/>
      <c r="E18" s="889"/>
      <c r="F18" s="890"/>
      <c r="G18" s="890"/>
      <c r="H18" s="890"/>
      <c r="I18" s="891"/>
      <c r="J18" s="886"/>
      <c r="K18" s="893"/>
      <c r="L18" s="562">
        <f>mergeValue(A18)</f>
        <v>1</v>
      </c>
      <c r="M18" s="610" t="s">
        <v>19</v>
      </c>
      <c r="N18" s="549"/>
      <c r="O18" s="1315" t="str">
        <f>IF('Перечень тарифов'!J21="","",""&amp;'Перечень тарифов'!J21&amp;"")</f>
        <v xml:space="preserve">Тариф на теплоноситель </v>
      </c>
      <c r="P18" s="1315"/>
      <c r="Q18" s="1315"/>
      <c r="R18" s="1315"/>
      <c r="S18" s="1315"/>
      <c r="T18" s="1315"/>
      <c r="U18" s="1315"/>
      <c r="V18" s="1315"/>
      <c r="W18" s="1129" t="s">
        <v>718</v>
      </c>
    </row>
    <row r="19" spans="1:23" ht="14.25" hidden="1">
      <c r="A19" s="1303"/>
      <c r="B19" s="1303">
        <v>1</v>
      </c>
      <c r="C19" s="888"/>
      <c r="D19" s="888"/>
      <c r="E19" s="890"/>
      <c r="F19" s="890"/>
      <c r="G19" s="890"/>
      <c r="H19" s="890"/>
      <c r="I19" s="885"/>
      <c r="J19" s="884"/>
      <c r="K19" s="887"/>
      <c r="L19" s="562" t="str">
        <f>mergeValue(A19)&amp;"."&amp;mergeValue(B19)</f>
        <v>1.1</v>
      </c>
      <c r="M19" s="516"/>
      <c r="N19" s="549"/>
      <c r="O19" s="1315"/>
      <c r="P19" s="1315"/>
      <c r="Q19" s="1315"/>
      <c r="R19" s="1315"/>
      <c r="S19" s="1315"/>
      <c r="T19" s="1315"/>
      <c r="U19" s="1315"/>
      <c r="V19" s="1315"/>
      <c r="W19" s="1129"/>
    </row>
    <row r="20" spans="1:23" ht="14.25" hidden="1">
      <c r="A20" s="1303"/>
      <c r="B20" s="1303"/>
      <c r="C20" s="1303">
        <v>1</v>
      </c>
      <c r="D20" s="888"/>
      <c r="E20" s="890"/>
      <c r="F20" s="890"/>
      <c r="G20" s="890"/>
      <c r="H20" s="890"/>
      <c r="I20" s="892"/>
      <c r="J20" s="884"/>
      <c r="K20" s="887"/>
      <c r="L20" s="562" t="str">
        <f>mergeValue(A20)&amp;"."&amp;mergeValue(B20)&amp;"."&amp;mergeValue(C20)</f>
        <v>1.1.1</v>
      </c>
      <c r="M20" s="517"/>
      <c r="N20" s="549"/>
      <c r="O20" s="1315"/>
      <c r="P20" s="1315"/>
      <c r="Q20" s="1315"/>
      <c r="R20" s="1315"/>
      <c r="S20" s="1315"/>
      <c r="T20" s="1315"/>
      <c r="U20" s="1315"/>
      <c r="V20" s="1315"/>
      <c r="W20" s="1129"/>
    </row>
    <row r="21" spans="1:23" ht="14.25" hidden="1">
      <c r="A21" s="1303"/>
      <c r="B21" s="1303"/>
      <c r="C21" s="1303"/>
      <c r="D21" s="1303">
        <v>1</v>
      </c>
      <c r="E21" s="890"/>
      <c r="F21" s="890"/>
      <c r="G21" s="890"/>
      <c r="H21" s="890"/>
      <c r="I21" s="892"/>
      <c r="J21" s="884"/>
      <c r="K21" s="887"/>
      <c r="L21" s="562" t="str">
        <f>mergeValue(A21)&amp;"."&amp;mergeValue(B21)&amp;"."&amp;mergeValue(C21)&amp;"."&amp;mergeValue(D21)</f>
        <v>1.1.1.1</v>
      </c>
      <c r="M21" s="518"/>
      <c r="N21" s="549"/>
      <c r="O21" s="1315"/>
      <c r="P21" s="1315"/>
      <c r="Q21" s="1315"/>
      <c r="R21" s="1315"/>
      <c r="S21" s="1315"/>
      <c r="T21" s="1315"/>
      <c r="U21" s="1315"/>
      <c r="V21" s="1315"/>
      <c r="W21" s="1129"/>
    </row>
    <row r="22" spans="1:23" ht="11.25" customHeight="1" hidden="1">
      <c r="A22" s="1303"/>
      <c r="B22" s="1303"/>
      <c r="C22" s="1303"/>
      <c r="D22" s="1303"/>
      <c r="E22" s="1303">
        <v>1</v>
      </c>
      <c r="F22" s="890"/>
      <c r="G22" s="890"/>
      <c r="H22" s="888">
        <v>1</v>
      </c>
      <c r="I22" s="1303">
        <v>1</v>
      </c>
      <c r="J22" s="890"/>
      <c r="K22" s="895"/>
      <c r="L22" s="562"/>
      <c r="M22" s="524"/>
      <c r="N22" s="550"/>
      <c r="O22" s="600"/>
      <c r="P22" s="600"/>
      <c r="Q22" s="600"/>
      <c r="R22" s="600"/>
      <c r="S22" s="600"/>
      <c r="T22" s="600"/>
      <c r="U22" s="600"/>
      <c r="V22" s="478"/>
      <c r="W22" s="1090"/>
    </row>
    <row r="23" spans="1:27" ht="33.75">
      <c r="A23" s="1303"/>
      <c r="B23" s="1303"/>
      <c r="C23" s="1303"/>
      <c r="D23" s="1303"/>
      <c r="E23" s="1303"/>
      <c r="F23" s="1303">
        <v>1</v>
      </c>
      <c r="G23" s="888"/>
      <c r="H23" s="888"/>
      <c r="I23" s="1303"/>
      <c r="J23" s="1303">
        <v>1</v>
      </c>
      <c r="K23" s="896"/>
      <c r="L23" s="562" t="str">
        <f>mergeValue(A23)&amp;"."&amp;mergeValue(B23)&amp;"."&amp;mergeValue(C23)&amp;"."&amp;mergeValue(D23)&amp;"."&amp;mergeValue(F23)</f>
        <v>1.1.1.1.1</v>
      </c>
      <c r="M23" s="525" t="s">
        <v>9</v>
      </c>
      <c r="N23" s="550"/>
      <c r="O23" s="1305" t="s">
        <v>3</v>
      </c>
      <c r="P23" s="1305"/>
      <c r="Q23" s="1305"/>
      <c r="R23" s="1305"/>
      <c r="S23" s="1305"/>
      <c r="T23" s="1305"/>
      <c r="U23" s="1305"/>
      <c r="V23" s="1305"/>
      <c r="W23" s="1129" t="s">
        <v>720</v>
      </c>
      <c r="Y23" s="474" t="str">
        <f>strCheckUnique(Z23:Z26)</f>
        <v/>
      </c>
      <c r="AA23" s="474"/>
    </row>
    <row r="24" spans="1:29" ht="99" customHeight="1">
      <c r="A24" s="1303"/>
      <c r="B24" s="1303"/>
      <c r="C24" s="1303"/>
      <c r="D24" s="1303"/>
      <c r="E24" s="1303"/>
      <c r="F24" s="1303"/>
      <c r="G24" s="888">
        <v>1</v>
      </c>
      <c r="H24" s="888"/>
      <c r="I24" s="1303"/>
      <c r="J24" s="1303"/>
      <c r="K24" s="896">
        <v>1</v>
      </c>
      <c r="L24" s="562" t="str">
        <f>mergeValue(A24)&amp;"."&amp;mergeValue(B24)&amp;"."&amp;mergeValue(C24)&amp;"."&amp;mergeValue(D24)&amp;"."&amp;mergeValue(F24)&amp;"."&amp;mergeValue(G24)</f>
        <v>1.1.1.1.1.1</v>
      </c>
      <c r="M24" s="1088" t="s">
        <v>605</v>
      </c>
      <c r="N24" s="555"/>
      <c r="O24" s="649">
        <v>34.93</v>
      </c>
      <c r="P24" s="532"/>
      <c r="Q24" s="1040"/>
      <c r="R24" s="1309" t="s">
        <v>968</v>
      </c>
      <c r="S24" s="1299" t="s">
        <v>83</v>
      </c>
      <c r="T24" s="1309" t="s">
        <v>969</v>
      </c>
      <c r="U24" s="1299" t="s">
        <v>84</v>
      </c>
      <c r="V24" s="547"/>
      <c r="W24" s="1273" t="s">
        <v>733</v>
      </c>
      <c r="X24" s="470" t="str">
        <f>strCheckDate(O25:V25)</f>
        <v/>
      </c>
      <c r="Y24" s="474"/>
      <c r="Z24" s="474" t="str">
        <f>IF(M24="","",M24)</f>
        <v>вода</v>
      </c>
      <c r="AA24" s="474"/>
      <c r="AB24" s="474"/>
      <c r="AC24" s="474"/>
    </row>
    <row r="25" spans="1:23" ht="11.25" hidden="1">
      <c r="A25" s="1303"/>
      <c r="B25" s="1303"/>
      <c r="C25" s="1303"/>
      <c r="D25" s="1303"/>
      <c r="E25" s="1303"/>
      <c r="F25" s="1303"/>
      <c r="G25" s="888"/>
      <c r="H25" s="888"/>
      <c r="I25" s="1303"/>
      <c r="J25" s="1303"/>
      <c r="K25" s="896"/>
      <c r="L25" s="569"/>
      <c r="M25" s="615"/>
      <c r="N25" s="555"/>
      <c r="O25" s="532"/>
      <c r="P25" s="532"/>
      <c r="Q25" s="553" t="str">
        <f>R24&amp;"-"&amp;T24</f>
        <v>01.01.2023-31.12.2023</v>
      </c>
      <c r="R25" s="1298"/>
      <c r="S25" s="1299"/>
      <c r="T25" s="1298"/>
      <c r="U25" s="1299"/>
      <c r="V25" s="547"/>
      <c r="W25" s="1274"/>
    </row>
    <row r="26" spans="1:34" s="445" customFormat="1" ht="15" customHeight="1">
      <c r="A26" s="1303"/>
      <c r="B26" s="1303"/>
      <c r="C26" s="1303"/>
      <c r="D26" s="1303"/>
      <c r="E26" s="1303"/>
      <c r="F26" s="1303"/>
      <c r="G26" s="890"/>
      <c r="H26" s="888"/>
      <c r="I26" s="1303"/>
      <c r="J26" s="1303"/>
      <c r="K26" s="895"/>
      <c r="L26" s="508"/>
      <c r="M26" s="526" t="s">
        <v>24</v>
      </c>
      <c r="N26" s="521"/>
      <c r="O26" s="515"/>
      <c r="P26" s="515"/>
      <c r="Q26" s="515"/>
      <c r="R26" s="542"/>
      <c r="S26" s="534"/>
      <c r="T26" s="533"/>
      <c r="U26" s="521"/>
      <c r="V26" s="530"/>
      <c r="W26" s="1275"/>
      <c r="X26" s="471"/>
      <c r="Y26" s="471"/>
      <c r="Z26" s="471"/>
      <c r="AA26" s="471"/>
      <c r="AB26" s="471"/>
      <c r="AC26" s="471"/>
      <c r="AD26" s="471"/>
      <c r="AE26" s="471"/>
      <c r="AF26" s="471"/>
      <c r="AG26" s="471"/>
      <c r="AH26" s="471"/>
    </row>
    <row r="27" spans="1:34" s="445" customFormat="1" ht="15" customHeight="1">
      <c r="A27" s="1303"/>
      <c r="B27" s="1303"/>
      <c r="C27" s="1303"/>
      <c r="D27" s="1303"/>
      <c r="E27" s="1303"/>
      <c r="F27" s="890"/>
      <c r="G27" s="890"/>
      <c r="H27" s="888"/>
      <c r="I27" s="1303"/>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03"/>
      <c r="B28" s="1303"/>
      <c r="C28" s="1303"/>
      <c r="D28" s="1303"/>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2:21" ht="3" customHeight="1">
      <c r="L29" s="455"/>
      <c r="M29" s="455"/>
      <c r="N29" s="455"/>
      <c r="O29" s="455"/>
      <c r="P29" s="455"/>
      <c r="Q29" s="455"/>
      <c r="R29" s="455"/>
      <c r="S29" s="455"/>
      <c r="T29" s="455"/>
      <c r="U29" s="455"/>
    </row>
    <row r="30" spans="12:23" ht="123.75" customHeight="1">
      <c r="L30" s="1">
        <v>1</v>
      </c>
      <c r="M30" s="1266" t="s">
        <v>734</v>
      </c>
      <c r="N30" s="1266"/>
      <c r="O30" s="1266"/>
      <c r="P30" s="1266"/>
      <c r="Q30" s="1266"/>
      <c r="R30" s="1266"/>
      <c r="S30" s="1266"/>
      <c r="T30" s="1266"/>
      <c r="U30" s="1266"/>
      <c r="V30" s="1266"/>
      <c r="W30" s="1266"/>
    </row>
  </sheetData>
  <sheetProtection password="FA9C" sheet="1" objects="1" scenarios="1" formatColumns="0" formatRows="0"/>
  <mergeCells count="39">
    <mergeCell ref="F23:F26"/>
    <mergeCell ref="J23:J26"/>
    <mergeCell ref="O23:V23"/>
    <mergeCell ref="R24:R25"/>
    <mergeCell ref="S24:S25"/>
    <mergeCell ref="L11:M11"/>
    <mergeCell ref="O11:T11"/>
    <mergeCell ref="O12:U12"/>
    <mergeCell ref="A18:A28"/>
    <mergeCell ref="O18:V18"/>
    <mergeCell ref="B19:B28"/>
    <mergeCell ref="O19:V19"/>
    <mergeCell ref="C20:C28"/>
    <mergeCell ref="S16:T16"/>
    <mergeCell ref="T24:T25"/>
    <mergeCell ref="U24:U25"/>
    <mergeCell ref="O20:V20"/>
    <mergeCell ref="D21:D28"/>
    <mergeCell ref="O21:V21"/>
    <mergeCell ref="E22:E27"/>
    <mergeCell ref="I22:I27"/>
    <mergeCell ref="L5:T5"/>
    <mergeCell ref="O9:T9"/>
    <mergeCell ref="O10:T10"/>
    <mergeCell ref="O7:T7"/>
    <mergeCell ref="O8:T8"/>
    <mergeCell ref="M30:W30"/>
    <mergeCell ref="W24:W26"/>
    <mergeCell ref="L13:V13"/>
    <mergeCell ref="L14:L16"/>
    <mergeCell ref="M14:M16"/>
    <mergeCell ref="O14:T14"/>
    <mergeCell ref="U14:U16"/>
    <mergeCell ref="V14:V16"/>
    <mergeCell ref="O15:O16"/>
    <mergeCell ref="P15:Q15"/>
    <mergeCell ref="R15:T15"/>
    <mergeCell ref="S17:T17"/>
    <mergeCell ref="W13:W16"/>
  </mergeCells>
  <dataValidations count="14">
    <dataValidation allowBlank="1" prompt="Для выбора выполните двойной щелчок левой клавиши мыши по соответствующей ячейке." sqref="L26:V28 JH26:JS28 TD26:TO28 ACZ26:ADK28 AMV26:ANG28 AWR26:AXC28 BGN26:BGY28 BQJ26:BQU28 CAF26:CAQ28 CKB26:CKM28 CTX26:CUI28 DDT26:DEE28 DNP26:DOA28 DXL26:DXW28 EHH26:EHS28 ERD26:ERO28 FAZ26:FBK28 FKV26:FLG28 FUR26:FVC28 GEN26:GEY28 GOJ26:GOU28 GYF26:GYQ28 HIB26:HIM28 HRX26:HSI28 IBT26:ICE28 ILP26:IMA28 IVL26:IVW28 JFH26:JFS28 JPD26:JPO28 JYZ26:JZK28 KIV26:KJG28 KSR26:KTC28 LCN26:LCY28 LMJ26:LMU28 LWF26:LWQ28 MGB26:MGM28 MPX26:MQI28 MZT26:NAE28 NJP26:NKA28 NTL26:NTW28 ODH26:ODS28 OND26:ONO28 OWZ26:OXK28 PGV26:PHG28 PQR26:PRC28 QAN26:QAY28 QKJ26:QKU28 QUF26:QUQ28 REB26:REM28 RNX26:ROI28 RXT26:RYE28 SHP26:SIA28 SRL26:SRW28 TBH26:TBS28 TLD26:TLO28 TUZ26:TVK28 UEV26:UFG28 UOR26:UPC28 UYN26:UYY28 VIJ26:VIU28 VSF26:VSQ28 WCB26:WCM28 WLX26:WMI28 WVT26:WWE28 W27:W28 L65558:W65564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L131094:W131100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L196630:W196636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L262166:W262172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L327702:W327708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L393238:W393244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L458774:W458780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L524310:W524316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L589846:W589852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L655382:W655388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L720918:W720924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L786454:W786460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L851990:W851996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L917526:W917532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L983062:W983068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dataValidation allowBlank="1" prompt="Для выбора выполните двойной щелчок левой клавиши мыши по соответствующей ячейке." sqref="WVT983062:WWE983068"/>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WMI983054:WMI983060 WWE983054:WWE983060">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56:R65557 T65556:T65557 JN65556:JN65557 JP65556:JP65557 TJ65556:TJ65557 TL65556:TL65557 ADF65556:ADF65557 ADH65556:ADH65557 ANB65556:ANB65557 AND65556:AND65557 AWX65556:AWX65557 AWZ65556:AWZ65557 BGT65556:BGT65557 BGV65556:BGV65557 BQP65556:BQP65557 BQR65556:BQR65557 CAL65556:CAL65557 CAN65556:CAN65557 CKH65556:CKH65557 CKJ65556:CKJ65557 CUD65556:CUD65557 CUF65556:CUF65557 DDZ65556:DDZ65557 DEB65556:DEB65557 DNV65556:DNV65557 DNX65556:DNX65557 DXR65556:DXR65557 DXT65556:DXT65557 EHN65556:EHN65557 EHP65556:EHP65557 ERJ65556:ERJ65557 ERL65556:ERL65557 FBF65556:FBF65557 FBH65556:FBH65557 FLB65556:FLB65557 FLD65556:FLD65557 FUX65556:FUX65557 FUZ65556:FUZ65557 GET65556:GET65557 GEV65556:GEV65557 GOP65556:GOP65557 GOR65556:GOR65557 GYL65556:GYL65557 GYN65556:GYN65557 HIH65556:HIH65557 HIJ65556:HIJ65557 HSD65556:HSD65557 HSF65556:HSF65557 IBZ65556:IBZ65557 ICB65556:ICB65557 ILV65556:ILV65557 ILX65556:ILX65557 IVR65556:IVR65557 IVT65556:IVT65557 JFN65556:JFN65557 JFP65556:JFP65557 JPJ65556:JPJ65557 JPL65556:JPL65557 JZF65556:JZF65557 JZH65556:JZH65557 KJB65556:KJB65557 KJD65556:KJD65557 KSX65556:KSX65557 KSZ65556:KSZ65557 LCT65556:LCT65557 LCV65556:LCV65557 LMP65556:LMP65557 LMR65556:LMR65557 LWL65556:LWL65557 LWN65556:LWN65557 MGH65556:MGH65557 MGJ65556:MGJ65557 MQD65556:MQD65557 MQF65556:MQF65557 MZZ65556:MZZ65557 NAB65556:NAB65557 NJV65556:NJV65557 NJX65556:NJX65557 NTR65556:NTR65557 NTT65556:NTT65557 ODN65556:ODN65557 ODP65556:ODP65557 ONJ65556:ONJ65557 ONL65556:ONL65557 OXF65556:OXF65557 OXH65556:OXH65557 PHB65556:PHB65557 PHD65556:PHD65557 PQX65556:PQX65557 PQZ65556:PQZ65557 QAT65556:QAT65557 QAV65556:QAV65557 QKP65556:QKP65557 QKR65556:QKR65557 QUL65556:QUL65557 QUN65556:QUN65557 REH65556:REH65557 REJ65556:REJ65557 ROD65556:ROD65557 ROF65556:ROF65557 RXZ65556:RXZ65557 RYB65556:RYB65557 SHV65556:SHV65557 SHX65556:SHX65557 SRR65556:SRR65557 SRT65556:SRT65557 TBN65556:TBN65557 TBP65556:TBP65557 TLJ65556:TLJ65557 TLL65556:TLL65557 TVF65556:TVF65557 TVH65556:TVH65557 UFB65556:UFB65557 UFD65556:UFD65557 UOX65556:UOX65557 UOZ65556:UOZ65557 UYT65556:UYT65557 UYV65556:UYV65557 VIP65556:VIP65557 VIR65556:VIR65557 VSL65556:VSL65557 VSN65556:VSN65557 WCH65556:WCH65557 WCJ65556:WCJ65557 WMD65556:WMD65557 WMF65556:WMF65557 WVZ65556:WVZ65557 WWB65556:WWB65557 R131092:R131093 T131092:T131093 JN131092:JN131093 JP131092:JP131093 TJ131092:TJ131093 TL131092:TL131093 ADF131092:ADF131093 ADH131092:ADH131093 ANB131092:ANB131093 AND131092:AND131093 AWX131092:AWX131093 AWZ131092:AWZ131093 BGT131092:BGT131093 BGV131092:BGV131093 BQP131092:BQP131093 BQR131092:BQR131093 CAL131092:CAL131093 CAN131092:CAN131093 CKH131092:CKH131093 CKJ131092:CKJ131093 CUD131092:CUD131093 CUF131092:CUF131093 DDZ131092:DDZ131093 DEB131092:DEB131093 DNV131092:DNV131093 DNX131092:DNX131093 DXR131092:DXR131093 DXT131092:DXT131093 EHN131092:EHN131093 EHP131092:EHP131093 ERJ131092:ERJ131093 ERL131092:ERL131093 FBF131092:FBF131093 FBH131092:FBH131093 FLB131092:FLB131093 FLD131092:FLD131093 FUX131092:FUX131093 FUZ131092:FUZ131093 GET131092:GET131093 GEV131092:GEV131093 GOP131092:GOP131093 GOR131092:GOR131093 GYL131092:GYL131093 GYN131092:GYN131093 HIH131092:HIH131093 HIJ131092:HIJ131093 HSD131092:HSD131093 HSF131092:HSF131093 IBZ131092:IBZ131093 ICB131092:ICB131093 ILV131092:ILV131093 ILX131092:ILX131093 IVR131092:IVR131093 IVT131092:IVT131093 JFN131092:JFN131093 JFP131092:JFP131093 JPJ131092:JPJ131093 JPL131092:JPL131093 JZF131092:JZF131093 JZH131092:JZH131093 KJB131092:KJB131093 KJD131092:KJD131093 KSX131092:KSX131093 KSZ131092:KSZ131093 LCT131092:LCT131093 LCV131092:LCV131093 LMP131092:LMP131093 LMR131092:LMR131093 LWL131092:LWL131093 LWN131092:LWN131093 MGH131092:MGH131093 MGJ131092:MGJ131093 MQD131092:MQD131093 MQF131092:MQF131093 MZZ131092:MZZ131093 NAB131092:NAB131093 NJV131092:NJV131093 NJX131092:NJX131093 NTR131092:NTR131093 NTT131092:NTT131093 ODN131092:ODN131093 ODP131092:ODP131093 ONJ131092:ONJ131093 ONL131092:ONL131093 OXF131092:OXF131093 OXH131092:OXH131093 PHB131092:PHB131093 PHD131092:PHD131093 PQX131092:PQX131093 PQZ131092:PQZ131093 QAT131092:QAT131093 QAV131092:QAV131093 QKP131092:QKP131093 QKR131092:QKR131093 QUL131092:QUL131093 QUN131092:QUN131093 REH131092:REH131093 REJ131092:REJ131093 ROD131092:ROD131093 ROF131092:ROF131093 RXZ131092:RXZ131093 RYB131092:RYB131093 SHV131092:SHV131093 SHX131092:SHX131093 SRR131092:SRR131093 SRT131092:SRT131093 TBN131092:TBN131093 TBP131092:TBP131093 TLJ131092:TLJ131093 TLL131092:TLL131093 TVF131092:TVF131093 TVH131092:TVH131093 UFB131092:UFB131093 UFD131092:UFD131093 UOX131092:UOX131093 UOZ131092:UOZ131093 UYT131092:UYT131093 UYV131092:UYV131093 VIP131092:VIP131093 VIR131092:VIR131093 VSL131092:VSL131093 VSN131092:VSN131093 WCH131092:WCH131093 WCJ131092:WCJ131093 WMD131092:WMD131093 WMF131092:WMF131093 WVZ131092:WVZ131093 WWB131092:WWB131093 R196628:R196629 T196628:T196629 JN196628:JN196629 JP196628:JP196629 TJ196628:TJ196629 TL196628:TL196629 ADF196628:ADF196629 ADH196628:ADH196629 ANB196628:ANB196629 AND196628:AND196629 AWX196628:AWX196629 AWZ196628:AWZ196629 BGT196628:BGT196629 BGV196628:BGV196629 BQP196628:BQP196629 BQR196628:BQR196629 CAL196628:CAL196629 CAN196628:CAN196629 CKH196628:CKH196629 CKJ196628:CKJ196629 CUD196628:CUD196629 CUF196628:CUF196629 DDZ196628:DDZ196629 DEB196628:DEB196629 DNV196628:DNV196629 DNX196628:DNX196629 DXR196628:DXR196629 DXT196628:DXT196629 EHN196628:EHN196629 EHP196628:EHP196629 ERJ196628:ERJ196629 ERL196628:ERL196629 FBF196628:FBF196629 FBH196628:FBH196629 FLB196628:FLB196629 FLD196628:FLD196629 FUX196628:FUX196629 FUZ196628:FUZ196629 GET196628:GET196629 GEV196628:GEV196629 GOP196628:GOP196629 GOR196628:GOR196629 GYL196628:GYL196629 GYN196628:GYN196629 HIH196628:HIH196629 HIJ196628:HIJ196629 HSD196628:HSD196629 HSF196628:HSF196629 IBZ196628:IBZ196629 ICB196628:ICB196629 ILV196628:ILV196629 ILX196628:ILX196629 IVR196628:IVR196629 IVT196628:IVT196629 JFN196628:JFN196629 JFP196628:JFP196629 JPJ196628:JPJ196629 JPL196628:JPL196629 JZF196628:JZF196629 JZH196628:JZH196629 KJB196628:KJB196629 KJD196628:KJD196629 KSX196628:KSX196629 KSZ196628:KSZ196629 LCT196628:LCT196629 LCV196628:LCV196629 LMP196628:LMP196629 LMR196628:LMR196629 LWL196628:LWL196629 LWN196628:LWN196629 MGH196628:MGH196629 MGJ196628:MGJ196629 MQD196628:MQD196629 MQF196628:MQF196629 MZZ196628:MZZ196629 NAB196628:NAB196629 NJV196628:NJV196629 NJX196628:NJX196629 NTR196628:NTR196629 NTT196628:NTT196629 ODN196628:ODN196629 ODP196628:ODP196629 ONJ196628:ONJ196629 ONL196628:ONL196629 OXF196628:OXF196629 OXH196628:OXH196629 PHB196628:PHB196629 PHD196628:PHD196629 PQX196628:PQX196629 PQZ196628:PQZ196629 QAT196628:QAT196629 QAV196628:QAV196629 QKP196628:QKP196629 QKR196628:QKR196629 QUL196628:QUL196629 QUN196628:QUN196629 REH196628:REH196629 REJ196628:REJ196629 ROD196628:ROD196629 ROF196628:ROF196629 RXZ196628:RXZ196629 RYB196628:RYB196629 SHV196628:SHV196629 SHX196628:SHX196629 SRR196628:SRR196629 SRT196628:SRT196629 TBN196628:TBN196629 TBP196628:TBP196629 TLJ196628:TLJ196629 TLL196628:TLL196629 TVF196628:TVF196629 TVH196628:TVH196629 UFB196628:UFB196629 UFD196628:UFD196629 UOX196628:UOX196629 UOZ196628:UOZ196629 UYT196628:UYT196629 UYV196628:UYV196629 VIP196628:VIP196629 VIR196628:VIR196629 VSL196628:VSL196629 VSN196628:VSN196629 WCH196628:WCH196629 WCJ196628:WCJ196629 WMD196628:WMD196629 WMF196628:WMF196629 WVZ196628:WVZ196629 WWB196628:WWB196629 R262164:R262165 T262164:T262165 JN262164:JN262165 JP262164:JP262165 TJ262164:TJ262165 TL262164:TL262165 ADF262164:ADF262165 ADH262164:ADH262165 ANB262164:ANB262165 AND262164:AND262165 AWX262164:AWX262165 AWZ262164:AWZ262165 BGT262164:BGT262165 BGV262164:BGV262165 BQP262164:BQP262165 BQR262164:BQR262165 CAL262164:CAL262165 CAN262164:CAN262165 CKH262164:CKH262165 CKJ262164:CKJ262165 CUD262164:CUD262165 CUF262164:CUF262165 DDZ262164:DDZ262165 DEB262164:DEB262165 DNV262164:DNV262165 DNX262164:DNX262165 DXR262164:DXR262165 DXT262164:DXT262165 EHN262164:EHN262165 EHP262164:EHP262165 ERJ262164:ERJ262165 ERL262164:ERL262165 FBF262164:FBF262165 FBH262164:FBH262165 FLB262164:FLB262165 FLD262164:FLD262165 FUX262164:FUX262165 FUZ262164:FUZ262165 GET262164:GET262165 GEV262164:GEV262165 GOP262164:GOP262165 GOR262164:GOR262165 GYL262164:GYL262165 GYN262164:GYN262165 HIH262164:HIH262165 HIJ262164:HIJ262165 HSD262164:HSD262165 HSF262164:HSF262165 IBZ262164:IBZ262165 ICB262164:ICB262165 ILV262164:ILV262165 ILX262164:ILX262165 IVR262164:IVR262165 IVT262164:IVT262165 JFN262164:JFN262165 JFP262164:JFP262165 JPJ262164:JPJ262165 JPL262164:JPL262165 JZF262164:JZF262165 JZH262164:JZH262165 KJB262164:KJB262165 KJD262164:KJD262165 KSX262164:KSX262165 KSZ262164:KSZ262165 LCT262164:LCT262165 LCV262164:LCV262165 LMP262164:LMP262165 LMR262164:LMR262165 LWL262164:LWL262165 LWN262164:LWN262165 MGH262164:MGH262165 MGJ262164:MGJ262165 MQD262164:MQD262165 MQF262164:MQF262165 MZZ262164:MZZ262165 NAB262164:NAB262165 NJV262164:NJV262165 NJX262164:NJX262165 NTR262164:NTR262165 NTT262164:NTT262165 ODN262164:ODN262165 ODP262164:ODP262165 ONJ262164:ONJ262165 ONL262164:ONL262165 OXF262164:OXF262165 OXH262164:OXH262165 PHB262164:PHB262165 PHD262164:PHD262165 PQX262164:PQX262165 PQZ262164:PQZ262165 QAT262164:QAT262165 QAV262164:QAV262165 QKP262164:QKP262165 QKR262164:QKR262165 QUL262164:QUL262165 QUN262164:QUN262165 REH262164:REH262165 REJ262164:REJ262165 ROD262164:ROD262165 ROF262164:ROF262165 RXZ262164:RXZ262165 RYB262164:RYB262165 SHV262164:SHV262165 SHX262164:SHX262165 SRR262164:SRR262165 SRT262164:SRT262165 TBN262164:TBN262165 TBP262164:TBP262165 TLJ262164:TLJ262165 TLL262164:TLL262165 TVF262164:TVF262165 TVH262164:TVH262165 UFB262164:UFB262165 UFD262164:UFD262165 UOX262164:UOX262165 UOZ262164:UOZ262165 UYT262164:UYT262165 UYV262164:UYV262165 VIP262164:VIP262165 VIR262164:VIR262165 VSL262164:VSL262165 VSN262164:VSN262165 WCH262164:WCH262165 WCJ262164:WCJ262165 WMD262164:WMD262165 WMF262164:WMF262165 WVZ262164:WVZ262165 WWB262164:WWB262165 R327700:R327701 T327700:T327701 JN327700:JN327701 JP327700:JP327701 TJ327700:TJ327701 TL327700:TL327701 ADF327700:ADF327701 ADH327700:ADH327701 ANB327700:ANB327701 AND327700:AND327701 AWX327700:AWX327701 AWZ327700:AWZ327701 BGT327700:BGT327701 BGV327700:BGV327701 BQP327700:BQP327701 BQR327700:BQR327701 CAL327700:CAL327701 CAN327700:CAN327701 CKH327700:CKH327701 CKJ327700:CKJ327701 CUD327700:CUD327701 CUF327700:CUF327701 DDZ327700:DDZ327701 DEB327700:DEB327701 DNV327700:DNV327701 DNX327700:DNX327701 DXR327700:DXR327701 DXT327700:DXT327701 EHN327700:EHN327701 EHP327700:EHP327701 ERJ327700:ERJ327701 ERL327700:ERL327701 FBF327700:FBF327701 FBH327700:FBH327701 FLB327700:FLB327701 FLD327700:FLD327701 FUX327700:FUX327701 FUZ327700:FUZ327701 GET327700:GET327701 GEV327700:GEV327701 GOP327700:GOP327701 GOR327700:GOR327701 GYL327700:GYL327701 GYN327700:GYN327701 HIH327700:HIH327701 HIJ327700:HIJ327701 HSD327700:HSD327701 HSF327700:HSF327701 IBZ327700:IBZ327701 ICB327700:ICB327701 ILV327700:ILV327701 ILX327700:ILX327701 IVR327700:IVR327701 IVT327700:IVT327701 JFN327700:JFN327701 JFP327700:JFP327701 JPJ327700:JPJ327701 JPL327700:JPL327701 JZF327700:JZF327701 JZH327700:JZH327701 KJB327700:KJB327701 KJD327700:KJD327701 KSX327700:KSX327701 KSZ327700:KSZ327701 LCT327700:LCT327701 LCV327700:LCV327701 LMP327700:LMP327701 LMR327700:LMR327701 LWL327700:LWL327701 LWN327700:LWN327701 MGH327700:MGH327701 MGJ327700:MGJ327701 MQD327700:MQD327701 MQF327700:MQF327701 MZZ327700:MZZ327701 NAB327700:NAB327701 NJV327700:NJV327701 NJX327700:NJX327701 NTR327700:NTR327701 NTT327700:NTT327701 ODN327700:ODN327701 ODP327700:ODP327701 ONJ327700:ONJ327701 ONL327700:ONL327701 OXF327700:OXF327701 OXH327700:OXH327701 PHB327700:PHB327701 PHD327700:PHD327701 PQX327700:PQX327701 PQZ327700:PQZ327701 QAT327700:QAT327701 QAV327700:QAV327701 QKP327700:QKP327701 QKR327700:QKR327701 QUL327700:QUL327701 QUN327700:QUN327701 REH327700:REH327701 REJ327700:REJ327701 ROD327700:ROD327701 ROF327700:ROF327701 RXZ327700:RXZ327701 RYB327700:RYB327701 SHV327700:SHV327701 SHX327700:SHX327701 SRR327700:SRR327701 SRT327700:SRT327701 TBN327700:TBN327701 TBP327700:TBP327701 TLJ327700:TLJ327701 TLL327700:TLL327701 TVF327700:TVF327701 TVH327700:TVH327701 UFB327700:UFB327701 UFD327700:UFD327701 UOX327700:UOX327701 UOZ327700:UOZ327701 UYT327700:UYT327701 UYV327700:UYV327701 VIP327700:VIP327701 VIR327700:VIR327701 VSL327700:VSL327701 VSN327700:VSN327701 WCH327700:WCH327701 WCJ327700:WCJ327701 WMD327700:WMD327701 WMF327700:WMF327701 WVZ327700:WVZ327701 WWB327700:WWB327701 R393236:R393237 T393236:T393237 JN393236:JN393237 JP393236:JP393237 TJ393236:TJ393237 TL393236:TL393237 ADF393236:ADF393237 ADH393236:ADH393237 ANB393236:ANB393237 AND393236:AND393237 AWX393236:AWX393237 AWZ393236:AWZ393237 BGT393236:BGT393237 BGV393236:BGV393237 BQP393236:BQP393237 BQR393236:BQR393237 CAL393236:CAL393237 CAN393236:CAN393237 CKH393236:CKH393237 CKJ393236:CKJ393237 CUD393236:CUD393237 CUF393236:CUF393237 DDZ393236:DDZ393237 DEB393236:DEB393237 DNV393236:DNV393237 DNX393236:DNX393237 DXR393236:DXR393237 DXT393236:DXT393237 EHN393236:EHN393237 EHP393236:EHP393237 ERJ393236:ERJ393237 ERL393236:ERL393237 FBF393236:FBF393237 FBH393236:FBH393237 FLB393236:FLB393237 FLD393236:FLD393237 FUX393236:FUX393237 FUZ393236:FUZ393237 GET393236:GET393237 GEV393236:GEV393237 GOP393236:GOP393237 GOR393236:GOR393237 GYL393236:GYL393237 GYN393236:GYN393237 HIH393236:HIH393237 HIJ393236:HIJ393237 HSD393236:HSD393237 HSF393236:HSF393237 IBZ393236:IBZ393237 ICB393236:ICB393237 ILV393236:ILV393237 ILX393236:ILX393237 IVR393236:IVR393237 IVT393236:IVT393237 JFN393236:JFN393237 JFP393236:JFP393237 JPJ393236:JPJ393237 JPL393236:JPL393237 JZF393236:JZF393237 JZH393236:JZH393237 KJB393236:KJB393237 KJD393236:KJD393237 KSX393236:KSX393237 KSZ393236:KSZ393237 LCT393236:LCT393237 LCV393236:LCV393237 LMP393236:LMP393237 LMR393236:LMR393237 LWL393236:LWL393237 LWN393236:LWN393237 MGH393236:MGH393237 MGJ393236:MGJ393237 MQD393236:MQD393237 MQF393236:MQF393237 MZZ393236:MZZ393237 NAB393236:NAB393237 NJV393236:NJV393237 NJX393236:NJX393237 NTR393236:NTR393237 NTT393236:NTT393237 ODN393236:ODN393237 ODP393236:ODP393237 ONJ393236:ONJ393237 ONL393236:ONL393237 OXF393236:OXF393237 OXH393236:OXH393237 PHB393236:PHB393237 PHD393236:PHD393237 PQX393236:PQX393237 PQZ393236:PQZ393237 QAT393236:QAT393237 QAV393236:QAV393237 QKP393236:QKP393237 QKR393236:QKR393237 QUL393236:QUL393237 QUN393236:QUN393237 REH393236:REH393237 REJ393236:REJ393237 ROD393236:ROD393237 ROF393236:ROF393237 RXZ393236:RXZ393237 RYB393236:RYB393237 SHV393236:SHV393237 SHX393236:SHX393237 SRR393236:SRR393237 SRT393236:SRT393237 TBN393236:TBN393237 TBP393236:TBP393237 TLJ393236:TLJ393237 TLL393236:TLL393237 TVF393236:TVF393237 TVH393236:TVH393237 UFB393236:UFB393237 UFD393236:UFD393237 UOX393236:UOX393237 UOZ393236:UOZ393237 UYT393236:UYT393237 UYV393236:UYV393237 VIP393236:VIP393237 VIR393236:VIR393237 VSL393236:VSL393237 VSN393236:VSN393237 WCH393236:WCH393237 WCJ393236:WCJ393237 WMD393236:WMD393237 WMF393236:WMF393237 WVZ393236:WVZ393237 WWB393236:WWB393237 R458772:R458773 T458772:T458773 JN458772:JN458773 JP458772:JP458773 TJ458772:TJ458773 TL458772:TL458773 ADF458772:ADF458773 ADH458772:ADH458773 ANB458772:ANB458773 AND458772:AND458773 AWX458772:AWX458773 AWZ458772:AWZ458773 BGT458772:BGT458773 BGV458772:BGV458773 BQP458772:BQP458773 BQR458772:BQR458773 CAL458772:CAL458773 CAN458772:CAN458773 CKH458772:CKH458773 CKJ458772:CKJ458773 CUD458772:CUD458773 CUF458772:CUF458773 DDZ458772:DDZ458773 DEB458772:DEB458773 DNV458772:DNV458773 DNX458772:DNX458773 DXR458772:DXR458773 DXT458772:DXT458773 EHN458772:EHN458773 EHP458772:EHP458773 ERJ458772:ERJ458773 ERL458772:ERL458773 FBF458772:FBF458773 FBH458772:FBH458773 FLB458772:FLB458773 FLD458772:FLD458773 FUX458772:FUX458773 FUZ458772:FUZ458773 GET458772:GET458773 GEV458772:GEV458773 GOP458772:GOP458773 GOR458772:GOR458773 GYL458772:GYL458773 GYN458772:GYN458773 HIH458772:HIH458773 HIJ458772:HIJ458773 HSD458772:HSD458773 HSF458772:HSF458773 IBZ458772:IBZ458773 ICB458772:ICB458773 ILV458772:ILV458773 ILX458772:ILX458773 IVR458772:IVR458773 IVT458772:IVT458773 JFN458772:JFN458773 JFP458772:JFP458773 JPJ458772:JPJ458773 JPL458772:JPL458773 JZF458772:JZF458773 JZH458772:JZH458773 KJB458772:KJB458773 KJD458772:KJD458773 KSX458772:KSX458773 KSZ458772:KSZ458773 LCT458772:LCT458773 LCV458772:LCV458773 LMP458772:LMP458773 LMR458772:LMR458773 LWL458772:LWL458773 LWN458772:LWN458773 MGH458772:MGH458773 MGJ458772:MGJ458773 MQD458772:MQD458773 MQF458772:MQF458773 MZZ458772:MZZ458773 NAB458772:NAB458773 NJV458772:NJV458773 NJX458772:NJX458773 NTR458772:NTR458773 NTT458772:NTT458773 ODN458772:ODN458773 ODP458772:ODP458773 ONJ458772:ONJ458773 ONL458772:ONL458773 OXF458772:OXF458773 OXH458772:OXH458773 PHB458772:PHB458773 PHD458772:PHD458773 PQX458772:PQX458773 PQZ458772:PQZ458773 QAT458772:QAT458773 QAV458772:QAV458773 QKP458772:QKP458773 QKR458772:QKR458773 QUL458772:QUL458773 QUN458772:QUN458773 REH458772:REH458773 REJ458772:REJ458773 ROD458772:ROD458773 ROF458772:ROF458773 RXZ458772:RXZ458773 RYB458772:RYB458773 SHV458772:SHV458773 SHX458772:SHX458773 SRR458772:SRR458773 SRT458772:SRT458773 TBN458772:TBN458773 TBP458772:TBP458773 TLJ458772:TLJ458773 TLL458772:TLL458773 TVF458772:TVF458773 TVH458772:TVH458773 UFB458772:UFB458773 UFD458772:UFD458773 UOX458772:UOX458773 UOZ458772:UOZ458773 UYT458772:UYT458773 UYV458772:UYV458773 VIP458772:VIP458773 VIR458772:VIR458773 VSL458772:VSL458773 VSN458772:VSN458773 WCH458772:WCH458773 WCJ458772:WCJ458773 WMD458772:WMD458773 WMF458772:WMF458773 WVZ458772:WVZ458773 WWB458772:WWB45877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08:R524309 T524308:T524309 JN524308:JN524309 JP524308:JP524309 TJ524308:TJ524309 TL524308:TL524309 ADF524308:ADF524309 ADH524308:ADH524309 ANB524308:ANB524309 AND524308:AND524309 AWX524308:AWX524309 AWZ524308:AWZ524309 BGT524308:BGT524309 BGV524308:BGV524309 BQP524308:BQP524309 BQR524308:BQR524309 CAL524308:CAL524309 CAN524308:CAN524309 CKH524308:CKH524309 CKJ524308:CKJ524309 CUD524308:CUD524309 CUF524308:CUF524309 DDZ524308:DDZ524309 DEB524308:DEB524309 DNV524308:DNV524309 DNX524308:DNX524309 DXR524308:DXR524309 DXT524308:DXT524309 EHN524308:EHN524309 EHP524308:EHP524309 ERJ524308:ERJ524309 ERL524308:ERL524309 FBF524308:FBF524309 FBH524308:FBH524309 FLB524308:FLB524309 FLD524308:FLD524309 FUX524308:FUX524309 FUZ524308:FUZ524309 GET524308:GET524309 GEV524308:GEV524309 GOP524308:GOP524309 GOR524308:GOR524309 GYL524308:GYL524309 GYN524308:GYN524309 HIH524308:HIH524309 HIJ524308:HIJ524309 HSD524308:HSD524309 HSF524308:HSF524309 IBZ524308:IBZ524309 ICB524308:ICB524309 ILV524308:ILV524309 ILX524308:ILX524309 IVR524308:IVR524309 IVT524308:IVT524309 JFN524308:JFN524309 JFP524308:JFP524309 JPJ524308:JPJ524309 JPL524308:JPL524309 JZF524308:JZF524309 JZH524308:JZH524309 KJB524308:KJB524309 KJD524308:KJD524309 KSX524308:KSX524309 KSZ524308:KSZ524309 LCT524308:LCT524309 LCV524308:LCV524309 LMP524308:LMP524309 LMR524308:LMR524309 LWL524308:LWL524309 LWN524308:LWN524309 MGH524308:MGH524309 MGJ524308:MGJ524309 MQD524308:MQD524309 MQF524308:MQF524309 MZZ524308:MZZ524309 NAB524308:NAB524309 NJV524308:NJV524309 NJX524308:NJX524309 NTR524308:NTR524309 NTT524308:NTT524309 ODN524308:ODN524309 ODP524308:ODP524309 ONJ524308:ONJ524309 ONL524308:ONL524309 OXF524308:OXF524309 OXH524308:OXH524309 PHB524308:PHB524309 PHD524308:PHD524309 PQX524308:PQX524309 PQZ524308:PQZ524309 QAT524308:QAT524309 QAV524308:QAV524309 QKP524308:QKP524309 QKR524308:QKR524309 QUL524308:QUL524309 QUN524308:QUN524309 REH524308:REH524309 REJ524308:REJ524309 ROD524308:ROD524309 ROF524308:ROF524309 RXZ524308:RXZ524309 RYB524308:RYB524309 SHV524308:SHV524309 SHX524308:SHX524309 SRR524308:SRR524309 SRT524308:SRT524309 TBN524308:TBN524309 TBP524308:TBP524309 TLJ524308:TLJ524309 TLL524308:TLL524309 TVF524308:TVF524309 TVH524308:TVH524309 UFB524308:UFB524309 UFD524308:UFD524309 UOX524308:UOX524309 UOZ524308:UOZ524309 UYT524308:UYT524309 UYV524308:UYV524309 VIP524308:VIP524309 VIR524308:VIR524309 VSL524308:VSL524309 VSN524308:VSN524309 WCH524308:WCH524309 WCJ524308:WCJ524309 WMD524308:WMD524309 WMF524308:WMF524309 WVZ524308:WVZ524309 WWB524308:WWB524309 R589844:R589845 T589844:T589845 JN589844:JN589845 JP589844:JP589845 TJ589844:TJ589845 TL589844:TL589845 ADF589844:ADF589845 ADH589844:ADH589845 ANB589844:ANB589845 AND589844:AND589845 AWX589844:AWX589845 AWZ589844:AWZ589845 BGT589844:BGT589845 BGV589844:BGV589845 BQP589844:BQP589845 BQR589844:BQR589845 CAL589844:CAL589845 CAN589844:CAN589845 CKH589844:CKH589845 CKJ589844:CKJ589845 CUD589844:CUD589845 CUF589844:CUF589845 DDZ589844:DDZ589845 DEB589844:DEB589845 DNV589844:DNV589845 DNX589844:DNX589845 DXR589844:DXR589845 DXT589844:DXT589845 EHN589844:EHN589845 EHP589844:EHP589845 ERJ589844:ERJ589845 ERL589844:ERL589845 FBF589844:FBF589845 FBH589844:FBH589845 FLB589844:FLB589845 FLD589844:FLD589845 FUX589844:FUX589845 FUZ589844:FUZ589845 GET589844:GET589845 GEV589844:GEV589845 GOP589844:GOP589845 GOR589844:GOR589845 GYL589844:GYL589845 GYN589844:GYN589845 HIH589844:HIH589845 HIJ589844:HIJ589845 HSD589844:HSD589845 HSF589844:HSF589845 IBZ589844:IBZ589845 ICB589844:ICB589845 ILV589844:ILV589845 ILX589844:ILX589845 IVR589844:IVR589845 IVT589844:IVT589845 JFN589844:JFN589845 JFP589844:JFP589845 JPJ589844:JPJ589845 JPL589844:JPL589845 JZF589844:JZF589845 JZH589844:JZH589845 KJB589844:KJB589845 KJD589844:KJD589845 KSX589844:KSX589845 KSZ589844:KSZ589845 LCT589844:LCT589845 LCV589844:LCV589845 LMP589844:LMP589845 LMR589844:LMR589845 LWL589844:LWL589845 LWN589844:LWN589845 MGH589844:MGH589845 MGJ589844:MGJ589845 MQD589844:MQD589845 MQF589844:MQF589845 MZZ589844:MZZ589845 NAB589844:NAB589845 NJV589844:NJV589845 NJX589844:NJX589845 NTR589844:NTR589845 NTT589844:NTT589845 ODN589844:ODN589845 ODP589844:ODP589845 ONJ589844:ONJ589845 ONL589844:ONL589845 OXF589844:OXF589845 OXH589844:OXH589845 PHB589844:PHB589845 PHD589844:PHD589845 PQX589844:PQX589845 PQZ589844:PQZ589845 QAT589844:QAT589845 QAV589844:QAV589845 QKP589844:QKP589845 QKR589844:QKR589845 QUL589844:QUL589845 QUN589844:QUN589845 REH589844:REH589845 REJ589844:REJ589845 ROD589844:ROD589845 ROF589844:ROF589845 RXZ589844:RXZ589845 RYB589844:RYB589845 SHV589844:SHV589845 SHX589844:SHX589845 SRR589844:SRR589845 SRT589844:SRT589845 TBN589844:TBN589845 TBP589844:TBP589845 TLJ589844:TLJ589845 TLL589844:TLL589845 TVF589844:TVF589845 TVH589844:TVH589845 UFB589844:UFB589845 UFD589844:UFD589845 UOX589844:UOX589845 UOZ589844:UOZ589845 UYT589844:UYT589845 UYV589844:UYV589845 VIP589844:VIP589845 VIR589844:VIR589845 VSL589844:VSL589845 VSN589844:VSN589845 WCH589844:WCH589845 WCJ589844:WCJ589845 WMD589844:WMD589845 WMF589844:WMF589845 WVZ589844:WVZ589845 WWB589844:WWB589845 R655380:R655381 T655380:T655381 JN655380:JN655381 JP655380:JP655381 TJ655380:TJ655381 TL655380:TL655381 ADF655380:ADF655381 ADH655380:ADH655381 ANB655380:ANB655381 AND655380:AND655381 AWX655380:AWX655381 AWZ655380:AWZ655381 BGT655380:BGT655381 BGV655380:BGV655381 BQP655380:BQP655381 BQR655380:BQR655381 CAL655380:CAL655381 CAN655380:CAN655381 CKH655380:CKH655381 CKJ655380:CKJ655381 CUD655380:CUD655381 CUF655380:CUF655381 DDZ655380:DDZ655381 DEB655380:DEB655381 DNV655380:DNV655381 DNX655380:DNX655381 DXR655380:DXR655381 DXT655380:DXT655381 EHN655380:EHN655381 EHP655380:EHP655381 ERJ655380:ERJ655381 ERL655380:ERL655381 FBF655380:FBF655381 FBH655380:FBH655381 FLB655380:FLB655381 FLD655380:FLD655381 FUX655380:FUX655381 FUZ655380:FUZ655381 GET655380:GET655381 GEV655380:GEV655381 GOP655380:GOP655381 GOR655380:GOR655381 GYL655380:GYL655381 GYN655380:GYN655381 HIH655380:HIH655381 HIJ655380:HIJ655381 HSD655380:HSD655381 HSF655380:HSF655381 IBZ655380:IBZ655381 ICB655380:ICB655381 ILV655380:ILV655381 ILX655380:ILX655381 IVR655380:IVR655381 IVT655380:IVT655381 JFN655380:JFN655381 JFP655380:JFP655381 JPJ655380:JPJ655381 JPL655380:JPL655381 JZF655380:JZF655381 JZH655380:JZH655381 KJB655380:KJB655381 KJD655380:KJD655381 KSX655380:KSX655381 KSZ655380:KSZ655381 LCT655380:LCT655381 LCV655380:LCV655381 LMP655380:LMP655381 LMR655380:LMR655381 LWL655380:LWL655381 LWN655380:LWN655381 MGH655380:MGH655381 MGJ655380:MGJ655381 MQD655380:MQD655381 MQF655380:MQF655381 MZZ655380:MZZ655381 NAB655380:NAB655381 NJV655380:NJV655381 NJX655380:NJX655381 NTR655380:NTR655381 NTT655380:NTT655381 ODN655380:ODN655381 ODP655380:ODP655381 ONJ655380:ONJ655381 ONL655380:ONL655381 OXF655380:OXF655381 OXH655380:OXH655381 PHB655380:PHB655381 PHD655380:PHD655381 PQX655380:PQX655381 PQZ655380:PQZ655381 QAT655380:QAT655381 QAV655380:QAV655381 QKP655380:QKP655381 QKR655380:QKR655381 QUL655380:QUL655381 QUN655380:QUN655381 REH655380:REH655381 REJ655380:REJ655381 ROD655380:ROD655381 ROF655380:ROF655381 RXZ655380:RXZ655381 RYB655380:RYB655381 SHV655380:SHV655381 SHX655380:SHX655381 SRR655380:SRR655381 SRT655380:SRT655381 TBN655380:TBN655381 TBP655380:TBP655381 TLJ655380:TLJ655381 TLL655380:TLL655381 TVF655380:TVF655381 TVH655380:TVH655381 UFB655380:UFB655381 UFD655380:UFD655381 UOX655380:UOX655381 UOZ655380:UOZ655381 UYT655380:UYT655381 UYV655380:UYV655381 VIP655380:VIP655381 VIR655380:VIR655381 VSL655380:VSL655381 VSN655380:VSN655381 WCH655380:WCH655381 WCJ655380:WCJ655381 WMD655380:WMD655381 WMF655380:WMF655381 WVZ655380:WVZ655381 WWB655380:WWB655381 R720916:R720917 T720916:T720917 JN720916:JN720917 JP720916:JP720917 TJ720916:TJ720917 TL720916:TL720917 ADF720916:ADF720917 ADH720916:ADH720917 ANB720916:ANB720917 AND720916:AND720917 AWX720916:AWX720917 AWZ720916:AWZ720917 BGT720916:BGT720917 BGV720916:BGV720917 BQP720916:BQP720917 BQR720916:BQR720917 CAL720916:CAL720917 CAN720916:CAN720917 CKH720916:CKH720917 CKJ720916:CKJ720917 CUD720916:CUD720917 CUF720916:CUF720917 DDZ720916:DDZ720917 DEB720916:DEB720917 DNV720916:DNV720917 DNX720916:DNX720917 DXR720916:DXR720917 DXT720916:DXT720917 EHN720916:EHN720917 EHP720916:EHP720917 ERJ720916:ERJ720917 ERL720916:ERL720917 FBF720916:FBF720917 FBH720916:FBH720917 FLB720916:FLB720917 FLD720916:FLD720917 FUX720916:FUX720917 FUZ720916:FUZ720917 GET720916:GET720917 GEV720916:GEV720917 GOP720916:GOP720917 GOR720916:GOR720917 GYL720916:GYL720917 GYN720916:GYN720917 HIH720916:HIH720917 HIJ720916:HIJ720917 HSD720916:HSD720917 HSF720916:HSF720917 IBZ720916:IBZ720917 ICB720916:ICB720917 ILV720916:ILV720917 ILX720916:ILX720917 IVR720916:IVR720917 IVT720916:IVT720917 JFN720916:JFN720917 JFP720916:JFP720917 JPJ720916:JPJ720917 JPL720916:JPL720917 JZF720916:JZF720917 JZH720916:JZH720917 KJB720916:KJB720917 KJD720916:KJD720917 KSX720916:KSX720917 KSZ720916:KSZ720917 LCT720916:LCT720917 LCV720916:LCV720917 LMP720916:LMP720917 LMR720916:LMR720917 LWL720916:LWL720917 LWN720916:LWN720917 MGH720916:MGH720917 MGJ720916:MGJ720917 MQD720916:MQD720917 MQF720916:MQF720917 MZZ720916:MZZ720917 NAB720916:NAB720917 NJV720916:NJV720917 NJX720916:NJX720917 NTR720916:NTR720917 NTT720916:NTT720917 ODN720916:ODN720917 ODP720916:ODP720917 ONJ720916:ONJ720917 ONL720916:ONL720917 OXF720916:OXF720917 OXH720916:OXH720917 PHB720916:PHB720917 PHD720916:PHD720917 PQX720916:PQX720917 PQZ720916:PQZ720917 QAT720916:QAT720917 QAV720916:QAV720917 QKP720916:QKP720917 QKR720916:QKR720917 QUL720916:QUL720917 QUN720916:QUN720917 REH720916:REH720917 REJ720916:REJ720917 ROD720916:ROD720917 ROF720916:ROF720917 RXZ720916:RXZ720917 RYB720916:RYB720917 SHV720916:SHV720917 SHX720916:SHX720917 SRR720916:SRR720917 SRT720916:SRT720917 TBN720916:TBN720917 TBP720916:TBP720917 TLJ720916:TLJ720917 TLL720916:TLL720917 TVF720916:TVF720917 TVH720916:TVH720917 UFB720916:UFB720917 UFD720916:UFD720917 UOX720916:UOX720917 UOZ720916:UOZ720917 UYT720916:UYT720917 UYV720916:UYV720917 VIP720916:VIP720917 VIR720916:VIR720917 VSL720916:VSL720917 VSN720916:VSN720917 WCH720916:WCH720917 WCJ720916:WCJ720917 WMD720916:WMD720917 WMF720916:WMF720917 WVZ720916:WVZ720917 WWB720916:WWB720917 R786452:R786453 T786452:T786453 JN786452:JN786453 JP786452:JP786453 TJ786452:TJ786453 TL786452:TL786453 ADF786452:ADF786453 ADH786452:ADH786453 ANB786452:ANB786453 AND786452:AND786453 AWX786452:AWX786453 AWZ786452:AWZ786453 BGT786452:BGT786453 BGV786452:BGV786453 BQP786452:BQP786453 BQR786452:BQR786453 CAL786452:CAL786453 CAN786452:CAN786453 CKH786452:CKH786453 CKJ786452:CKJ786453 CUD786452:CUD786453 CUF786452:CUF786453 DDZ786452:DDZ786453 DEB786452:DEB786453 DNV786452:DNV786453 DNX786452:DNX786453 DXR786452:DXR786453 DXT786452:DXT786453 EHN786452:EHN786453 EHP786452:EHP786453 ERJ786452:ERJ786453 ERL786452:ERL786453 FBF786452:FBF786453 FBH786452:FBH786453 FLB786452:FLB786453 FLD786452:FLD786453 FUX786452:FUX786453 FUZ786452:FUZ786453 GET786452:GET786453 GEV786452:GEV786453 GOP786452:GOP786453 GOR786452:GOR786453 GYL786452:GYL786453 GYN786452:GYN786453 HIH786452:HIH786453 HIJ786452:HIJ786453 HSD786452:HSD786453 HSF786452:HSF786453 IBZ786452:IBZ786453 ICB786452:ICB786453 ILV786452:ILV786453 ILX786452:ILX786453 IVR786452:IVR786453 IVT786452:IVT786453 JFN786452:JFN786453 JFP786452:JFP786453 JPJ786452:JPJ786453 JPL786452:JPL786453 JZF786452:JZF786453 JZH786452:JZH786453 KJB786452:KJB786453 KJD786452:KJD786453 KSX786452:KSX786453 KSZ786452:KSZ786453 LCT786452:LCT786453 LCV786452:LCV786453 LMP786452:LMP786453 LMR786452:LMR786453 LWL786452:LWL786453 LWN786452:LWN786453 MGH786452:MGH786453 MGJ786452:MGJ786453 MQD786452:MQD786453 MQF786452:MQF786453 MZZ786452:MZZ786453 NAB786452:NAB786453 NJV786452:NJV786453 NJX786452:NJX786453 NTR786452:NTR786453 NTT786452:NTT786453 ODN786452:ODN786453 ODP786452:ODP786453 ONJ786452:ONJ786453 ONL786452:ONL786453 OXF786452:OXF786453 OXH786452:OXH786453 PHB786452:PHB786453 PHD786452:PHD786453 PQX786452:PQX786453 PQZ786452:PQZ786453 QAT786452:QAT786453 QAV786452:QAV786453 QKP786452:QKP786453 QKR786452:QKR786453 QUL786452:QUL786453 QUN786452:QUN786453 REH786452:REH786453 REJ786452:REJ786453 ROD786452:ROD786453 ROF786452:ROF786453 RXZ786452:RXZ786453 RYB786452:RYB786453 SHV786452:SHV786453 SHX786452:SHX786453 SRR786452:SRR786453 SRT786452:SRT786453 TBN786452:TBN786453 TBP786452:TBP786453 TLJ786452:TLJ786453 TLL786452:TLL786453 TVF786452:TVF786453 TVH786452:TVH786453 UFB786452:UFB786453 UFD786452:UFD786453 UOX786452:UOX786453 UOZ786452:UOZ786453 UYT786452:UYT786453 UYV786452:UYV786453 VIP786452:VIP786453 VIR786452:VIR786453 VSL786452:VSL786453 VSN786452:VSN786453 WCH786452:WCH786453 WCJ786452:WCJ786453 WMD786452:WMD786453 WMF786452:WMF786453 WVZ786452:WVZ786453 WWB786452:WWB786453 R851988:R851989 T851988:T851989 JN851988:JN851989 JP851988:JP851989 TJ851988:TJ851989 TL851988:TL851989 ADF851988:ADF851989 ADH851988:ADH851989 ANB851988:ANB851989 AND851988:AND851989 AWX851988:AWX851989 AWZ851988:AWZ851989 BGT851988:BGT851989 BGV851988:BGV851989 BQP851988:BQP851989 BQR851988:BQR851989 CAL851988:CAL851989 CAN851988:CAN851989 CKH851988:CKH851989 CKJ851988:CKJ851989 CUD851988:CUD851989 CUF851988:CUF851989 DDZ851988:DDZ851989 DEB851988:DEB851989 DNV851988:DNV851989 DNX851988:DNX851989 DXR851988:DXR851989 DXT851988:DXT851989 EHN851988:EHN851989 EHP851988:EHP851989 ERJ851988:ERJ851989 ERL851988:ERL851989 FBF851988:FBF851989 FBH851988:FBH851989 FLB851988:FLB851989 FLD851988:FLD851989 FUX851988:FUX851989 FUZ851988:FUZ851989 GET851988:GET851989 GEV851988:GEV851989 GOP851988:GOP851989 GOR851988:GOR851989 GYL851988:GYL851989 GYN851988:GYN851989 HIH851988:HIH851989 HIJ851988:HIJ851989 HSD851988:HSD851989 HSF851988:HSF851989 IBZ851988:IBZ851989 ICB851988:ICB851989 ILV851988:ILV851989 ILX851988:ILX851989 IVR851988:IVR851989 IVT851988:IVT851989 JFN851988:JFN851989 JFP851988:JFP851989 JPJ851988:JPJ851989 JPL851988:JPL851989 JZF851988:JZF851989 JZH851988:JZH851989 KJB851988:KJB851989 KJD851988:KJD851989 KSX851988:KSX851989 KSZ851988:KSZ851989 LCT851988:LCT851989 LCV851988:LCV851989 LMP851988:LMP851989 LMR851988:LMR851989 LWL851988:LWL851989 LWN851988:LWN851989 MGH851988:MGH851989 MGJ851988:MGJ851989 MQD851988:MQD851989 MQF851988:MQF851989 MZZ851988:MZZ851989 NAB851988:NAB851989 NJV851988:NJV851989 NJX851988:NJX851989 NTR851988:NTR851989 NTT851988:NTT851989 ODN851988:ODN851989 ODP851988:ODP851989 ONJ851988:ONJ851989 ONL851988:ONL851989 OXF851988:OXF851989 OXH851988:OXH851989 PHB851988:PHB851989 PHD851988:PHD851989 PQX851988:PQX851989 PQZ851988:PQZ851989 QAT851988:QAT851989 QAV851988:QAV851989 QKP851988:QKP851989 QKR851988:QKR851989 QUL851988:QUL851989 QUN851988:QUN851989 REH851988:REH851989 REJ851988:REJ851989 ROD851988:ROD851989 ROF851988:ROF851989 RXZ851988:RXZ851989 RYB851988:RYB851989 SHV851988:SHV851989 SHX851988:SHX851989 SRR851988:SRR851989 SRT851988:SRT851989 TBN851988:TBN851989 TBP851988:TBP851989 TLJ851988:TLJ851989 TLL851988:TLL851989 TVF851988:TVF851989 TVH851988:TVH851989 UFB851988:UFB851989 UFD851988:UFD851989 UOX851988:UOX851989 UOZ851988:UOZ851989 UYT851988:UYT851989 UYV851988:UYV851989 VIP851988:VIP851989 VIR851988:VIR851989 VSL851988:VSL851989 VSN851988:VSN851989 WCH851988:WCH851989 WCJ851988:WCJ851989 WMD851988:WMD851989 WMF851988:WMF851989 WVZ851988:WVZ851989 WWB851988:WWB851989 R917524:R917525 T917524:T917525 JN917524:JN917525 JP917524:JP917525 TJ917524:TJ917525 TL917524:TL917525 ADF917524:ADF917525 ADH917524:ADH917525 ANB917524:ANB917525 AND917524:AND917525 AWX917524:AWX917525 AWZ917524:AWZ917525 BGT917524:BGT917525 BGV917524:BGV917525 BQP917524:BQP917525 BQR917524:BQR917525 CAL917524:CAL917525 CAN917524:CAN917525 CKH917524:CKH917525 CKJ917524:CKJ917525 CUD917524:CUD917525 CUF917524:CUF917525 DDZ917524:DDZ917525 DEB917524:DEB917525 DNV917524:DNV917525 DNX917524:DNX917525 DXR917524:DXR917525 DXT917524:DXT917525 EHN917524:EHN917525 EHP917524:EHP917525 ERJ917524:ERJ917525 ERL917524:ERL917525 FBF917524:FBF917525 FBH917524:FBH917525 FLB917524:FLB917525 FLD917524:FLD917525 FUX917524:FUX917525 FUZ917524:FUZ917525 GET917524:GET917525 GEV917524:GEV917525 GOP917524:GOP917525 GOR917524:GOR917525 GYL917524:GYL917525 GYN917524:GYN917525 HIH917524:HIH917525 HIJ917524:HIJ917525 HSD917524:HSD917525 HSF917524:HSF917525 IBZ917524:IBZ917525 ICB917524:ICB917525 ILV917524:ILV917525 ILX917524:ILX917525 IVR917524:IVR917525 IVT917524:IVT917525 JFN917524:JFN917525 JFP917524:JFP917525 JPJ917524:JPJ917525 JPL917524:JPL917525 JZF917524:JZF917525 JZH917524:JZH917525 KJB917524:KJB917525 KJD917524:KJD917525 KSX917524:KSX917525 KSZ917524:KSZ917525 LCT917524:LCT917525 LCV917524:LCV917525 LMP917524:LMP917525 LMR917524:LMR917525 LWL917524:LWL917525 LWN917524:LWN917525 MGH917524:MGH917525 MGJ917524:MGJ917525 MQD917524:MQD917525 MQF917524:MQF917525 MZZ917524:MZZ917525 NAB917524:NAB917525 NJV917524:NJV917525 NJX917524:NJX917525 NTR917524:NTR917525 NTT917524:NTT917525 ODN917524:ODN917525 ODP917524:ODP917525 ONJ917524:ONJ917525 ONL917524:ONL917525 OXF917524:OXF917525 OXH917524:OXH917525 PHB917524:PHB917525 PHD917524:PHD917525 PQX917524:PQX917525 PQZ917524:PQZ917525 QAT917524:QAT917525 QAV917524:QAV917525 QKP917524:QKP917525 QKR917524:QKR917525 QUL917524:QUL917525 QUN917524:QUN917525 REH917524:REH917525 REJ917524:REJ917525 ROD917524:ROD917525 ROF917524:ROF917525 RXZ917524:RXZ917525 RYB917524:RYB917525 SHV917524:SHV917525 SHX917524:SHX917525 SRR917524:SRR917525 SRT917524:SRT917525 TBN917524:TBN917525 TBP917524:TBP917525 TLJ917524:TLJ917525 TLL917524:TLL917525 TVF917524:TVF917525 TVH917524:TVH917525 UFB917524:UFB917525 UFD917524:UFD917525 UOX917524:UOX917525 UOZ917524:UOZ917525 UYT917524:UYT917525 UYV917524:UYV917525 VIP917524:VIP917525 VIR917524:VIR917525 VSL917524:VSL917525 VSN917524:VSN917525 WCH917524:WCH917525 WCJ917524:WCJ917525 WMD917524:WMD917525 WMF917524:WMF917525 WVZ917524:WVZ917525 WWB917524:WWB917525 R983060:R983061 T983060:T983061 JN983060:JN983061 JP983060:JP983061 TJ983060:TJ983061 TL983060:TL983061 ADF983060:ADF983061 ADH983060:ADH983061 ANB983060:ANB983061 AND983060:AND983061 AWX983060:AWX983061 AWZ983060:AWZ983061 BGT983060:BGT983061 BGV983060:BGV983061 BQP983060:BQP983061 BQR983060:BQR983061 CAL983060:CAL983061 CAN983060:CAN983061 CKH983060:CKH983061 CKJ983060:CKJ983061 CUD983060:CUD983061 CUF983060:CUF983061 DDZ983060:DDZ983061 DEB983060:DEB983061 DNV983060:DNV983061 DNX983060:DNX983061 DXR983060:DXR983061 DXT983060:DXT983061 EHN983060:EHN983061 EHP983060:EHP983061 ERJ983060:ERJ983061 ERL983060:ERL983061 FBF983060:FBF983061 FBH983060:FBH983061 FLB983060:FLB983061 FLD983060:FLD983061 FUX983060:FUX983061 FUZ983060:FUZ983061 GET983060:GET983061 GEV983060:GEV983061 GOP983060:GOP983061 GOR983060:GOR983061 GYL983060:GYL983061 GYN983060:GYN983061 HIH983060:HIH983061 HIJ983060:HIJ983061 HSD983060:HSD983061 HSF983060:HSF983061 IBZ983060:IBZ983061 ICB983060:ICB983061 ILV983060:ILV983061 ILX983060:ILX983061 IVR983060:IVR983061 IVT983060:IVT983061 JFN983060:JFN983061 JFP983060:JFP983061 JPJ983060:JPJ983061 JPL983060:JPL983061 JZF983060:JZF983061 JZH983060:JZH983061 KJB983060:KJB983061 KJD983060:KJD983061 KSX983060:KSX983061 KSZ983060:KSZ983061 LCT983060:LCT983061 LCV983060:LCV983061 LMP983060:LMP983061 LMR983060:LMR983061 LWL983060:LWL983061 LWN983060:LWN983061 MGH983060:MGH983061 MGJ983060:MGJ983061 MQD983060:MQD983061 MQF983060:MQF983061 MZZ983060:MZZ983061 NAB983060:NAB983061 NJV983060:NJV983061 NJX983060:NJX983061 NTR983060:NTR983061 NTT983060:NTT983061 ODN983060:ODN983061 ODP983060:ODP983061 ONJ983060:ONJ983061 ONL983060:ONL983061 OXF983060:OXF983061 OXH983060:OXH983061 PHB983060:PHB983061 PHD983060:PHD983061 PQX983060:PQX983061 PQZ983060:PQZ983061 QAT983060:QAT983061 QAV983060:QAV983061 QKP983060:QKP983061 QKR983060:QKR983061 QUL983060:QUL983061 QUN983060:QUN983061 REH983060:REH983061 REJ983060:REJ983061 ROD983060:ROD983061 ROF983060:ROF983061 RXZ983060:RXZ983061 RYB983060:RYB983061 SHV983060:SHV983061 SHX983060:SHX983061 SRR983060:SRR983061 SRT983060:SRT983061 TBN983060:TBN983061 TBP983060:TBP983061 TLJ983060:TLJ983061 TLL983060:TLL983061 TVF983060:TVF983061 TVH983060:TVH983061 UFB983060:UFB983061 UFD983060:UFD983061 UOX983060:UOX983061 UOZ983060:UOZ983061 UYT983060:UYT983061 UYV983060:UYV983061 VIP983060:VIP983061 VIR983060:VIR983061 VSL983060:VSL983061 VSN983060:VSN983061 WCH983060:WCH983061 WCJ983060:WCJ983061 WMD983060:WMD983061 WMF983060:WMF983061 WVZ983060:WVZ983061 WWB983060:WWB983061"/>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56:S65557 U65556 JO65556:JO65557 JQ65556 TK65556:TK65557 TM65556 ADG65556:ADG65557 ADI65556 ANC65556:ANC65557 ANE65556 AWY65556:AWY65557 AXA65556 BGU65556:BGU65557 BGW65556 BQQ65556:BQQ65557 BQS65556 CAM65556:CAM65557 CAO65556 CKI65556:CKI65557 CKK65556 CUE65556:CUE65557 CUG65556 DEA65556:DEA65557 DEC65556 DNW65556:DNW65557 DNY65556 DXS65556:DXS65557 DXU65556 EHO65556:EHO65557 EHQ65556 ERK65556:ERK65557 ERM65556 FBG65556:FBG65557 FBI65556 FLC65556:FLC65557 FLE65556 FUY65556:FUY65557 FVA65556 GEU65556:GEU65557 GEW65556 GOQ65556:GOQ65557 GOS65556 GYM65556:GYM65557 GYO65556 HII65556:HII65557 HIK65556 HSE65556:HSE65557 HSG65556 ICA65556:ICA65557 ICC65556 ILW65556:ILW65557 ILY65556 IVS65556:IVS65557 IVU65556 JFO65556:JFO65557 JFQ65556 JPK65556:JPK65557 JPM65556 JZG65556:JZG65557 JZI65556 KJC65556:KJC65557 KJE65556 KSY65556:KSY65557 KTA65556 LCU65556:LCU65557 LCW65556 LMQ65556:LMQ65557 LMS65556 LWM65556:LWM65557 LWO65556 MGI65556:MGI65557 MGK65556 MQE65556:MQE65557 MQG65556 NAA65556:NAA65557 NAC65556 NJW65556:NJW65557 NJY65556 NTS65556:NTS65557 NTU65556 ODO65556:ODO65557 ODQ65556 ONK65556:ONK65557 ONM65556 OXG65556:OXG65557 OXI65556 PHC65556:PHC65557 PHE65556 PQY65556:PQY65557 PRA65556 QAU65556:QAU65557 QAW65556 QKQ65556:QKQ65557 QKS65556 QUM65556:QUM65557 QUO65556 REI65556:REI65557 REK65556 ROE65556:ROE65557 ROG65556 RYA65556:RYA65557 RYC65556 SHW65556:SHW65557 SHY65556 SRS65556:SRS65557 SRU65556 TBO65556:TBO65557 TBQ65556 TLK65556:TLK65557 TLM65556 TVG65556:TVG65557 TVI65556 UFC65556:UFC65557 UFE65556 UOY65556:UOY65557 UPA65556 UYU65556:UYU65557 UYW65556 VIQ65556:VIQ65557 VIS65556 VSM65556:VSM65557 VSO65556 WCI65556:WCI65557 WCK65556 WME65556:WME65557 WMG65556 WWA65556:WWA65557 WWC65556 S131092:S131093 U131092 JO131092:JO131093 JQ131092 TK131092:TK131093 TM131092 ADG131092:ADG131093 ADI131092 ANC131092:ANC131093 ANE131092 AWY131092:AWY131093 AXA131092 BGU131092:BGU131093 BGW131092 BQQ131092:BQQ131093 BQS131092 CAM131092:CAM131093 CAO131092 CKI131092:CKI131093 CKK131092 CUE131092:CUE131093 CUG131092 DEA131092:DEA131093 DEC131092 DNW131092:DNW131093 DNY131092 DXS131092:DXS131093 DXU131092 EHO131092:EHO131093 EHQ131092 ERK131092:ERK131093 ERM131092 FBG131092:FBG131093 FBI131092 FLC131092:FLC131093 FLE131092 FUY131092:FUY131093 FVA131092 GEU131092:GEU131093 GEW131092 GOQ131092:GOQ131093 GOS131092 GYM131092:GYM131093 GYO131092 HII131092:HII131093 HIK131092 HSE131092:HSE131093 HSG131092 ICA131092:ICA131093 ICC131092 ILW131092:ILW131093 ILY131092 IVS131092:IVS131093 IVU131092 JFO131092:JFO131093 JFQ131092 JPK131092:JPK131093 JPM131092 JZG131092:JZG131093 JZI131092 KJC131092:KJC131093 KJE131092 KSY131092:KSY131093 KTA131092 LCU131092:LCU131093 LCW131092 LMQ131092:LMQ131093 LMS131092 LWM131092:LWM131093 LWO131092 MGI131092:MGI131093 MGK131092 MQE131092:MQE131093 MQG131092 NAA131092:NAA131093 NAC131092 NJW131092:NJW131093 NJY131092 NTS131092:NTS131093 NTU131092 ODO131092:ODO131093 ODQ131092 ONK131092:ONK131093 ONM131092 OXG131092:OXG131093 OXI131092 PHC131092:PHC131093 PHE131092 PQY131092:PQY131093 PRA131092 QAU131092:QAU131093 QAW131092 QKQ131092:QKQ131093 QKS131092 QUM131092:QUM131093 QUO131092 REI131092:REI131093 REK131092 ROE131092:ROE131093 ROG131092 RYA131092:RYA131093 RYC131092 SHW131092:SHW131093 SHY131092 SRS131092:SRS131093 SRU131092 TBO131092:TBO131093 TBQ131092 TLK131092:TLK131093 TLM131092 TVG131092:TVG131093 TVI131092 UFC131092:UFC131093 UFE131092 UOY131092:UOY131093 UPA131092 UYU131092:UYU131093 UYW131092 VIQ131092:VIQ131093 VIS131092 VSM131092:VSM131093 VSO131092 WCI131092:WCI131093 WCK131092 WME131092:WME131093 WMG131092 WWA131092:WWA131093 WWC131092 S196628:S196629 U196628 JO196628:JO196629 JQ196628 TK196628:TK196629 TM196628 ADG196628:ADG196629 ADI196628 ANC196628:ANC196629 ANE196628 AWY196628:AWY196629 AXA196628 BGU196628:BGU196629 BGW196628 BQQ196628:BQQ196629 BQS196628 CAM196628:CAM196629 CAO196628 CKI196628:CKI196629 CKK196628 CUE196628:CUE196629 CUG196628 DEA196628:DEA196629 DEC196628 DNW196628:DNW196629 DNY196628 DXS196628:DXS196629 DXU196628 EHO196628:EHO196629 EHQ196628 ERK196628:ERK196629 ERM196628 FBG196628:FBG196629 FBI196628 FLC196628:FLC196629 FLE196628 FUY196628:FUY196629 FVA196628 GEU196628:GEU196629 GEW196628 GOQ196628:GOQ196629 GOS196628 GYM196628:GYM196629 GYO196628 HII196628:HII196629 HIK196628 HSE196628:HSE196629 HSG196628 ICA196628:ICA196629 ICC196628 ILW196628:ILW196629 ILY196628 IVS196628:IVS196629 IVU196628 JFO196628:JFO196629 JFQ196628 JPK196628:JPK196629 JPM196628 JZG196628:JZG196629 JZI196628 KJC196628:KJC196629 KJE196628 KSY196628:KSY196629 KTA196628 LCU196628:LCU196629 LCW196628 LMQ196628:LMQ196629 LMS196628 LWM196628:LWM196629 LWO196628 MGI196628:MGI196629 MGK196628 MQE196628:MQE196629 MQG196628 NAA196628:NAA196629 NAC196628 NJW196628:NJW196629 NJY196628 NTS196628:NTS196629 NTU196628 ODO196628:ODO196629 ODQ196628 ONK196628:ONK196629 ONM196628 OXG196628:OXG196629 OXI196628 PHC196628:PHC196629 PHE196628 PQY196628:PQY196629 PRA196628 QAU196628:QAU196629 QAW196628 QKQ196628:QKQ196629 QKS196628 QUM196628:QUM196629 QUO196628 REI196628:REI196629 REK196628 ROE196628:ROE196629 ROG196628 RYA196628:RYA196629 RYC196628 SHW196628:SHW196629 SHY196628 SRS196628:SRS196629 SRU196628 TBO196628:TBO196629 TBQ196628 TLK196628:TLK196629 TLM196628 TVG196628:TVG196629 TVI196628 UFC196628:UFC196629 UFE196628 UOY196628:UOY196629 UPA196628 UYU196628:UYU196629 UYW196628 VIQ196628:VIQ196629 VIS196628 VSM196628:VSM196629 VSO196628 WCI196628:WCI196629 WCK196628 WME196628:WME196629 WMG196628 WWA196628:WWA196629 WWC196628 S262164:S262165 U262164 JO262164:JO262165 JQ262164 TK262164:TK262165 TM262164 ADG262164:ADG262165 ADI262164 ANC262164:ANC262165 ANE262164 AWY262164:AWY262165 AXA262164 BGU262164:BGU262165 BGW262164 BQQ262164:BQQ262165 BQS262164 CAM262164:CAM262165 CAO262164 CKI262164:CKI262165 CKK262164 CUE262164:CUE262165 CUG262164 DEA262164:DEA262165 DEC262164 DNW262164:DNW262165 DNY262164 DXS262164:DXS262165 DXU262164 EHO262164:EHO262165 EHQ262164 ERK262164:ERK262165 ERM262164 FBG262164:FBG262165 FBI262164 FLC262164:FLC262165 FLE262164 FUY262164:FUY262165 FVA262164 GEU262164:GEU262165 GEW262164 GOQ262164:GOQ262165 GOS262164 GYM262164:GYM262165 GYO262164 HII262164:HII262165 HIK262164 HSE262164:HSE262165 HSG262164 ICA262164:ICA262165 ICC262164 ILW262164:ILW262165 ILY262164 IVS262164:IVS262165 IVU262164 JFO262164:JFO262165 JFQ262164 JPK262164:JPK262165 JPM262164 JZG262164:JZG262165 JZI262164 KJC262164:KJC262165 KJE262164 KSY262164:KSY262165 KTA262164 LCU262164:LCU262165 LCW262164 LMQ262164:LMQ262165 LMS262164 LWM262164:LWM262165 LWO262164 MGI262164:MGI262165 MGK262164 MQE262164:MQE262165 MQG262164 NAA262164:NAA262165 NAC262164 NJW262164:NJW262165 NJY262164 NTS262164:NTS262165 NTU262164 ODO262164:ODO262165 ODQ262164 ONK262164:ONK262165 ONM262164 OXG262164:OXG262165 OXI262164 PHC262164:PHC262165 PHE262164 PQY262164:PQY262165 PRA262164 QAU262164:QAU262165 QAW262164 QKQ262164:QKQ262165 QKS262164 QUM262164:QUM262165 QUO262164 REI262164:REI262165 REK262164 ROE262164:ROE262165 ROG262164 RYA262164:RYA262165 RYC262164 SHW262164:SHW262165 SHY262164 SRS262164:SRS262165 SRU262164 TBO262164:TBO262165 TBQ262164 TLK262164:TLK262165 TLM262164 TVG262164:TVG262165 TVI262164 UFC262164:UFC262165 UFE262164 UOY262164:UOY262165 UPA262164 UYU262164:UYU262165 UYW262164 VIQ262164:VIQ262165 VIS262164 VSM262164:VSM262165 VSO262164 WCI262164:WCI262165 WCK262164 WME262164:WME262165 WMG262164 WWA262164:WWA262165 WWC262164 S327700:S327701 U327700 JO327700:JO327701 JQ327700 TK327700:TK327701 TM327700 ADG327700:ADG327701 ADI327700 ANC327700:ANC327701 ANE327700 AWY327700:AWY327701 AXA327700 BGU327700:BGU327701 BGW327700 BQQ327700:BQQ327701 BQS327700 CAM327700:CAM327701 CAO327700 CKI327700:CKI327701 CKK327700 CUE327700:CUE327701 CUG327700 DEA327700:DEA327701 DEC327700 DNW327700:DNW327701 DNY327700 DXS327700:DXS327701 DXU327700 EHO327700:EHO327701 EHQ327700 ERK327700:ERK327701 ERM327700 FBG327700:FBG327701 FBI327700 FLC327700:FLC327701 FLE327700 FUY327700:FUY327701 FVA327700 GEU327700:GEU327701 GEW327700 GOQ327700:GOQ327701 GOS327700 GYM327700:GYM327701 GYO327700 HII327700:HII327701 HIK327700 HSE327700:HSE327701 HSG327700 ICA327700:ICA327701 ICC327700 ILW327700:ILW327701 ILY327700 IVS327700:IVS327701 IVU327700 JFO327700:JFO327701 JFQ327700 JPK327700:JPK327701 JPM327700 JZG327700:JZG327701 JZI327700 KJC327700:KJC327701 KJE327700 KSY327700:KSY327701 KTA327700 LCU327700:LCU327701 LCW327700 LMQ327700:LMQ327701 LMS327700 LWM327700:LWM327701 LWO327700 MGI327700:MGI327701 MGK327700 MQE327700:MQE327701 MQG327700 NAA327700:NAA327701 NAC327700 NJW327700:NJW327701 NJY327700 NTS327700:NTS327701 NTU327700 ODO327700:ODO327701 ODQ327700 ONK327700:ONK327701 ONM327700 OXG327700:OXG327701 OXI327700 PHC327700:PHC327701 PHE327700 PQY327700:PQY327701 PRA327700 QAU327700:QAU327701 QAW327700 QKQ327700:QKQ327701 QKS327700 QUM327700:QUM327701 QUO327700 REI327700:REI327701 REK327700 ROE327700:ROE327701 ROG327700 RYA327700:RYA327701 RYC327700 SHW327700:SHW327701 SHY327700 SRS327700:SRS327701 SRU327700 TBO327700:TBO327701 TBQ327700 TLK327700:TLK327701 TLM327700 TVG327700:TVG327701 TVI327700 UFC327700:UFC327701 UFE327700 UOY327700:UOY327701 UPA327700 UYU327700:UYU327701 UYW327700 VIQ327700:VIQ327701 VIS327700 VSM327700:VSM327701 VSO327700 WCI327700:WCI327701 WCK327700 WME327700:WME327701 WMG327700 WWA327700:WWA327701 WWC327700 S393236:S393237 U393236 JO393236:JO393237 JQ393236 TK393236:TK393237 TM393236 ADG393236:ADG393237 ADI393236 ANC393236:ANC393237 ANE393236 AWY393236:AWY393237 AXA393236 BGU393236:BGU393237 BGW393236 BQQ393236:BQQ393237 BQS393236 CAM393236:CAM393237 CAO393236 CKI393236:CKI393237 CKK393236 CUE393236:CUE393237 CUG393236 DEA393236:DEA393237 DEC393236 DNW393236:DNW393237 DNY393236 DXS393236:DXS393237 DXU393236 EHO393236:EHO393237 EHQ393236 ERK393236:ERK393237 ERM393236 FBG393236:FBG393237 FBI393236 FLC393236:FLC393237 FLE393236 FUY393236:FUY393237 FVA393236 GEU393236:GEU393237 GEW393236 GOQ393236:GOQ393237 GOS393236 GYM393236:GYM393237 GYO393236 HII393236:HII393237 HIK393236 HSE393236:HSE393237 HSG393236 ICA393236:ICA393237 ICC393236 ILW393236:ILW393237 ILY393236 IVS393236:IVS393237 IVU393236 JFO393236:JFO393237 JFQ393236 JPK393236:JPK393237 JPM393236 JZG393236:JZG393237 JZI393236 KJC393236:KJC393237 KJE393236 KSY393236:KSY393237 KTA393236 LCU393236:LCU393237 LCW393236 LMQ393236:LMQ393237 LMS393236 LWM393236:LWM393237 LWO393236 MGI393236:MGI393237 MGK393236 MQE393236:MQE393237 MQG393236 NAA393236:NAA393237 NAC393236 NJW393236:NJW393237 NJY393236 NTS393236:NTS393237 NTU393236 ODO393236:ODO393237 ODQ393236 ONK393236:ONK393237 ONM393236 OXG393236:OXG393237 OXI393236 PHC393236:PHC393237 PHE393236 PQY393236:PQY393237 PRA393236 QAU393236:QAU393237 QAW393236 QKQ393236:QKQ393237 QKS393236 QUM393236:QUM393237 QUO393236 REI393236:REI393237 REK393236 ROE393236:ROE393237 ROG393236 RYA393236:RYA393237 RYC393236 SHW393236:SHW393237 SHY393236 SRS393236:SRS393237 SRU393236 TBO393236:TBO393237 TBQ393236 TLK393236:TLK393237 TLM393236 TVG393236:TVG393237 TVI393236 UFC393236:UFC393237 UFE393236 UOY393236:UOY393237 UPA393236 UYU393236:UYU393237 UYW393236 VIQ393236:VIQ393237 VIS393236 VSM393236:VSM393237 VSO393236 WCI393236:WCI393237 WCK393236 WME393236:WME393237 WMG393236 WWA393236:WWA393237 WWC393236 S458772:S458773 U458772 JO458772:JO458773 JQ458772 TK458772:TK458773 TM458772 ADG458772:ADG458773 ADI458772 ANC458772:ANC458773 ANE458772 AWY458772:AWY458773 AXA458772 BGU458772:BGU458773 BGW458772 BQQ458772:BQQ458773 BQS458772 CAM458772:CAM458773 CAO458772 CKI458772:CKI458773 CKK458772 CUE458772:CUE458773 CUG458772 DEA458772:DEA458773 DEC458772 DNW458772:DNW458773 DNY458772 DXS458772:DXS458773 DXU458772 EHO458772:EHO458773 EHQ458772 ERK458772:ERK458773 ERM458772 FBG458772:FBG458773 FBI458772 FLC458772:FLC458773 FLE458772 FUY458772:FUY458773 FVA458772 GEU458772:GEU458773 GEW458772 GOQ458772:GOQ458773 GOS458772 GYM458772:GYM458773 GYO458772 HII458772:HII458773 HIK458772 HSE458772:HSE458773 HSG458772 ICA458772:ICA458773 ICC458772 ILW458772:ILW458773 ILY458772 IVS458772:IVS458773 IVU458772 JFO458772:JFO458773 JFQ458772 JPK458772:JPK458773 JPM458772 JZG458772:JZG458773 JZI458772 KJC458772:KJC458773 KJE458772 KSY458772:KSY458773 KTA458772 LCU458772:LCU458773 LCW458772 LMQ458772:LMQ458773 LMS458772 LWM458772:LWM458773 LWO458772 MGI458772:MGI458773 MGK458772 MQE458772:MQE458773 MQG458772 NAA458772:NAA458773 NAC458772 NJW458772:NJW458773 NJY458772 NTS458772:NTS458773 NTU458772 ODO458772:ODO458773 ODQ458772 ONK458772:ONK458773 ONM458772 OXG458772:OXG458773 OXI458772 PHC458772:PHC458773 PHE458772 PQY458772:PQY458773 PRA458772 QAU458772:QAU458773 QAW458772 QKQ458772:QKQ458773 QKS458772 QUM458772:QUM458773 QUO458772 REI458772:REI458773 REK458772 ROE458772:ROE458773 ROG458772 RYA458772:RYA458773 RYC458772 SHW458772:SHW458773 SHY458772 SRS458772:SRS458773 SRU458772 TBO458772:TBO458773 TBQ458772 TLK458772:TLK458773 TLM458772 TVG458772:TVG458773 TVI458772 UFC458772:UFC458773 UFE458772 UOY458772:UOY458773 UPA458772 UYU458772:UYU458773 UYW458772 VIQ458772:VIQ458773 VIS458772 VSM458772:VSM458773 VSO458772 WCI458772:WCI458773 WCK458772 WME458772:WME458773 WMG458772 WWA458772:WWA458773 WWC458772"/>
    <dataValidation allowBlank="1" showInputMessage="1" showErrorMessage="1" prompt="Для выбора выполните двойной щелчок левой клавиши мыши по соответствующей ячейке." sqref="S524308:S524309 U524308 JO524308:JO524309 JQ524308 TK524308:TK524309 TM524308 ADG524308:ADG524309 ADI524308 ANC524308:ANC524309 ANE524308 AWY524308:AWY524309 AXA524308 BGU524308:BGU524309 BGW524308 BQQ524308:BQQ524309 BQS524308 CAM524308:CAM524309 CAO524308 CKI524308:CKI524309 CKK524308 CUE524308:CUE524309 CUG524308 DEA524308:DEA524309 DEC524308 DNW524308:DNW524309 DNY524308 DXS524308:DXS524309 DXU524308 EHO524308:EHO524309 EHQ524308 ERK524308:ERK524309 ERM524308 FBG524308:FBG524309 FBI524308 FLC524308:FLC524309 FLE524308 FUY524308:FUY524309 FVA524308 GEU524308:GEU524309 GEW524308 GOQ524308:GOQ524309 GOS524308 GYM524308:GYM524309 GYO524308 HII524308:HII524309 HIK524308 HSE524308:HSE524309 HSG524308 ICA524308:ICA524309 ICC524308 ILW524308:ILW524309 ILY524308 IVS524308:IVS524309 IVU524308 JFO524308:JFO524309 JFQ524308 JPK524308:JPK524309 JPM524308 JZG524308:JZG524309 JZI524308 KJC524308:KJC524309 KJE524308 KSY524308:KSY524309 KTA524308 LCU524308:LCU524309 LCW524308 LMQ524308:LMQ524309 LMS524308 LWM524308:LWM524309 LWO524308 MGI524308:MGI524309 MGK524308 MQE524308:MQE524309 MQG524308 NAA524308:NAA524309 NAC524308 NJW524308:NJW524309 NJY524308 NTS524308:NTS524309 NTU524308 ODO524308:ODO524309 ODQ524308 ONK524308:ONK524309 ONM524308 OXG524308:OXG524309 OXI524308 PHC524308:PHC524309 PHE524308 PQY524308:PQY524309 PRA524308 QAU524308:QAU524309 QAW524308 QKQ524308:QKQ524309 QKS524308 QUM524308:QUM524309 QUO524308 REI524308:REI524309 REK524308 ROE524308:ROE524309 ROG524308 RYA524308:RYA524309 RYC524308 SHW524308:SHW524309 SHY524308 SRS524308:SRS524309 SRU524308 TBO524308:TBO524309 TBQ524308 TLK524308:TLK524309 TLM524308 TVG524308:TVG524309 TVI524308 UFC524308:UFC524309 UFE524308 UOY524308:UOY524309 UPA524308 UYU524308:UYU524309 UYW524308 VIQ524308:VIQ524309 VIS524308 VSM524308:VSM524309 VSO524308 WCI524308:WCI524309 WCK524308 WME524308:WME524309 WMG524308 WWA524308:WWA524309 WWC524308 S589844:S589845 U589844 JO589844:JO589845 JQ589844 TK589844:TK589845 TM589844 ADG589844:ADG589845 ADI589844 ANC589844:ANC589845 ANE589844 AWY589844:AWY589845 AXA589844 BGU589844:BGU589845 BGW589844 BQQ589844:BQQ589845 BQS589844 CAM589844:CAM589845 CAO589844 CKI589844:CKI589845 CKK589844 CUE589844:CUE589845 CUG589844 DEA589844:DEA589845 DEC589844 DNW589844:DNW589845 DNY589844 DXS589844:DXS589845 DXU589844 EHO589844:EHO589845 EHQ589844 ERK589844:ERK589845 ERM589844 FBG589844:FBG589845 FBI589844 FLC589844:FLC589845 FLE589844 FUY589844:FUY589845 FVA589844 GEU589844:GEU589845 GEW589844 GOQ589844:GOQ589845 GOS589844 GYM589844:GYM589845 GYO589844 HII589844:HII589845 HIK589844 HSE589844:HSE589845 HSG589844 ICA589844:ICA589845 ICC589844 ILW589844:ILW589845 ILY589844 IVS589844:IVS589845 IVU589844 JFO589844:JFO589845 JFQ589844 JPK589844:JPK589845 JPM589844 JZG589844:JZG589845 JZI589844 KJC589844:KJC589845 KJE589844 KSY589844:KSY589845 KTA589844 LCU589844:LCU589845 LCW589844 LMQ589844:LMQ589845 LMS589844 LWM589844:LWM589845 LWO589844 MGI589844:MGI589845 MGK589844 MQE589844:MQE589845 MQG589844 NAA589844:NAA589845 NAC589844 NJW589844:NJW589845 NJY589844 NTS589844:NTS589845 NTU589844 ODO589844:ODO589845 ODQ589844 ONK589844:ONK589845 ONM589844 OXG589844:OXG589845 OXI589844 PHC589844:PHC589845 PHE589844 PQY589844:PQY589845 PRA589844 QAU589844:QAU589845 QAW589844 QKQ589844:QKQ589845 QKS589844 QUM589844:QUM589845 QUO589844 REI589844:REI589845 REK589844 ROE589844:ROE589845 ROG589844 RYA589844:RYA589845 RYC589844 SHW589844:SHW589845 SHY589844 SRS589844:SRS589845 SRU589844 TBO589844:TBO589845 TBQ589844 TLK589844:TLK589845 TLM589844 TVG589844:TVG589845 TVI589844 UFC589844:UFC589845 UFE589844 UOY589844:UOY589845 UPA589844 UYU589844:UYU589845 UYW589844 VIQ589844:VIQ589845 VIS589844 VSM589844:VSM589845 VSO589844 WCI589844:WCI589845 WCK589844 WME589844:WME589845 WMG589844 WWA589844:WWA589845 WWC589844 S655380:S655381 U655380 JO655380:JO655381 JQ655380 TK655380:TK655381 TM655380 ADG655380:ADG655381 ADI655380 ANC655380:ANC655381 ANE655380 AWY655380:AWY655381 AXA655380 BGU655380:BGU655381 BGW655380 BQQ655380:BQQ655381 BQS655380 CAM655380:CAM655381 CAO655380 CKI655380:CKI655381 CKK655380 CUE655380:CUE655381 CUG655380 DEA655380:DEA655381 DEC655380 DNW655380:DNW655381 DNY655380 DXS655380:DXS655381 DXU655380 EHO655380:EHO655381 EHQ655380 ERK655380:ERK655381 ERM655380 FBG655380:FBG655381 FBI655380 FLC655380:FLC655381 FLE655380 FUY655380:FUY655381 FVA655380 GEU655380:GEU655381 GEW655380 GOQ655380:GOQ655381 GOS655380 GYM655380:GYM655381 GYO655380 HII655380:HII655381 HIK655380 HSE655380:HSE655381 HSG655380 ICA655380:ICA655381 ICC655380 ILW655380:ILW655381 ILY655380 IVS655380:IVS655381 IVU655380 JFO655380:JFO655381 JFQ655380 JPK655380:JPK655381 JPM655380 JZG655380:JZG655381 JZI655380 KJC655380:KJC655381 KJE655380 KSY655380:KSY655381 KTA655380 LCU655380:LCU655381 LCW655380 LMQ655380:LMQ655381 LMS655380 LWM655380:LWM655381 LWO655380 MGI655380:MGI655381 MGK655380 MQE655380:MQE655381 MQG655380 NAA655380:NAA655381 NAC655380 NJW655380:NJW655381 NJY655380 NTS655380:NTS655381 NTU655380 ODO655380:ODO655381 ODQ655380 ONK655380:ONK655381 ONM655380 OXG655380:OXG655381 OXI655380 PHC655380:PHC655381 PHE655380 PQY655380:PQY655381 PRA655380 QAU655380:QAU655381 QAW655380 QKQ655380:QKQ655381 QKS655380 QUM655380:QUM655381 QUO655380 REI655380:REI655381 REK655380 ROE655380:ROE655381 ROG655380 RYA655380:RYA655381 RYC655380 SHW655380:SHW655381 SHY655380 SRS655380:SRS655381 SRU655380 TBO655380:TBO655381 TBQ655380 TLK655380:TLK655381 TLM655380 TVG655380:TVG655381 TVI655380 UFC655380:UFC655381 UFE655380 UOY655380:UOY655381 UPA655380 UYU655380:UYU655381 UYW655380 VIQ655380:VIQ655381 VIS655380 VSM655380:VSM655381 VSO655380 WCI655380:WCI655381 WCK655380 WME655380:WME655381 WMG655380 WWA655380:WWA655381 WWC655380 S720916:S720917 U720916 JO720916:JO720917 JQ720916 TK720916:TK720917 TM720916 ADG720916:ADG720917 ADI720916 ANC720916:ANC720917 ANE720916 AWY720916:AWY720917 AXA720916 BGU720916:BGU720917 BGW720916 BQQ720916:BQQ720917 BQS720916 CAM720916:CAM720917 CAO720916 CKI720916:CKI720917 CKK720916 CUE720916:CUE720917 CUG720916 DEA720916:DEA720917 DEC720916 DNW720916:DNW720917 DNY720916 DXS720916:DXS720917 DXU720916 EHO720916:EHO720917 EHQ720916 ERK720916:ERK720917 ERM720916 FBG720916:FBG720917 FBI720916 FLC720916:FLC720917 FLE720916 FUY720916:FUY720917 FVA720916 GEU720916:GEU720917 GEW720916 GOQ720916:GOQ720917 GOS720916 GYM720916:GYM720917 GYO720916 HII720916:HII720917 HIK720916 HSE720916:HSE720917 HSG720916 ICA720916:ICA720917 ICC720916 ILW720916:ILW720917 ILY720916 IVS720916:IVS720917 IVU720916 JFO720916:JFO720917 JFQ720916 JPK720916:JPK720917 JPM720916 JZG720916:JZG720917 JZI720916 KJC720916:KJC720917 KJE720916 KSY720916:KSY720917 KTA720916 LCU720916:LCU720917 LCW720916 LMQ720916:LMQ720917 LMS720916 LWM720916:LWM720917 LWO720916 MGI720916:MGI720917 MGK720916 MQE720916:MQE720917 MQG720916 NAA720916:NAA720917 NAC720916 NJW720916:NJW720917 NJY720916 NTS720916:NTS720917 NTU720916 ODO720916:ODO720917 ODQ720916 ONK720916:ONK720917 ONM720916 OXG720916:OXG720917 OXI720916 PHC720916:PHC720917 PHE720916 PQY720916:PQY720917 PRA720916 QAU720916:QAU720917 QAW720916 QKQ720916:QKQ720917 QKS720916 QUM720916:QUM720917 QUO720916 REI720916:REI720917 REK720916 ROE720916:ROE720917 ROG720916 RYA720916:RYA720917 RYC720916 SHW720916:SHW720917 SHY720916 SRS720916:SRS720917 SRU720916 TBO720916:TBO720917 TBQ720916 TLK720916:TLK720917 TLM720916 TVG720916:TVG720917 TVI720916 UFC720916:UFC720917 UFE720916 UOY720916:UOY720917 UPA720916 UYU720916:UYU720917 UYW720916 VIQ720916:VIQ720917 VIS720916 VSM720916:VSM720917 VSO720916 WCI720916:WCI720917 WCK720916 WME720916:WME720917 WMG720916 WWA720916:WWA720917 WWC720916 S786452:S786453 U786452 JO786452:JO786453 JQ786452 TK786452:TK786453 TM786452 ADG786452:ADG786453 ADI786452 ANC786452:ANC786453 ANE786452 AWY786452:AWY786453 AXA786452 BGU786452:BGU786453 BGW786452 BQQ786452:BQQ786453 BQS786452 CAM786452:CAM786453 CAO786452 CKI786452:CKI786453 CKK786452 CUE786452:CUE786453 CUG786452 DEA786452:DEA786453 DEC786452 DNW786452:DNW786453 DNY786452 DXS786452:DXS786453 DXU786452 EHO786452:EHO786453 EHQ786452 ERK786452:ERK786453 ERM786452 FBG786452:FBG786453 FBI786452 FLC786452:FLC786453 FLE786452 FUY786452:FUY786453 FVA786452 GEU786452:GEU786453 GEW786452 GOQ786452:GOQ786453 GOS786452 GYM786452:GYM786453 GYO786452 HII786452:HII786453 HIK786452 HSE786452:HSE786453 HSG786452 ICA786452:ICA786453 ICC786452 ILW786452:ILW786453 ILY786452 IVS786452:IVS786453 IVU786452 JFO786452:JFO786453 JFQ786452 JPK786452:JPK786453 JPM786452 JZG786452:JZG786453 JZI786452 KJC786452:KJC786453 KJE786452 KSY786452:KSY786453 KTA786452 LCU786452:LCU786453 LCW786452 LMQ786452:LMQ786453 LMS786452 LWM786452:LWM786453 LWO786452 MGI786452:MGI786453 MGK786452 MQE786452:MQE786453 MQG786452 NAA786452:NAA786453 NAC786452 NJW786452:NJW786453 NJY786452 NTS786452:NTS786453 NTU786452 ODO786452:ODO786453 ODQ786452 ONK786452:ONK786453 ONM786452 OXG786452:OXG786453 OXI786452 PHC786452:PHC786453 PHE786452 PQY786452:PQY786453 PRA786452 QAU786452:QAU786453 QAW786452 QKQ786452:QKQ786453 QKS786452 QUM786452:QUM786453 QUO786452 REI786452:REI786453 REK786452 ROE786452:ROE786453 ROG786452 RYA786452:RYA786453 RYC786452 SHW786452:SHW786453 SHY786452 SRS786452:SRS786453 SRU786452 TBO786452:TBO786453 TBQ786452 TLK786452:TLK786453 TLM786452 TVG786452:TVG786453 TVI786452 UFC786452:UFC786453 UFE786452 UOY786452:UOY786453 UPA786452 UYU786452:UYU786453 UYW786452 VIQ786452:VIQ786453 VIS786452 VSM786452:VSM786453 VSO786452 WCI786452:WCI786453 WCK786452 WME786452:WME786453 WMG786452 WWA786452:WWA786453 WWC786452 S851988:S851989 U851988 JO851988:JO851989 JQ851988 TK851988:TK851989 TM851988 ADG851988:ADG851989 ADI851988 ANC851988:ANC851989 ANE851988 AWY851988:AWY851989 AXA851988 BGU851988:BGU851989 BGW851988 BQQ851988:BQQ851989 BQS851988 CAM851988:CAM851989 CAO851988 CKI851988:CKI851989 CKK851988 CUE851988:CUE851989 CUG851988 DEA851988:DEA851989 DEC851988 DNW851988:DNW851989 DNY851988 DXS851988:DXS851989 DXU851988 EHO851988:EHO851989 EHQ851988 ERK851988:ERK851989 ERM851988 FBG851988:FBG851989 FBI851988 FLC851988:FLC851989 FLE851988 FUY851988:FUY851989 FVA851988 GEU851988:GEU851989 GEW851988 GOQ851988:GOQ851989 GOS851988 GYM851988:GYM851989 GYO851988 HII851988:HII851989 HIK851988 HSE851988:HSE851989 HSG851988 ICA851988:ICA851989 ICC851988 ILW851988:ILW851989 ILY851988 IVS851988:IVS851989 IVU851988 JFO851988:JFO851989 JFQ851988 JPK851988:JPK851989 JPM851988 JZG851988:JZG851989 JZI851988 KJC851988:KJC851989 KJE851988 KSY851988:KSY851989 KTA851988 LCU851988:LCU851989 LCW851988 LMQ851988:LMQ851989 LMS851988 LWM851988:LWM851989 LWO851988 MGI851988:MGI851989 MGK851988 MQE851988:MQE851989 MQG851988 NAA851988:NAA851989 NAC851988 NJW851988:NJW851989 NJY851988 NTS851988:NTS851989 NTU851988 ODO851988:ODO851989 ODQ851988 ONK851988:ONK851989 ONM851988 OXG851988:OXG851989 OXI851988 PHC851988:PHC851989 PHE851988 PQY851988:PQY851989 PRA851988 QAU851988:QAU851989 QAW851988 QKQ851988:QKQ851989 QKS851988 QUM851988:QUM851989 QUO851988 REI851988:REI851989 REK851988 ROE851988:ROE851989 ROG851988 RYA851988:RYA851989 RYC851988 SHW851988:SHW851989 SHY851988 SRS851988:SRS851989 SRU851988 TBO851988:TBO851989 TBQ851988 TLK851988:TLK851989 TLM851988 TVG851988:TVG851989 TVI851988 UFC851988:UFC851989 UFE851988 UOY851988:UOY851989 UPA851988 UYU851988:UYU851989 UYW851988 VIQ851988:VIQ851989 VIS851988 VSM851988:VSM851989 VSO851988 WCI851988:WCI851989 WCK851988 WME851988:WME851989 WMG851988 WWA851988:WWA851989 WWC851988 S917524:S917525 U917524 JO917524:JO917525 JQ917524 TK917524:TK917525 TM917524 ADG917524:ADG917525 ADI917524 ANC917524:ANC917525 ANE917524 AWY917524:AWY917525 AXA917524 BGU917524:BGU917525 BGW917524 BQQ917524:BQQ917525 BQS917524 CAM917524:CAM917525 CAO917524 CKI917524:CKI917525 CKK917524 CUE917524:CUE917525 CUG917524 DEA917524:DEA917525 DEC917524 DNW917524:DNW917525 DNY917524 DXS917524:DXS917525 DXU917524 EHO917524:EHO917525 EHQ917524 ERK917524:ERK917525 ERM917524 FBG917524:FBG917525 FBI917524 FLC917524:FLC917525 FLE917524 FUY917524:FUY917525 FVA917524 GEU917524:GEU917525 GEW917524 GOQ917524:GOQ917525 GOS917524 GYM917524:GYM917525 GYO917524 HII917524:HII917525 HIK917524 HSE917524:HSE917525 HSG917524 ICA917524:ICA917525 ICC917524 ILW917524:ILW917525 ILY917524 IVS917524:IVS917525 IVU917524 JFO917524:JFO917525 JFQ917524 JPK917524:JPK917525 JPM917524 JZG917524:JZG917525 JZI917524 KJC917524:KJC917525 KJE917524 KSY917524:KSY917525 KTA917524 LCU917524:LCU917525 LCW917524 LMQ917524:LMQ917525 LMS917524 LWM917524:LWM917525 LWO917524 MGI917524:MGI917525 MGK917524 MQE917524:MQE917525 MQG917524 NAA917524:NAA917525 NAC917524 NJW917524:NJW917525 NJY917524 NTS917524:NTS917525 NTU917524 ODO917524:ODO917525 ODQ917524 ONK917524:ONK917525 ONM917524 OXG917524:OXG917525 OXI917524 PHC917524:PHC917525 PHE917524 PQY917524:PQY917525 PRA917524 QAU917524:QAU917525 QAW917524 QKQ917524:QKQ917525 QKS917524 QUM917524:QUM917525 QUO917524 REI917524:REI917525 REK917524 ROE917524:ROE917525 ROG917524 RYA917524:RYA917525 RYC917524 SHW917524:SHW917525 SHY917524 SRS917524:SRS917525 SRU917524 TBO917524:TBO917525 TBQ917524 TLK917524:TLK917525 TLM917524 TVG917524:TVG917525 TVI917524 UFC917524:UFC917525 UFE917524 UOY917524:UOY917525 UPA917524 UYU917524:UYU917525 UYW917524 VIQ917524:VIQ917525 VIS917524 VSM917524:VSM917525 VSO917524 WCI917524:WCI917525 WCK917524 WME917524:WME917525 WMG917524 WWA917524:WWA917525 WWC917524 S983060:S983061 U983060 JO983060:JO983061 JQ983060 TK983060:TK983061 TM983060 ADG983060:ADG983061 ADI983060 ANC983060:ANC983061 ANE983060 AWY983060:AWY983061 AXA983060 BGU983060:BGU983061 BGW983060 BQQ983060:BQQ983061 BQS983060 CAM983060:CAM983061 CAO983060 CKI983060:CKI983061 CKK983060 CUE983060:CUE983061 CUG983060 DEA983060:DEA983061 DEC983060 DNW983060:DNW983061 DNY983060 DXS983060:DXS983061 DXU983060 EHO983060:EHO983061 EHQ983060 ERK983060:ERK983061 ERM983060 FBG983060:FBG983061 FBI983060 FLC983060:FLC983061 FLE983060 FUY983060:FUY983061 FVA983060 GEU983060:GEU983061 GEW983060 GOQ983060:GOQ983061 GOS983060 GYM983060:GYM983061 GYO983060 HII983060:HII983061 HIK983060 HSE983060:HSE983061 HSG983060 ICA983060:ICA983061 ICC983060 ILW983060:ILW983061 ILY983060 IVS983060:IVS983061 IVU983060 JFO983060:JFO983061 JFQ983060 JPK983060:JPK983061 JPM983060 JZG983060:JZG983061 JZI983060 KJC983060:KJC983061 KJE983060 KSY983060:KSY983061 KTA983060 LCU983060:LCU983061 LCW983060 LMQ983060:LMQ983061 LMS983060 LWM983060:LWM983061 LWO983060 MGI983060:MGI983061 MGK983060 MQE983060:MQE983061 MQG983060 NAA983060:NAA983061 NAC983060 NJW983060:NJW983061 NJY983060 NTS983060:NTS983061 NTU983060 ODO983060:ODO983061 ODQ983060 ONK983060:ONK983061 ONM983060 OXG983060:OXG983061 OXI983060 PHC983060:PHC983061 PHE983060 PQY983060:PQY983061 PRA983060 QAU983060:QAU983061 QAW983060 QKQ983060:QKQ983061 QKS983060 QUM983060:QUM983061 QUO983060 REI983060:REI983061 REK983060 ROE983060:ROE983061 ROG983060 RYA983060:RYA983061 RYC983060 SHW983060:SHW983061 SHY983060 SRS983060:SRS983061 SRU983060 TBO983060:TBO983061 TBQ983060 TLK983060:TLK983061 TLM983060 TVG983060:TVG983061 TVI983060 UFC983060:UFC983061 UFE983060 UOY983060:UOY983061 UPA983060 UYU983060:UYU983061 UYW983060 VIQ983060:VIQ983061 VIS983060 VSM983060:VSM983061 VSO983060 WCI983060:WCI983061 WCK983060 WME983060:WME983061 WMG983060 WWA983060:WWA983061 WWC98306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f51c3f4-7618-4b70-a97f-85aa36b76590}">
  <sheetPr codeName="List05_7">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182</v>
      </c>
    </row>
    <row r="2" spans="6:9" ht="22.5">
      <c r="F2" s="1267" t="s">
        <v>470</v>
      </c>
      <c r="G2" s="1268"/>
      <c r="H2" s="1269"/>
      <c r="I2" s="609"/>
    </row>
    <row r="3" ht="3" customHeight="1"/>
    <row r="4" spans="1:20" s="539" customFormat="1" ht="11.25">
      <c r="A4" s="559"/>
      <c r="B4" s="559"/>
      <c r="C4" s="559"/>
      <c r="D4" s="559"/>
      <c r="F4" s="1223" t="s">
        <v>445</v>
      </c>
      <c r="G4" s="1223"/>
      <c r="H4" s="1223"/>
      <c r="I4" s="127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1">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1"/>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1"/>
      <c r="B11" s="1271">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1"/>
      <c r="B12" s="1271"/>
      <c r="C12" s="1271">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1"/>
      <c r="B13" s="1271"/>
      <c r="C13" s="1271"/>
      <c r="D13" s="592">
        <v>1</v>
      </c>
      <c r="F13" s="585" t="str">
        <f>"4."&amp;mergeValue(A13)&amp;"."&amp;mergeValue(B13)&amp;"."&amp;mergeValue(C13)&amp;"."&amp;mergeValue(D13)</f>
        <v>4.1.1.1.1</v>
      </c>
      <c r="G13" s="602" t="s">
        <v>477</v>
      </c>
      <c r="H13" s="573"/>
      <c r="I13" s="1272" t="s">
        <v>569</v>
      </c>
      <c r="J13" s="584"/>
      <c r="K13" s="559"/>
      <c r="L13" s="559"/>
      <c r="M13" s="559"/>
      <c r="N13" s="559"/>
      <c r="O13" s="559"/>
      <c r="P13" s="559"/>
      <c r="Q13" s="559"/>
      <c r="R13" s="559"/>
      <c r="S13" s="559"/>
      <c r="T13" s="559"/>
    </row>
    <row r="14" spans="1:20" s="539" customFormat="1" ht="18.75">
      <c r="A14" s="1271"/>
      <c r="B14" s="1271"/>
      <c r="C14" s="1271"/>
      <c r="D14" s="592"/>
      <c r="F14" s="588"/>
      <c r="G14" s="520" t="s">
        <v>4</v>
      </c>
      <c r="H14" s="593"/>
      <c r="I14" s="1272"/>
      <c r="J14" s="584"/>
      <c r="K14" s="559"/>
      <c r="L14" s="559"/>
      <c r="M14" s="559"/>
      <c r="N14" s="559"/>
      <c r="O14" s="559"/>
      <c r="P14" s="559"/>
      <c r="Q14" s="559"/>
      <c r="R14" s="559"/>
      <c r="S14" s="559"/>
      <c r="T14" s="559"/>
    </row>
    <row r="15" spans="1:20" s="539" customFormat="1" ht="18.75">
      <c r="A15" s="1271"/>
      <c r="B15" s="1271"/>
      <c r="C15" s="592"/>
      <c r="D15" s="592"/>
      <c r="F15" s="603"/>
      <c r="G15" s="546" t="s">
        <v>401</v>
      </c>
      <c r="H15" s="604"/>
      <c r="I15" s="605"/>
      <c r="J15" s="584"/>
      <c r="K15" s="559"/>
      <c r="L15" s="559"/>
      <c r="M15" s="559"/>
      <c r="N15" s="559"/>
      <c r="O15" s="559"/>
      <c r="P15" s="559"/>
      <c r="Q15" s="559"/>
      <c r="R15" s="559"/>
      <c r="S15" s="559"/>
      <c r="T15" s="559"/>
    </row>
    <row r="16" spans="1:20" s="539" customFormat="1" ht="18.75">
      <c r="A16" s="127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66" t="s">
        <v>571</v>
      </c>
      <c r="H19" s="126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900090e-5388-4484-97fd-ab5c5469fa16}">
  <sheetPr codeName="List06_7">
    <tabColor rgb="FFEAEBEE"/>
    <pageSetUpPr fitToPage="1"/>
  </sheetPr>
  <dimension ref="A4:AI34"/>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9.14285714285714" style="476" hidden="1" customWidth="1"/>
    <col min="9" max="9" width="3.71428571428571" style="453" customWidth="1"/>
    <col min="10" max="11" width="3.71428571428571" style="452" customWidth="1"/>
    <col min="12" max="12" width="12.7142857142857" style="446" customWidth="1"/>
    <col min="13" max="13" width="44.7142857142857" style="446" customWidth="1"/>
    <col min="14" max="14" width="2" style="446" hidden="1" customWidth="1"/>
    <col min="15" max="17" width="23.7142857142857"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34" width="10.5714285714286" style="470"/>
    <col min="35" max="256" width="10.5714285714286" style="446"/>
    <col min="257" max="264" width="0" style="446" hidden="1" customWidth="1"/>
    <col min="265" max="267" width="3.71428571428571" style="446" customWidth="1"/>
    <col min="268" max="268" width="12.7142857142857" style="446" customWidth="1"/>
    <col min="269" max="269" width="47.4285714285714" style="446" customWidth="1"/>
    <col min="270"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512" width="10.5714285714286" style="446"/>
    <col min="513" max="520" width="0" style="446" hidden="1" customWidth="1"/>
    <col min="521" max="523" width="3.71428571428571" style="446" customWidth="1"/>
    <col min="524" max="524" width="12.7142857142857" style="446" customWidth="1"/>
    <col min="525" max="525" width="47.4285714285714" style="446" customWidth="1"/>
    <col min="526"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768" width="10.5714285714286" style="446"/>
    <col min="769" max="776" width="0" style="446" hidden="1" customWidth="1"/>
    <col min="777" max="779" width="3.71428571428571" style="446" customWidth="1"/>
    <col min="780" max="780" width="12.7142857142857" style="446" customWidth="1"/>
    <col min="781" max="781" width="47.4285714285714" style="446" customWidth="1"/>
    <col min="782"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1024" width="10.5714285714286" style="446"/>
    <col min="1025" max="1032" width="0" style="446" hidden="1" customWidth="1"/>
    <col min="1033" max="1035" width="3.71428571428571" style="446" customWidth="1"/>
    <col min="1036" max="1036" width="12.7142857142857" style="446" customWidth="1"/>
    <col min="1037" max="1037" width="47.4285714285714" style="446" customWidth="1"/>
    <col min="1038"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280" width="10.5714285714286" style="446"/>
    <col min="1281" max="1288" width="0" style="446" hidden="1" customWidth="1"/>
    <col min="1289" max="1291" width="3.71428571428571" style="446" customWidth="1"/>
    <col min="1292" max="1292" width="12.7142857142857" style="446" customWidth="1"/>
    <col min="1293" max="1293" width="47.4285714285714" style="446" customWidth="1"/>
    <col min="1294"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536" width="10.5714285714286" style="446"/>
    <col min="1537" max="1544" width="0" style="446" hidden="1" customWidth="1"/>
    <col min="1545" max="1547" width="3.71428571428571" style="446" customWidth="1"/>
    <col min="1548" max="1548" width="12.7142857142857" style="446" customWidth="1"/>
    <col min="1549" max="1549" width="47.4285714285714" style="446" customWidth="1"/>
    <col min="1550"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792" width="10.5714285714286" style="446"/>
    <col min="1793" max="1800" width="0" style="446" hidden="1" customWidth="1"/>
    <col min="1801" max="1803" width="3.71428571428571" style="446" customWidth="1"/>
    <col min="1804" max="1804" width="12.7142857142857" style="446" customWidth="1"/>
    <col min="1805" max="1805" width="47.4285714285714" style="446" customWidth="1"/>
    <col min="1806"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2048" width="10.5714285714286" style="446"/>
    <col min="2049" max="2056" width="0" style="446" hidden="1" customWidth="1"/>
    <col min="2057" max="2059" width="3.71428571428571" style="446" customWidth="1"/>
    <col min="2060" max="2060" width="12.7142857142857" style="446" customWidth="1"/>
    <col min="2061" max="2061" width="47.4285714285714" style="446" customWidth="1"/>
    <col min="2062"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304" width="10.5714285714286" style="446"/>
    <col min="2305" max="2312" width="0" style="446" hidden="1" customWidth="1"/>
    <col min="2313" max="2315" width="3.71428571428571" style="446" customWidth="1"/>
    <col min="2316" max="2316" width="12.7142857142857" style="446" customWidth="1"/>
    <col min="2317" max="2317" width="47.4285714285714" style="446" customWidth="1"/>
    <col min="2318"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560" width="10.5714285714286" style="446"/>
    <col min="2561" max="2568" width="0" style="446" hidden="1" customWidth="1"/>
    <col min="2569" max="2571" width="3.71428571428571" style="446" customWidth="1"/>
    <col min="2572" max="2572" width="12.7142857142857" style="446" customWidth="1"/>
    <col min="2573" max="2573" width="47.4285714285714" style="446" customWidth="1"/>
    <col min="2574"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816" width="10.5714285714286" style="446"/>
    <col min="2817" max="2824" width="0" style="446" hidden="1" customWidth="1"/>
    <col min="2825" max="2827" width="3.71428571428571" style="446" customWidth="1"/>
    <col min="2828" max="2828" width="12.7142857142857" style="446" customWidth="1"/>
    <col min="2829" max="2829" width="47.4285714285714" style="446" customWidth="1"/>
    <col min="2830"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3072" width="10.5714285714286" style="446"/>
    <col min="3073" max="3080" width="0" style="446" hidden="1" customWidth="1"/>
    <col min="3081" max="3083" width="3.71428571428571" style="446" customWidth="1"/>
    <col min="3084" max="3084" width="12.7142857142857" style="446" customWidth="1"/>
    <col min="3085" max="3085" width="47.4285714285714" style="446" customWidth="1"/>
    <col min="3086"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328" width="10.5714285714286" style="446"/>
    <col min="3329" max="3336" width="0" style="446" hidden="1" customWidth="1"/>
    <col min="3337" max="3339" width="3.71428571428571" style="446" customWidth="1"/>
    <col min="3340" max="3340" width="12.7142857142857" style="446" customWidth="1"/>
    <col min="3341" max="3341" width="47.4285714285714" style="446" customWidth="1"/>
    <col min="3342"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584" width="10.5714285714286" style="446"/>
    <col min="3585" max="3592" width="0" style="446" hidden="1" customWidth="1"/>
    <col min="3593" max="3595" width="3.71428571428571" style="446" customWidth="1"/>
    <col min="3596" max="3596" width="12.7142857142857" style="446" customWidth="1"/>
    <col min="3597" max="3597" width="47.4285714285714" style="446" customWidth="1"/>
    <col min="3598"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840" width="10.5714285714286" style="446"/>
    <col min="3841" max="3848" width="0" style="446" hidden="1" customWidth="1"/>
    <col min="3849" max="3851" width="3.71428571428571" style="446" customWidth="1"/>
    <col min="3852" max="3852" width="12.7142857142857" style="446" customWidth="1"/>
    <col min="3853" max="3853" width="47.4285714285714" style="446" customWidth="1"/>
    <col min="3854"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4096" width="10.5714285714286" style="446"/>
    <col min="4097" max="4104" width="0" style="446" hidden="1" customWidth="1"/>
    <col min="4105" max="4107" width="3.71428571428571" style="446" customWidth="1"/>
    <col min="4108" max="4108" width="12.7142857142857" style="446" customWidth="1"/>
    <col min="4109" max="4109" width="47.4285714285714" style="446" customWidth="1"/>
    <col min="4110"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352" width="10.5714285714286" style="446"/>
    <col min="4353" max="4360" width="0" style="446" hidden="1" customWidth="1"/>
    <col min="4361" max="4363" width="3.71428571428571" style="446" customWidth="1"/>
    <col min="4364" max="4364" width="12.7142857142857" style="446" customWidth="1"/>
    <col min="4365" max="4365" width="47.4285714285714" style="446" customWidth="1"/>
    <col min="4366"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608" width="10.5714285714286" style="446"/>
    <col min="4609" max="4616" width="0" style="446" hidden="1" customWidth="1"/>
    <col min="4617" max="4619" width="3.71428571428571" style="446" customWidth="1"/>
    <col min="4620" max="4620" width="12.7142857142857" style="446" customWidth="1"/>
    <col min="4621" max="4621" width="47.4285714285714" style="446" customWidth="1"/>
    <col min="4622"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864" width="10.5714285714286" style="446"/>
    <col min="4865" max="4872" width="0" style="446" hidden="1" customWidth="1"/>
    <col min="4873" max="4875" width="3.71428571428571" style="446" customWidth="1"/>
    <col min="4876" max="4876" width="12.7142857142857" style="446" customWidth="1"/>
    <col min="4877" max="4877" width="47.4285714285714" style="446" customWidth="1"/>
    <col min="4878"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5120" width="10.5714285714286" style="446"/>
    <col min="5121" max="5128" width="0" style="446" hidden="1" customWidth="1"/>
    <col min="5129" max="5131" width="3.71428571428571" style="446" customWidth="1"/>
    <col min="5132" max="5132" width="12.7142857142857" style="446" customWidth="1"/>
    <col min="5133" max="5133" width="47.4285714285714" style="446" customWidth="1"/>
    <col min="5134"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376" width="10.5714285714286" style="446"/>
    <col min="5377" max="5384" width="0" style="446" hidden="1" customWidth="1"/>
    <col min="5385" max="5387" width="3.71428571428571" style="446" customWidth="1"/>
    <col min="5388" max="5388" width="12.7142857142857" style="446" customWidth="1"/>
    <col min="5389" max="5389" width="47.4285714285714" style="446" customWidth="1"/>
    <col min="5390"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632" width="10.5714285714286" style="446"/>
    <col min="5633" max="5640" width="0" style="446" hidden="1" customWidth="1"/>
    <col min="5641" max="5643" width="3.71428571428571" style="446" customWidth="1"/>
    <col min="5644" max="5644" width="12.7142857142857" style="446" customWidth="1"/>
    <col min="5645" max="5645" width="47.4285714285714" style="446" customWidth="1"/>
    <col min="5646"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888" width="10.5714285714286" style="446"/>
    <col min="5889" max="5896" width="0" style="446" hidden="1" customWidth="1"/>
    <col min="5897" max="5899" width="3.71428571428571" style="446" customWidth="1"/>
    <col min="5900" max="5900" width="12.7142857142857" style="446" customWidth="1"/>
    <col min="5901" max="5901" width="47.4285714285714" style="446" customWidth="1"/>
    <col min="5902"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6144" width="10.5714285714286" style="446"/>
    <col min="6145" max="6152" width="0" style="446" hidden="1" customWidth="1"/>
    <col min="6153" max="6155" width="3.71428571428571" style="446" customWidth="1"/>
    <col min="6156" max="6156" width="12.7142857142857" style="446" customWidth="1"/>
    <col min="6157" max="6157" width="47.4285714285714" style="446" customWidth="1"/>
    <col min="6158"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400" width="10.5714285714286" style="446"/>
    <col min="6401" max="6408" width="0" style="446" hidden="1" customWidth="1"/>
    <col min="6409" max="6411" width="3.71428571428571" style="446" customWidth="1"/>
    <col min="6412" max="6412" width="12.7142857142857" style="446" customWidth="1"/>
    <col min="6413" max="6413" width="47.4285714285714" style="446" customWidth="1"/>
    <col min="6414"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656" width="10.5714285714286" style="446"/>
    <col min="6657" max="6664" width="0" style="446" hidden="1" customWidth="1"/>
    <col min="6665" max="6667" width="3.71428571428571" style="446" customWidth="1"/>
    <col min="6668" max="6668" width="12.7142857142857" style="446" customWidth="1"/>
    <col min="6669" max="6669" width="47.4285714285714" style="446" customWidth="1"/>
    <col min="6670"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912" width="10.5714285714286" style="446"/>
    <col min="6913" max="6920" width="0" style="446" hidden="1" customWidth="1"/>
    <col min="6921" max="6923" width="3.71428571428571" style="446" customWidth="1"/>
    <col min="6924" max="6924" width="12.7142857142857" style="446" customWidth="1"/>
    <col min="6925" max="6925" width="47.4285714285714" style="446" customWidth="1"/>
    <col min="6926"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7168" width="10.5714285714286" style="446"/>
    <col min="7169" max="7176" width="0" style="446" hidden="1" customWidth="1"/>
    <col min="7177" max="7179" width="3.71428571428571" style="446" customWidth="1"/>
    <col min="7180" max="7180" width="12.7142857142857" style="446" customWidth="1"/>
    <col min="7181" max="7181" width="47.4285714285714" style="446" customWidth="1"/>
    <col min="7182"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424" width="10.5714285714286" style="446"/>
    <col min="7425" max="7432" width="0" style="446" hidden="1" customWidth="1"/>
    <col min="7433" max="7435" width="3.71428571428571" style="446" customWidth="1"/>
    <col min="7436" max="7436" width="12.7142857142857" style="446" customWidth="1"/>
    <col min="7437" max="7437" width="47.4285714285714" style="446" customWidth="1"/>
    <col min="7438"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680" width="10.5714285714286" style="446"/>
    <col min="7681" max="7688" width="0" style="446" hidden="1" customWidth="1"/>
    <col min="7689" max="7691" width="3.71428571428571" style="446" customWidth="1"/>
    <col min="7692" max="7692" width="12.7142857142857" style="446" customWidth="1"/>
    <col min="7693" max="7693" width="47.4285714285714" style="446" customWidth="1"/>
    <col min="7694"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936" width="10.5714285714286" style="446"/>
    <col min="7937" max="7944" width="0" style="446" hidden="1" customWidth="1"/>
    <col min="7945" max="7947" width="3.71428571428571" style="446" customWidth="1"/>
    <col min="7948" max="7948" width="12.7142857142857" style="446" customWidth="1"/>
    <col min="7949" max="7949" width="47.4285714285714" style="446" customWidth="1"/>
    <col min="7950"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8192" width="10.5714285714286" style="446"/>
    <col min="8193" max="8200" width="0" style="446" hidden="1" customWidth="1"/>
    <col min="8201" max="8203" width="3.71428571428571" style="446" customWidth="1"/>
    <col min="8204" max="8204" width="12.7142857142857" style="446" customWidth="1"/>
    <col min="8205" max="8205" width="47.4285714285714" style="446" customWidth="1"/>
    <col min="8206"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448" width="10.5714285714286" style="446"/>
    <col min="8449" max="8456" width="0" style="446" hidden="1" customWidth="1"/>
    <col min="8457" max="8459" width="3.71428571428571" style="446" customWidth="1"/>
    <col min="8460" max="8460" width="12.7142857142857" style="446" customWidth="1"/>
    <col min="8461" max="8461" width="47.4285714285714" style="446" customWidth="1"/>
    <col min="8462"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704" width="10.5714285714286" style="446"/>
    <col min="8705" max="8712" width="0" style="446" hidden="1" customWidth="1"/>
    <col min="8713" max="8715" width="3.71428571428571" style="446" customWidth="1"/>
    <col min="8716" max="8716" width="12.7142857142857" style="446" customWidth="1"/>
    <col min="8717" max="8717" width="47.4285714285714" style="446" customWidth="1"/>
    <col min="8718"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960" width="10.5714285714286" style="446"/>
    <col min="8961" max="8968" width="0" style="446" hidden="1" customWidth="1"/>
    <col min="8969" max="8971" width="3.71428571428571" style="446" customWidth="1"/>
    <col min="8972" max="8972" width="12.7142857142857" style="446" customWidth="1"/>
    <col min="8973" max="8973" width="47.4285714285714" style="446" customWidth="1"/>
    <col min="8974"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9216" width="10.5714285714286" style="446"/>
    <col min="9217" max="9224" width="0" style="446" hidden="1" customWidth="1"/>
    <col min="9225" max="9227" width="3.71428571428571" style="446" customWidth="1"/>
    <col min="9228" max="9228" width="12.7142857142857" style="446" customWidth="1"/>
    <col min="9229" max="9229" width="47.4285714285714" style="446" customWidth="1"/>
    <col min="9230"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472" width="10.5714285714286" style="446"/>
    <col min="9473" max="9480" width="0" style="446" hidden="1" customWidth="1"/>
    <col min="9481" max="9483" width="3.71428571428571" style="446" customWidth="1"/>
    <col min="9484" max="9484" width="12.7142857142857" style="446" customWidth="1"/>
    <col min="9485" max="9485" width="47.4285714285714" style="446" customWidth="1"/>
    <col min="9486"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728" width="10.5714285714286" style="446"/>
    <col min="9729" max="9736" width="0" style="446" hidden="1" customWidth="1"/>
    <col min="9737" max="9739" width="3.71428571428571" style="446" customWidth="1"/>
    <col min="9740" max="9740" width="12.7142857142857" style="446" customWidth="1"/>
    <col min="9741" max="9741" width="47.4285714285714" style="446" customWidth="1"/>
    <col min="9742"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984" width="10.5714285714286" style="446"/>
    <col min="9985" max="9992" width="0" style="446" hidden="1" customWidth="1"/>
    <col min="9993" max="9995" width="3.71428571428571" style="446" customWidth="1"/>
    <col min="9996" max="9996" width="12.7142857142857" style="446" customWidth="1"/>
    <col min="9997" max="9997" width="47.4285714285714" style="446" customWidth="1"/>
    <col min="9998"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240" width="10.5714285714286" style="446"/>
    <col min="10241" max="10248" width="0" style="446" hidden="1" customWidth="1"/>
    <col min="10249" max="10251" width="3.71428571428571" style="446" customWidth="1"/>
    <col min="10252" max="10252" width="12.7142857142857" style="446" customWidth="1"/>
    <col min="10253" max="10253" width="47.4285714285714" style="446" customWidth="1"/>
    <col min="10254"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496" width="10.5714285714286" style="446"/>
    <col min="10497" max="10504" width="0" style="446" hidden="1" customWidth="1"/>
    <col min="10505" max="10507" width="3.71428571428571" style="446" customWidth="1"/>
    <col min="10508" max="10508" width="12.7142857142857" style="446" customWidth="1"/>
    <col min="10509" max="10509" width="47.4285714285714" style="446" customWidth="1"/>
    <col min="10510"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752" width="10.5714285714286" style="446"/>
    <col min="10753" max="10760" width="0" style="446" hidden="1" customWidth="1"/>
    <col min="10761" max="10763" width="3.71428571428571" style="446" customWidth="1"/>
    <col min="10764" max="10764" width="12.7142857142857" style="446" customWidth="1"/>
    <col min="10765" max="10765" width="47.4285714285714" style="446" customWidth="1"/>
    <col min="10766"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1008" width="10.5714285714286" style="446"/>
    <col min="11009" max="11016" width="0" style="446" hidden="1" customWidth="1"/>
    <col min="11017" max="11019" width="3.71428571428571" style="446" customWidth="1"/>
    <col min="11020" max="11020" width="12.7142857142857" style="446" customWidth="1"/>
    <col min="11021" max="11021" width="47.4285714285714" style="446" customWidth="1"/>
    <col min="11022"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264" width="10.5714285714286" style="446"/>
    <col min="11265" max="11272" width="0" style="446" hidden="1" customWidth="1"/>
    <col min="11273" max="11275" width="3.71428571428571" style="446" customWidth="1"/>
    <col min="11276" max="11276" width="12.7142857142857" style="446" customWidth="1"/>
    <col min="11277" max="11277" width="47.4285714285714" style="446" customWidth="1"/>
    <col min="11278"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520" width="10.5714285714286" style="446"/>
    <col min="11521" max="11528" width="0" style="446" hidden="1" customWidth="1"/>
    <col min="11529" max="11531" width="3.71428571428571" style="446" customWidth="1"/>
    <col min="11532" max="11532" width="12.7142857142857" style="446" customWidth="1"/>
    <col min="11533" max="11533" width="47.4285714285714" style="446" customWidth="1"/>
    <col min="11534"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776" width="10.5714285714286" style="446"/>
    <col min="11777" max="11784" width="0" style="446" hidden="1" customWidth="1"/>
    <col min="11785" max="11787" width="3.71428571428571" style="446" customWidth="1"/>
    <col min="11788" max="11788" width="12.7142857142857" style="446" customWidth="1"/>
    <col min="11789" max="11789" width="47.4285714285714" style="446" customWidth="1"/>
    <col min="11790"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2032" width="10.5714285714286" style="446"/>
    <col min="12033" max="12040" width="0" style="446" hidden="1" customWidth="1"/>
    <col min="12041" max="12043" width="3.71428571428571" style="446" customWidth="1"/>
    <col min="12044" max="12044" width="12.7142857142857" style="446" customWidth="1"/>
    <col min="12045" max="12045" width="47.4285714285714" style="446" customWidth="1"/>
    <col min="12046"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288" width="10.5714285714286" style="446"/>
    <col min="12289" max="12296" width="0" style="446" hidden="1" customWidth="1"/>
    <col min="12297" max="12299" width="3.71428571428571" style="446" customWidth="1"/>
    <col min="12300" max="12300" width="12.7142857142857" style="446" customWidth="1"/>
    <col min="12301" max="12301" width="47.4285714285714" style="446" customWidth="1"/>
    <col min="12302"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544" width="10.5714285714286" style="446"/>
    <col min="12545" max="12552" width="0" style="446" hidden="1" customWidth="1"/>
    <col min="12553" max="12555" width="3.71428571428571" style="446" customWidth="1"/>
    <col min="12556" max="12556" width="12.7142857142857" style="446" customWidth="1"/>
    <col min="12557" max="12557" width="47.4285714285714" style="446" customWidth="1"/>
    <col min="12558"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800" width="10.5714285714286" style="446"/>
    <col min="12801" max="12808" width="0" style="446" hidden="1" customWidth="1"/>
    <col min="12809" max="12811" width="3.71428571428571" style="446" customWidth="1"/>
    <col min="12812" max="12812" width="12.7142857142857" style="446" customWidth="1"/>
    <col min="12813" max="12813" width="47.4285714285714" style="446" customWidth="1"/>
    <col min="12814"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3056" width="10.5714285714286" style="446"/>
    <col min="13057" max="13064" width="0" style="446" hidden="1" customWidth="1"/>
    <col min="13065" max="13067" width="3.71428571428571" style="446" customWidth="1"/>
    <col min="13068" max="13068" width="12.7142857142857" style="446" customWidth="1"/>
    <col min="13069" max="13069" width="47.4285714285714" style="446" customWidth="1"/>
    <col min="13070"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312" width="10.5714285714286" style="446"/>
    <col min="13313" max="13320" width="0" style="446" hidden="1" customWidth="1"/>
    <col min="13321" max="13323" width="3.71428571428571" style="446" customWidth="1"/>
    <col min="13324" max="13324" width="12.7142857142857" style="446" customWidth="1"/>
    <col min="13325" max="13325" width="47.4285714285714" style="446" customWidth="1"/>
    <col min="13326"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568" width="10.5714285714286" style="446"/>
    <col min="13569" max="13576" width="0" style="446" hidden="1" customWidth="1"/>
    <col min="13577" max="13579" width="3.71428571428571" style="446" customWidth="1"/>
    <col min="13580" max="13580" width="12.7142857142857" style="446" customWidth="1"/>
    <col min="13581" max="13581" width="47.4285714285714" style="446" customWidth="1"/>
    <col min="13582"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824" width="10.5714285714286" style="446"/>
    <col min="13825" max="13832" width="0" style="446" hidden="1" customWidth="1"/>
    <col min="13833" max="13835" width="3.71428571428571" style="446" customWidth="1"/>
    <col min="13836" max="13836" width="12.7142857142857" style="446" customWidth="1"/>
    <col min="13837" max="13837" width="47.4285714285714" style="446" customWidth="1"/>
    <col min="13838"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4080" width="10.5714285714286" style="446"/>
    <col min="14081" max="14088" width="0" style="446" hidden="1" customWidth="1"/>
    <col min="14089" max="14091" width="3.71428571428571" style="446" customWidth="1"/>
    <col min="14092" max="14092" width="12.7142857142857" style="446" customWidth="1"/>
    <col min="14093" max="14093" width="47.4285714285714" style="446" customWidth="1"/>
    <col min="14094"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336" width="10.5714285714286" style="446"/>
    <col min="14337" max="14344" width="0" style="446" hidden="1" customWidth="1"/>
    <col min="14345" max="14347" width="3.71428571428571" style="446" customWidth="1"/>
    <col min="14348" max="14348" width="12.7142857142857" style="446" customWidth="1"/>
    <col min="14349" max="14349" width="47.4285714285714" style="446" customWidth="1"/>
    <col min="14350"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592" width="10.5714285714286" style="446"/>
    <col min="14593" max="14600" width="0" style="446" hidden="1" customWidth="1"/>
    <col min="14601" max="14603" width="3.71428571428571" style="446" customWidth="1"/>
    <col min="14604" max="14604" width="12.7142857142857" style="446" customWidth="1"/>
    <col min="14605" max="14605" width="47.4285714285714" style="446" customWidth="1"/>
    <col min="14606"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848" width="10.5714285714286" style="446"/>
    <col min="14849" max="14856" width="0" style="446" hidden="1" customWidth="1"/>
    <col min="14857" max="14859" width="3.71428571428571" style="446" customWidth="1"/>
    <col min="14860" max="14860" width="12.7142857142857" style="446" customWidth="1"/>
    <col min="14861" max="14861" width="47.4285714285714" style="446" customWidth="1"/>
    <col min="14862"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5104" width="10.5714285714286" style="446"/>
    <col min="15105" max="15112" width="0" style="446" hidden="1" customWidth="1"/>
    <col min="15113" max="15115" width="3.71428571428571" style="446" customWidth="1"/>
    <col min="15116" max="15116" width="12.7142857142857" style="446" customWidth="1"/>
    <col min="15117" max="15117" width="47.4285714285714" style="446" customWidth="1"/>
    <col min="15118"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360" width="10.5714285714286" style="446"/>
    <col min="15361" max="15368" width="0" style="446" hidden="1" customWidth="1"/>
    <col min="15369" max="15371" width="3.71428571428571" style="446" customWidth="1"/>
    <col min="15372" max="15372" width="12.7142857142857" style="446" customWidth="1"/>
    <col min="15373" max="15373" width="47.4285714285714" style="446" customWidth="1"/>
    <col min="15374"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616" width="10.5714285714286" style="446"/>
    <col min="15617" max="15624" width="0" style="446" hidden="1" customWidth="1"/>
    <col min="15625" max="15627" width="3.71428571428571" style="446" customWidth="1"/>
    <col min="15628" max="15628" width="12.7142857142857" style="446" customWidth="1"/>
    <col min="15629" max="15629" width="47.4285714285714" style="446" customWidth="1"/>
    <col min="15630"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872" width="10.5714285714286" style="446"/>
    <col min="15873" max="15880" width="0" style="446" hidden="1" customWidth="1"/>
    <col min="15881" max="15883" width="3.71428571428571" style="446" customWidth="1"/>
    <col min="15884" max="15884" width="12.7142857142857" style="446" customWidth="1"/>
    <col min="15885" max="15885" width="47.4285714285714" style="446" customWidth="1"/>
    <col min="15886"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6128" width="10.5714285714286" style="446"/>
    <col min="16129" max="16136" width="0" style="446" hidden="1" customWidth="1"/>
    <col min="16137" max="16139" width="3.71428571428571" style="446" customWidth="1"/>
    <col min="16140" max="16140" width="12.7142857142857" style="446" customWidth="1"/>
    <col min="16141" max="16141" width="47.4285714285714" style="446" customWidth="1"/>
    <col min="16142"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2.5" customHeight="1">
      <c r="J5" s="451"/>
      <c r="K5" s="451"/>
      <c r="L5" s="1300" t="s">
        <v>616</v>
      </c>
      <c r="M5" s="1300"/>
      <c r="N5" s="1300"/>
      <c r="O5" s="1300"/>
      <c r="P5" s="1300"/>
      <c r="Q5" s="1300"/>
      <c r="R5" s="1300"/>
      <c r="S5" s="1300"/>
      <c r="T5" s="1300"/>
      <c r="U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76"/>
      <c r="P7" s="1276"/>
      <c r="Q7" s="1276"/>
      <c r="R7" s="1276"/>
      <c r="S7" s="1276"/>
      <c r="T7" s="1276"/>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77" t="str">
        <f>IF(datePr_ch="",IF(datePr="","",datePr),datePr_ch)</f>
        <v>25.04.2022</v>
      </c>
      <c r="P8" s="1277"/>
      <c r="Q8" s="1277"/>
      <c r="R8" s="1277"/>
      <c r="S8" s="1277"/>
      <c r="T8" s="1277"/>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5"/>
      <c r="O9" s="1277" t="str">
        <f>IF(numberPr_ch="",IF(numberPr="","",numberPr),numberPr_ch)</f>
        <v>01-03/107</v>
      </c>
      <c r="P9" s="1277"/>
      <c r="Q9" s="1277"/>
      <c r="R9" s="1277"/>
      <c r="S9" s="1277"/>
      <c r="T9" s="1277"/>
      <c r="U9" s="635"/>
      <c r="X9" s="475"/>
      <c r="Y9" s="475"/>
      <c r="Z9" s="475"/>
      <c r="AA9" s="475"/>
      <c r="AB9" s="475"/>
      <c r="AC9" s="475"/>
      <c r="AD9" s="475"/>
      <c r="AE9" s="475"/>
      <c r="AF9" s="475"/>
      <c r="AG9" s="475"/>
      <c r="AH9" s="475"/>
    </row>
    <row r="10" spans="1:28" s="746" customFormat="1" ht="5.25" hidden="1">
      <c r="A10" s="1121"/>
      <c r="B10" s="1121"/>
      <c r="C10" s="1121"/>
      <c r="D10" s="1121"/>
      <c r="E10" s="1121"/>
      <c r="F10" s="1121"/>
      <c r="G10" s="1121"/>
      <c r="H10" s="1121"/>
      <c r="L10" s="1171"/>
      <c r="M10" s="1046"/>
      <c r="O10" s="1276"/>
      <c r="P10" s="1276"/>
      <c r="Q10" s="1276"/>
      <c r="R10" s="1276"/>
      <c r="S10" s="1276"/>
      <c r="T10" s="1276"/>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0:21" ht="15" customHeight="1">
      <c r="J12" s="451"/>
      <c r="K12" s="451"/>
      <c r="L12" s="447"/>
      <c r="M12" s="447"/>
      <c r="N12" s="447"/>
      <c r="O12" s="1319"/>
      <c r="P12" s="1319"/>
      <c r="Q12" s="1319"/>
      <c r="R12" s="1319"/>
      <c r="S12" s="1319"/>
      <c r="T12" s="1319"/>
      <c r="U12" s="1319"/>
    </row>
    <row r="13" spans="10:23" ht="14.25">
      <c r="J13" s="451"/>
      <c r="K13" s="451"/>
      <c r="L13" s="1223" t="s">
        <v>445</v>
      </c>
      <c r="M13" s="1223"/>
      <c r="N13" s="1223"/>
      <c r="O13" s="1223"/>
      <c r="P13" s="1223"/>
      <c r="Q13" s="1223"/>
      <c r="R13" s="1223"/>
      <c r="S13" s="1223"/>
      <c r="T13" s="1223"/>
      <c r="U13" s="1223"/>
      <c r="V13" s="1223"/>
      <c r="W13" s="1223" t="s">
        <v>446</v>
      </c>
    </row>
    <row r="14" spans="10:23" ht="14.25" customHeight="1">
      <c r="J14" s="451"/>
      <c r="K14" s="451"/>
      <c r="L14" s="1284" t="s">
        <v>91</v>
      </c>
      <c r="M14" s="1284" t="s">
        <v>602</v>
      </c>
      <c r="N14" s="491"/>
      <c r="O14" s="1285" t="s">
        <v>604</v>
      </c>
      <c r="P14" s="1286"/>
      <c r="Q14" s="1286"/>
      <c r="R14" s="1286"/>
      <c r="S14" s="1286"/>
      <c r="T14" s="1287"/>
      <c r="U14" s="1295" t="s">
        <v>339</v>
      </c>
      <c r="V14" s="1281" t="s">
        <v>274</v>
      </c>
      <c r="W14" s="1223"/>
    </row>
    <row r="15" spans="1:34" s="493" customFormat="1" ht="14.25" customHeight="1">
      <c r="A15" s="554"/>
      <c r="B15" s="554"/>
      <c r="C15" s="554"/>
      <c r="D15" s="554"/>
      <c r="E15" s="554"/>
      <c r="F15" s="554"/>
      <c r="G15" s="560"/>
      <c r="H15" s="560"/>
      <c r="I15" s="501"/>
      <c r="J15" s="499"/>
      <c r="K15" s="499"/>
      <c r="L15" s="1284"/>
      <c r="M15" s="1284"/>
      <c r="N15" s="491"/>
      <c r="O15" s="1290" t="s">
        <v>675</v>
      </c>
      <c r="P15" s="1288" t="s">
        <v>270</v>
      </c>
      <c r="Q15" s="1289"/>
      <c r="R15" s="1293" t="s">
        <v>615</v>
      </c>
      <c r="S15" s="1293"/>
      <c r="T15" s="1294"/>
      <c r="U15" s="1296"/>
      <c r="V15" s="1282"/>
      <c r="W15" s="1223"/>
      <c r="X15" s="554"/>
      <c r="Y15" s="554"/>
      <c r="Z15" s="554"/>
      <c r="AA15" s="554"/>
      <c r="AB15" s="554"/>
      <c r="AC15" s="554"/>
      <c r="AD15" s="554"/>
      <c r="AE15" s="554"/>
      <c r="AF15" s="554"/>
      <c r="AG15" s="554"/>
      <c r="AH15" s="554"/>
    </row>
    <row r="16" spans="10:23" ht="33.75">
      <c r="J16" s="451"/>
      <c r="K16" s="451"/>
      <c r="L16" s="1284"/>
      <c r="M16" s="1284"/>
      <c r="N16" s="490"/>
      <c r="O16" s="1291"/>
      <c r="P16" s="505" t="s">
        <v>670</v>
      </c>
      <c r="Q16" s="505" t="s">
        <v>671</v>
      </c>
      <c r="R16" s="506" t="s">
        <v>273</v>
      </c>
      <c r="S16" s="1279" t="s">
        <v>272</v>
      </c>
      <c r="T16" s="1280"/>
      <c r="U16" s="1297"/>
      <c r="V16" s="1283"/>
      <c r="W16" s="1223"/>
    </row>
    <row r="17" spans="10:23" ht="14.25">
      <c r="J17" s="451"/>
      <c r="K17" s="459">
        <v>1</v>
      </c>
      <c r="L17" s="495" t="s">
        <v>92</v>
      </c>
      <c r="M17" s="495" t="s">
        <v>48</v>
      </c>
      <c r="N17" s="466" t="s">
        <v>48</v>
      </c>
      <c r="O17" s="457">
        <f ca="1">OFFSET(O17,0,-1)+1</f>
        <v>3</v>
      </c>
      <c r="P17" s="457">
        <f ca="1">OFFSET(P17,0,-1)+1</f>
        <v>4</v>
      </c>
      <c r="Q17" s="457">
        <f ca="1">OFFSET(Q17,0,-1)+1</f>
        <v>5</v>
      </c>
      <c r="R17" s="457">
        <f ca="1">OFFSET(R17,0,-1)+1</f>
        <v>6</v>
      </c>
      <c r="S17" s="1302">
        <f ca="1">OFFSET(S17,0,-1)+1</f>
        <v>7</v>
      </c>
      <c r="T17" s="1302"/>
      <c r="U17" s="457">
        <f ca="1">OFFSET(U17,0,-2)+1</f>
        <v>8</v>
      </c>
      <c r="V17" s="620">
        <f ca="1">OFFSET(V17,0,-1)</f>
        <v>8</v>
      </c>
      <c r="W17" s="457">
        <f ca="1">OFFSET(W17,0,-1)+1</f>
        <v>9</v>
      </c>
    </row>
    <row r="18" spans="1:23" ht="22.5">
      <c r="A18" s="1303">
        <v>1</v>
      </c>
      <c r="B18" s="906"/>
      <c r="C18" s="906"/>
      <c r="D18" s="906"/>
      <c r="E18" s="907"/>
      <c r="F18" s="908"/>
      <c r="G18" s="908"/>
      <c r="H18" s="908"/>
      <c r="I18" s="909"/>
      <c r="J18" s="904"/>
      <c r="K18" s="911"/>
      <c r="L18" s="562">
        <f>mergeValue(A18)</f>
        <v>1</v>
      </c>
      <c r="M18" s="610" t="s">
        <v>19</v>
      </c>
      <c r="N18" s="549"/>
      <c r="O18" s="1315"/>
      <c r="P18" s="1315"/>
      <c r="Q18" s="1315"/>
      <c r="R18" s="1315"/>
      <c r="S18" s="1315"/>
      <c r="T18" s="1315"/>
      <c r="U18" s="1315"/>
      <c r="V18" s="1315"/>
      <c r="W18" s="1129" t="s">
        <v>718</v>
      </c>
    </row>
    <row r="19" spans="1:23" ht="22.5">
      <c r="A19" s="1303"/>
      <c r="B19" s="1303">
        <v>1</v>
      </c>
      <c r="C19" s="906"/>
      <c r="D19" s="906"/>
      <c r="E19" s="908"/>
      <c r="F19" s="908"/>
      <c r="G19" s="908"/>
      <c r="H19" s="908"/>
      <c r="I19" s="903"/>
      <c r="J19" s="902"/>
      <c r="K19" s="905"/>
      <c r="L19" s="562" t="str">
        <f>mergeValue(A19)&amp;"."&amp;mergeValue(B19)</f>
        <v>1.1</v>
      </c>
      <c r="M19" s="516" t="s">
        <v>15</v>
      </c>
      <c r="N19" s="549"/>
      <c r="O19" s="1315"/>
      <c r="P19" s="1315"/>
      <c r="Q19" s="1315"/>
      <c r="R19" s="1315"/>
      <c r="S19" s="1315"/>
      <c r="T19" s="1315"/>
      <c r="U19" s="1315"/>
      <c r="V19" s="1315"/>
      <c r="W19" s="1129" t="s">
        <v>459</v>
      </c>
    </row>
    <row r="20" spans="1:23" ht="22.5">
      <c r="A20" s="1303"/>
      <c r="B20" s="1303"/>
      <c r="C20" s="1303">
        <v>1</v>
      </c>
      <c r="D20" s="906"/>
      <c r="E20" s="908"/>
      <c r="F20" s="908"/>
      <c r="G20" s="908"/>
      <c r="H20" s="908"/>
      <c r="I20" s="910"/>
      <c r="J20" s="902"/>
      <c r="K20" s="905"/>
      <c r="L20" s="562" t="str">
        <f>mergeValue(A20)&amp;"."&amp;mergeValue(B20)&amp;"."&amp;mergeValue(C20)</f>
        <v>1.1.1</v>
      </c>
      <c r="M20" s="517" t="s">
        <v>7</v>
      </c>
      <c r="N20" s="549"/>
      <c r="O20" s="1315"/>
      <c r="P20" s="1315"/>
      <c r="Q20" s="1315"/>
      <c r="R20" s="1315"/>
      <c r="S20" s="1315"/>
      <c r="T20" s="1315"/>
      <c r="U20" s="1315"/>
      <c r="V20" s="1315"/>
      <c r="W20" s="1129" t="s">
        <v>600</v>
      </c>
    </row>
    <row r="21" spans="1:23" ht="22.5">
      <c r="A21" s="1303"/>
      <c r="B21" s="1303"/>
      <c r="C21" s="1303"/>
      <c r="D21" s="1303">
        <v>1</v>
      </c>
      <c r="E21" s="908"/>
      <c r="F21" s="908"/>
      <c r="G21" s="908"/>
      <c r="H21" s="908"/>
      <c r="I21" s="910"/>
      <c r="J21" s="902"/>
      <c r="K21" s="905"/>
      <c r="L21" s="562" t="str">
        <f>mergeValue(A21)&amp;"."&amp;mergeValue(B21)&amp;"."&amp;mergeValue(C21)&amp;"."&amp;mergeValue(D21)</f>
        <v>1.1.1.1</v>
      </c>
      <c r="M21" s="518" t="s">
        <v>21</v>
      </c>
      <c r="N21" s="549"/>
      <c r="O21" s="1315"/>
      <c r="P21" s="1315"/>
      <c r="Q21" s="1315"/>
      <c r="R21" s="1315"/>
      <c r="S21" s="1315"/>
      <c r="T21" s="1315"/>
      <c r="U21" s="1315"/>
      <c r="V21" s="1315"/>
      <c r="W21" s="1129" t="s">
        <v>601</v>
      </c>
    </row>
    <row r="22" spans="1:23" ht="11.25" customHeight="1" hidden="1">
      <c r="A22" s="1303"/>
      <c r="B22" s="1303"/>
      <c r="C22" s="1303"/>
      <c r="D22" s="1303"/>
      <c r="E22" s="1303">
        <v>1</v>
      </c>
      <c r="F22" s="908"/>
      <c r="G22" s="908"/>
      <c r="H22" s="906">
        <v>1</v>
      </c>
      <c r="I22" s="1303">
        <v>1</v>
      </c>
      <c r="J22" s="908"/>
      <c r="K22" s="913"/>
      <c r="L22" s="562"/>
      <c r="M22" s="524"/>
      <c r="N22" s="550"/>
      <c r="O22" s="600"/>
      <c r="P22" s="600"/>
      <c r="Q22" s="600"/>
      <c r="R22" s="600"/>
      <c r="S22" s="600"/>
      <c r="T22" s="600"/>
      <c r="U22" s="600"/>
      <c r="V22" s="478"/>
      <c r="W22" s="1090"/>
    </row>
    <row r="23" spans="1:27" ht="33.75">
      <c r="A23" s="1303"/>
      <c r="B23" s="1303"/>
      <c r="C23" s="1303"/>
      <c r="D23" s="1303"/>
      <c r="E23" s="1303"/>
      <c r="F23" s="1303">
        <v>1</v>
      </c>
      <c r="G23" s="906"/>
      <c r="H23" s="906"/>
      <c r="I23" s="1303"/>
      <c r="J23" s="1303">
        <v>1</v>
      </c>
      <c r="K23" s="914"/>
      <c r="L23" s="562" t="str">
        <f>mergeValue(A23)&amp;"."&amp;mergeValue(B23)&amp;"."&amp;mergeValue(C23)&amp;"."&amp;mergeValue(D23)&amp;"."&amp;mergeValue(F23)</f>
        <v>1.1.1.1.1</v>
      </c>
      <c r="M23" s="525" t="s">
        <v>9</v>
      </c>
      <c r="N23" s="550"/>
      <c r="O23" s="1305"/>
      <c r="P23" s="1305"/>
      <c r="Q23" s="1305"/>
      <c r="R23" s="1305"/>
      <c r="S23" s="1305"/>
      <c r="T23" s="1305"/>
      <c r="U23" s="1305"/>
      <c r="V23" s="1305"/>
      <c r="W23" s="1129" t="s">
        <v>720</v>
      </c>
      <c r="Y23" s="474" t="str">
        <f>strCheckUnique(Z23:Z26)</f>
        <v/>
      </c>
      <c r="AA23" s="474"/>
    </row>
    <row r="24" spans="1:29" ht="99" customHeight="1">
      <c r="A24" s="1303"/>
      <c r="B24" s="1303"/>
      <c r="C24" s="1303"/>
      <c r="D24" s="1303"/>
      <c r="E24" s="1303"/>
      <c r="F24" s="1303"/>
      <c r="G24" s="906">
        <v>1</v>
      </c>
      <c r="H24" s="906"/>
      <c r="I24" s="1303"/>
      <c r="J24" s="1303"/>
      <c r="K24" s="914">
        <v>1</v>
      </c>
      <c r="L24" s="562" t="str">
        <f>mergeValue(A24)&amp;"."&amp;mergeValue(B24)&amp;"."&amp;mergeValue(C24)&amp;"."&amp;mergeValue(D24)&amp;"."&amp;mergeValue(F24)&amp;"."&amp;mergeValue(G24)</f>
        <v>1.1.1.1.1.1</v>
      </c>
      <c r="M24" s="1088"/>
      <c r="N24" s="555"/>
      <c r="O24" s="532"/>
      <c r="P24" s="532"/>
      <c r="Q24" s="1040"/>
      <c r="R24" s="1309"/>
      <c r="S24" s="1299" t="s">
        <v>83</v>
      </c>
      <c r="T24" s="1309"/>
      <c r="U24" s="1299" t="s">
        <v>84</v>
      </c>
      <c r="V24" s="547"/>
      <c r="W24" s="1273" t="s">
        <v>733</v>
      </c>
      <c r="X24" s="470" t="str">
        <f>strCheckDate(O25:V25)</f>
        <v/>
      </c>
      <c r="Y24" s="474"/>
      <c r="Z24" s="474" t="str">
        <f>IF(M24="","",M24)</f>
        <v/>
      </c>
      <c r="AA24" s="474"/>
      <c r="AB24" s="474"/>
      <c r="AC24" s="474"/>
    </row>
    <row r="25" spans="1:23" ht="11.25" hidden="1">
      <c r="A25" s="1303"/>
      <c r="B25" s="1303"/>
      <c r="C25" s="1303"/>
      <c r="D25" s="1303"/>
      <c r="E25" s="1303"/>
      <c r="F25" s="1303"/>
      <c r="G25" s="906"/>
      <c r="H25" s="906"/>
      <c r="I25" s="1303"/>
      <c r="J25" s="1303"/>
      <c r="K25" s="914"/>
      <c r="L25" s="569"/>
      <c r="M25" s="615"/>
      <c r="N25" s="555"/>
      <c r="O25" s="532"/>
      <c r="P25" s="532"/>
      <c r="Q25" s="553" t="str">
        <f>R24&amp;"-"&amp;T24</f>
        <v>-</v>
      </c>
      <c r="R25" s="1298"/>
      <c r="S25" s="1299"/>
      <c r="T25" s="1298"/>
      <c r="U25" s="1299"/>
      <c r="V25" s="547"/>
      <c r="W25" s="1274"/>
    </row>
    <row r="26" spans="1:34" s="445" customFormat="1" ht="15" customHeight="1">
      <c r="A26" s="1303"/>
      <c r="B26" s="1303"/>
      <c r="C26" s="1303"/>
      <c r="D26" s="1303"/>
      <c r="E26" s="1303"/>
      <c r="F26" s="1303"/>
      <c r="G26" s="908"/>
      <c r="H26" s="906"/>
      <c r="I26" s="1303"/>
      <c r="J26" s="1303"/>
      <c r="K26" s="913"/>
      <c r="L26" s="508"/>
      <c r="M26" s="526" t="s">
        <v>24</v>
      </c>
      <c r="N26" s="521"/>
      <c r="O26" s="515"/>
      <c r="P26" s="515"/>
      <c r="Q26" s="515"/>
      <c r="R26" s="542"/>
      <c r="S26" s="534"/>
      <c r="T26" s="533"/>
      <c r="U26" s="521"/>
      <c r="V26" s="530"/>
      <c r="W26" s="1275"/>
      <c r="X26" s="471"/>
      <c r="Y26" s="471"/>
      <c r="Z26" s="471"/>
      <c r="AA26" s="471"/>
      <c r="AB26" s="471"/>
      <c r="AC26" s="471"/>
      <c r="AD26" s="471"/>
      <c r="AE26" s="471"/>
      <c r="AF26" s="471"/>
      <c r="AG26" s="471"/>
      <c r="AH26" s="471"/>
    </row>
    <row r="27" spans="1:34" s="445" customFormat="1" ht="15" customHeight="1">
      <c r="A27" s="1303"/>
      <c r="B27" s="1303"/>
      <c r="C27" s="1303"/>
      <c r="D27" s="1303"/>
      <c r="E27" s="1303"/>
      <c r="F27" s="908"/>
      <c r="G27" s="908"/>
      <c r="H27" s="906"/>
      <c r="I27" s="1303"/>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customHeight="1" hidden="1">
      <c r="A28" s="1303"/>
      <c r="B28" s="1303"/>
      <c r="C28" s="1303"/>
      <c r="D28" s="1303"/>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4" s="445" customFormat="1" ht="15" customHeight="1">
      <c r="A29" s="1303"/>
      <c r="B29" s="1303"/>
      <c r="C29" s="1303"/>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03"/>
      <c r="B30" s="1303"/>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03"/>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1" ht="3" customHeight="1">
      <c r="L33" s="455"/>
      <c r="M33" s="455"/>
      <c r="N33" s="455"/>
      <c r="O33" s="455"/>
      <c r="P33" s="455"/>
      <c r="Q33" s="455"/>
      <c r="R33" s="455"/>
      <c r="S33" s="455"/>
      <c r="T33" s="455"/>
      <c r="U33" s="455"/>
    </row>
    <row r="34" spans="12:23" ht="141.75" customHeight="1">
      <c r="L34" s="1">
        <v>1</v>
      </c>
      <c r="M34" s="1266" t="s">
        <v>734</v>
      </c>
      <c r="N34" s="1266"/>
      <c r="O34" s="1266"/>
      <c r="P34" s="1266"/>
      <c r="Q34" s="1266"/>
      <c r="R34" s="1266"/>
      <c r="S34" s="1266"/>
      <c r="T34" s="1266"/>
      <c r="U34" s="1266"/>
      <c r="V34" s="1266"/>
      <c r="W34" s="1266"/>
    </row>
  </sheetData>
  <sheetProtection password="FA9C" sheet="1" objects="1" scenarios="1" formatColumns="0" formatRows="0"/>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cc84b0e-61ff-476b-8e38-6d9e10b1db8d}">
  <sheetPr codeName="List05_5">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67</v>
      </c>
    </row>
    <row r="2" spans="6:9" ht="22.5">
      <c r="F2" s="1267" t="s">
        <v>470</v>
      </c>
      <c r="G2" s="1268"/>
      <c r="H2" s="1269"/>
      <c r="I2" s="407"/>
    </row>
    <row r="3" ht="3" customHeight="1"/>
    <row r="4" spans="1:20" s="182" customFormat="1" ht="11.25">
      <c r="A4" s="206"/>
      <c r="B4" s="206"/>
      <c r="C4" s="206"/>
      <c r="D4" s="206"/>
      <c r="F4" s="1223" t="s">
        <v>445</v>
      </c>
      <c r="G4" s="1223"/>
      <c r="H4" s="1223"/>
      <c r="I4" s="127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71">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1"/>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1"/>
      <c r="B11" s="1271">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1"/>
      <c r="B12" s="1271"/>
      <c r="C12" s="1271">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1"/>
      <c r="B13" s="1271"/>
      <c r="C13" s="1271"/>
      <c r="D13" s="321">
        <v>1</v>
      </c>
      <c r="F13" s="313" t="str">
        <f>"4."&amp;mergeValue(A13)&amp;"."&amp;mergeValue(B13)&amp;"."&amp;mergeValue(C13)&amp;"."&amp;mergeValue(D13)</f>
        <v>4.1.1.1.1</v>
      </c>
      <c r="G13" s="392" t="s">
        <v>477</v>
      </c>
      <c r="H13" s="297"/>
      <c r="I13" s="1272" t="s">
        <v>569</v>
      </c>
      <c r="J13" s="312"/>
      <c r="K13" s="206"/>
      <c r="L13" s="206"/>
      <c r="M13" s="206"/>
      <c r="N13" s="206"/>
      <c r="O13" s="206"/>
      <c r="P13" s="206"/>
      <c r="Q13" s="206"/>
      <c r="R13" s="206"/>
      <c r="S13" s="206"/>
      <c r="T13" s="206"/>
    </row>
    <row r="14" spans="1:20" s="182" customFormat="1" ht="18.75">
      <c r="A14" s="1271"/>
      <c r="B14" s="1271"/>
      <c r="C14" s="1271"/>
      <c r="D14" s="321"/>
      <c r="F14" s="315"/>
      <c r="G14" s="143" t="s">
        <v>4</v>
      </c>
      <c r="H14" s="320"/>
      <c r="I14" s="1272"/>
      <c r="J14" s="312"/>
      <c r="K14" s="206"/>
      <c r="L14" s="206"/>
      <c r="M14" s="206"/>
      <c r="N14" s="206"/>
      <c r="O14" s="206"/>
      <c r="P14" s="206"/>
      <c r="Q14" s="206"/>
      <c r="R14" s="206"/>
      <c r="S14" s="206"/>
      <c r="T14" s="206"/>
    </row>
    <row r="15" spans="1:20" s="182" customFormat="1" ht="18.75">
      <c r="A15" s="1271"/>
      <c r="B15" s="1271"/>
      <c r="C15" s="321"/>
      <c r="D15" s="321"/>
      <c r="F15" s="393"/>
      <c r="G15" s="187" t="s">
        <v>401</v>
      </c>
      <c r="H15" s="394"/>
      <c r="I15" s="395"/>
      <c r="J15" s="312"/>
      <c r="K15" s="206"/>
      <c r="L15" s="206"/>
      <c r="M15" s="206"/>
      <c r="N15" s="206"/>
      <c r="O15" s="206"/>
      <c r="P15" s="206"/>
      <c r="Q15" s="206"/>
      <c r="R15" s="206"/>
      <c r="S15" s="206"/>
      <c r="T15" s="206"/>
    </row>
    <row r="16" spans="1:20" s="182" customFormat="1" ht="18.75">
      <c r="A16" s="127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66" t="s">
        <v>571</v>
      </c>
      <c r="H19" s="126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5f2adee-275b-4527-9c7c-3c506fb9b61c}">
  <sheetPr codeName="List06_5">
    <tabColor rgb="FFEAEBEE"/>
    <pageSetUpPr fitToPage="1"/>
  </sheetPr>
  <dimension ref="A4:AG36"/>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11.1428571428571" style="476" hidden="1" customWidth="1"/>
    <col min="9" max="9" width="3.71428571428571" style="453" customWidth="1"/>
    <col min="10" max="11" width="3.71428571428571" style="452" customWidth="1"/>
    <col min="12" max="12" width="12.7142857142857" style="446" customWidth="1"/>
    <col min="13" max="13" width="44.7142857142857" style="446" customWidth="1"/>
    <col min="14" max="14" width="1.71428571428571" style="446" hidden="1" customWidth="1"/>
    <col min="15" max="21" width="23.7142857142857" style="446" hidden="1" customWidth="1"/>
    <col min="22" max="22" width="1.71428571428571" style="446" hidden="1" customWidth="1"/>
    <col min="23" max="23" width="11.7142857142857" style="446" customWidth="1"/>
    <col min="24" max="24" width="3.71428571428571" style="446" customWidth="1"/>
    <col min="25" max="25" width="11.7142857142857" style="446" customWidth="1"/>
    <col min="26" max="26" width="8.57142857142857" style="446" hidden="1" customWidth="1"/>
    <col min="27" max="27" width="4.71428571428571" style="446" customWidth="1"/>
    <col min="28" max="28" width="115.714285714286" style="446" customWidth="1"/>
    <col min="29" max="33" width="10.5714285714286" style="470"/>
    <col min="34" max="249" width="10.5714285714286" style="446"/>
    <col min="250" max="257" width="0" style="446" hidden="1" customWidth="1"/>
    <col min="258" max="260" width="3.71428571428571" style="446" customWidth="1"/>
    <col min="261" max="261" width="12.7142857142857" style="446" customWidth="1"/>
    <col min="262" max="262" width="47.4285714285714" style="446" customWidth="1"/>
    <col min="263" max="271" width="0" style="446" hidden="1" customWidth="1"/>
    <col min="272" max="272" width="11.7142857142857" style="446" customWidth="1"/>
    <col min="273" max="273" width="6.42857142857143" style="446" customWidth="1"/>
    <col min="274" max="274" width="11.7142857142857" style="446" customWidth="1"/>
    <col min="275" max="275" width="0" style="446" hidden="1" customWidth="1"/>
    <col min="276" max="276" width="3.71428571428571" style="446" customWidth="1"/>
    <col min="277" max="277" width="11.1428571428571" style="446" customWidth="1"/>
    <col min="278" max="505" width="10.5714285714286" style="446"/>
    <col min="506" max="513" width="0" style="446" hidden="1" customWidth="1"/>
    <col min="514" max="516" width="3.71428571428571" style="446" customWidth="1"/>
    <col min="517" max="517" width="12.7142857142857" style="446" customWidth="1"/>
    <col min="518" max="518" width="47.4285714285714" style="446" customWidth="1"/>
    <col min="519" max="527" width="0" style="446" hidden="1" customWidth="1"/>
    <col min="528" max="528" width="11.7142857142857" style="446" customWidth="1"/>
    <col min="529" max="529" width="6.42857142857143" style="446" customWidth="1"/>
    <col min="530" max="530" width="11.7142857142857" style="446" customWidth="1"/>
    <col min="531" max="531" width="0" style="446" hidden="1" customWidth="1"/>
    <col min="532" max="532" width="3.71428571428571" style="446" customWidth="1"/>
    <col min="533" max="533" width="11.1428571428571" style="446" customWidth="1"/>
    <col min="534" max="761" width="10.5714285714286" style="446"/>
    <col min="762" max="769" width="0" style="446" hidden="1" customWidth="1"/>
    <col min="770" max="772" width="3.71428571428571" style="446" customWidth="1"/>
    <col min="773" max="773" width="12.7142857142857" style="446" customWidth="1"/>
    <col min="774" max="774" width="47.4285714285714" style="446" customWidth="1"/>
    <col min="775" max="783" width="0" style="446" hidden="1" customWidth="1"/>
    <col min="784" max="784" width="11.7142857142857" style="446" customWidth="1"/>
    <col min="785" max="785" width="6.42857142857143" style="446" customWidth="1"/>
    <col min="786" max="786" width="11.7142857142857" style="446" customWidth="1"/>
    <col min="787" max="787" width="0" style="446" hidden="1" customWidth="1"/>
    <col min="788" max="788" width="3.71428571428571" style="446" customWidth="1"/>
    <col min="789" max="789" width="11.1428571428571" style="446" customWidth="1"/>
    <col min="790" max="1017" width="10.5714285714286" style="446"/>
    <col min="1018" max="1025" width="0" style="446" hidden="1" customWidth="1"/>
    <col min="1026" max="1028" width="3.71428571428571" style="446" customWidth="1"/>
    <col min="1029" max="1029" width="12.7142857142857" style="446" customWidth="1"/>
    <col min="1030" max="1030" width="47.4285714285714" style="446" customWidth="1"/>
    <col min="1031" max="1039" width="0" style="446" hidden="1" customWidth="1"/>
    <col min="1040" max="1040" width="11.7142857142857" style="446" customWidth="1"/>
    <col min="1041" max="1041" width="6.42857142857143" style="446" customWidth="1"/>
    <col min="1042" max="1042" width="11.7142857142857" style="446" customWidth="1"/>
    <col min="1043" max="1043" width="0" style="446" hidden="1" customWidth="1"/>
    <col min="1044" max="1044" width="3.71428571428571" style="446" customWidth="1"/>
    <col min="1045" max="1045" width="11.1428571428571" style="446" customWidth="1"/>
    <col min="1046" max="1273" width="10.5714285714286" style="446"/>
    <col min="1274" max="1281" width="0" style="446" hidden="1" customWidth="1"/>
    <col min="1282" max="1284" width="3.71428571428571" style="446" customWidth="1"/>
    <col min="1285" max="1285" width="12.7142857142857" style="446" customWidth="1"/>
    <col min="1286" max="1286" width="47.4285714285714" style="446" customWidth="1"/>
    <col min="1287" max="1295" width="0" style="446" hidden="1" customWidth="1"/>
    <col min="1296" max="1296" width="11.7142857142857" style="446" customWidth="1"/>
    <col min="1297" max="1297" width="6.42857142857143" style="446" customWidth="1"/>
    <col min="1298" max="1298" width="11.7142857142857" style="446" customWidth="1"/>
    <col min="1299" max="1299" width="0" style="446" hidden="1" customWidth="1"/>
    <col min="1300" max="1300" width="3.71428571428571" style="446" customWidth="1"/>
    <col min="1301" max="1301" width="11.1428571428571" style="446" customWidth="1"/>
    <col min="1302" max="1529" width="10.5714285714286" style="446"/>
    <col min="1530" max="1537" width="0" style="446" hidden="1" customWidth="1"/>
    <col min="1538" max="1540" width="3.71428571428571" style="446" customWidth="1"/>
    <col min="1541" max="1541" width="12.7142857142857" style="446" customWidth="1"/>
    <col min="1542" max="1542" width="47.4285714285714" style="446" customWidth="1"/>
    <col min="1543" max="1551" width="0" style="446" hidden="1" customWidth="1"/>
    <col min="1552" max="1552" width="11.7142857142857" style="446" customWidth="1"/>
    <col min="1553" max="1553" width="6.42857142857143" style="446" customWidth="1"/>
    <col min="1554" max="1554" width="11.7142857142857" style="446" customWidth="1"/>
    <col min="1555" max="1555" width="0" style="446" hidden="1" customWidth="1"/>
    <col min="1556" max="1556" width="3.71428571428571" style="446" customWidth="1"/>
    <col min="1557" max="1557" width="11.1428571428571" style="446" customWidth="1"/>
    <col min="1558" max="1785" width="10.5714285714286" style="446"/>
    <col min="1786" max="1793" width="0" style="446" hidden="1" customWidth="1"/>
    <col min="1794" max="1796" width="3.71428571428571" style="446" customWidth="1"/>
    <col min="1797" max="1797" width="12.7142857142857" style="446" customWidth="1"/>
    <col min="1798" max="1798" width="47.4285714285714" style="446" customWidth="1"/>
    <col min="1799" max="1807" width="0" style="446" hidden="1" customWidth="1"/>
    <col min="1808" max="1808" width="11.7142857142857" style="446" customWidth="1"/>
    <col min="1809" max="1809" width="6.42857142857143" style="446" customWidth="1"/>
    <col min="1810" max="1810" width="11.7142857142857" style="446" customWidth="1"/>
    <col min="1811" max="1811" width="0" style="446" hidden="1" customWidth="1"/>
    <col min="1812" max="1812" width="3.71428571428571" style="446" customWidth="1"/>
    <col min="1813" max="1813" width="11.1428571428571" style="446" customWidth="1"/>
    <col min="1814" max="2041" width="10.5714285714286" style="446"/>
    <col min="2042" max="2049" width="0" style="446" hidden="1" customWidth="1"/>
    <col min="2050" max="2052" width="3.71428571428571" style="446" customWidth="1"/>
    <col min="2053" max="2053" width="12.7142857142857" style="446" customWidth="1"/>
    <col min="2054" max="2054" width="47.4285714285714" style="446" customWidth="1"/>
    <col min="2055" max="2063" width="0" style="446" hidden="1" customWidth="1"/>
    <col min="2064" max="2064" width="11.7142857142857" style="446" customWidth="1"/>
    <col min="2065" max="2065" width="6.42857142857143" style="446" customWidth="1"/>
    <col min="2066" max="2066" width="11.7142857142857" style="446" customWidth="1"/>
    <col min="2067" max="2067" width="0" style="446" hidden="1" customWidth="1"/>
    <col min="2068" max="2068" width="3.71428571428571" style="446" customWidth="1"/>
    <col min="2069" max="2069" width="11.1428571428571" style="446" customWidth="1"/>
    <col min="2070" max="2297" width="10.5714285714286" style="446"/>
    <col min="2298" max="2305" width="0" style="446" hidden="1" customWidth="1"/>
    <col min="2306" max="2308" width="3.71428571428571" style="446" customWidth="1"/>
    <col min="2309" max="2309" width="12.7142857142857" style="446" customWidth="1"/>
    <col min="2310" max="2310" width="47.4285714285714" style="446" customWidth="1"/>
    <col min="2311" max="2319" width="0" style="446" hidden="1" customWidth="1"/>
    <col min="2320" max="2320" width="11.7142857142857" style="446" customWidth="1"/>
    <col min="2321" max="2321" width="6.42857142857143" style="446" customWidth="1"/>
    <col min="2322" max="2322" width="11.7142857142857" style="446" customWidth="1"/>
    <col min="2323" max="2323" width="0" style="446" hidden="1" customWidth="1"/>
    <col min="2324" max="2324" width="3.71428571428571" style="446" customWidth="1"/>
    <col min="2325" max="2325" width="11.1428571428571" style="446" customWidth="1"/>
    <col min="2326" max="2553" width="10.5714285714286" style="446"/>
    <col min="2554" max="2561" width="0" style="446" hidden="1" customWidth="1"/>
    <col min="2562" max="2564" width="3.71428571428571" style="446" customWidth="1"/>
    <col min="2565" max="2565" width="12.7142857142857" style="446" customWidth="1"/>
    <col min="2566" max="2566" width="47.4285714285714" style="446" customWidth="1"/>
    <col min="2567" max="2575" width="0" style="446" hidden="1" customWidth="1"/>
    <col min="2576" max="2576" width="11.7142857142857" style="446" customWidth="1"/>
    <col min="2577" max="2577" width="6.42857142857143" style="446" customWidth="1"/>
    <col min="2578" max="2578" width="11.7142857142857" style="446" customWidth="1"/>
    <col min="2579" max="2579" width="0" style="446" hidden="1" customWidth="1"/>
    <col min="2580" max="2580" width="3.71428571428571" style="446" customWidth="1"/>
    <col min="2581" max="2581" width="11.1428571428571" style="446" customWidth="1"/>
    <col min="2582" max="2809" width="10.5714285714286" style="446"/>
    <col min="2810" max="2817" width="0" style="446" hidden="1" customWidth="1"/>
    <col min="2818" max="2820" width="3.71428571428571" style="446" customWidth="1"/>
    <col min="2821" max="2821" width="12.7142857142857" style="446" customWidth="1"/>
    <col min="2822" max="2822" width="47.4285714285714" style="446" customWidth="1"/>
    <col min="2823" max="2831" width="0" style="446" hidden="1" customWidth="1"/>
    <col min="2832" max="2832" width="11.7142857142857" style="446" customWidth="1"/>
    <col min="2833" max="2833" width="6.42857142857143" style="446" customWidth="1"/>
    <col min="2834" max="2834" width="11.7142857142857" style="446" customWidth="1"/>
    <col min="2835" max="2835" width="0" style="446" hidden="1" customWidth="1"/>
    <col min="2836" max="2836" width="3.71428571428571" style="446" customWidth="1"/>
    <col min="2837" max="2837" width="11.1428571428571" style="446" customWidth="1"/>
    <col min="2838" max="3065" width="10.5714285714286" style="446"/>
    <col min="3066" max="3073" width="0" style="446" hidden="1" customWidth="1"/>
    <col min="3074" max="3076" width="3.71428571428571" style="446" customWidth="1"/>
    <col min="3077" max="3077" width="12.7142857142857" style="446" customWidth="1"/>
    <col min="3078" max="3078" width="47.4285714285714" style="446" customWidth="1"/>
    <col min="3079" max="3087" width="0" style="446" hidden="1" customWidth="1"/>
    <col min="3088" max="3088" width="11.7142857142857" style="446" customWidth="1"/>
    <col min="3089" max="3089" width="6.42857142857143" style="446" customWidth="1"/>
    <col min="3090" max="3090" width="11.7142857142857" style="446" customWidth="1"/>
    <col min="3091" max="3091" width="0" style="446" hidden="1" customWidth="1"/>
    <col min="3092" max="3092" width="3.71428571428571" style="446" customWidth="1"/>
    <col min="3093" max="3093" width="11.1428571428571" style="446" customWidth="1"/>
    <col min="3094" max="3321" width="10.5714285714286" style="446"/>
    <col min="3322" max="3329" width="0" style="446" hidden="1" customWidth="1"/>
    <col min="3330" max="3332" width="3.71428571428571" style="446" customWidth="1"/>
    <col min="3333" max="3333" width="12.7142857142857" style="446" customWidth="1"/>
    <col min="3334" max="3334" width="47.4285714285714" style="446" customWidth="1"/>
    <col min="3335" max="3343" width="0" style="446" hidden="1" customWidth="1"/>
    <col min="3344" max="3344" width="11.7142857142857" style="446" customWidth="1"/>
    <col min="3345" max="3345" width="6.42857142857143" style="446" customWidth="1"/>
    <col min="3346" max="3346" width="11.7142857142857" style="446" customWidth="1"/>
    <col min="3347" max="3347" width="0" style="446" hidden="1" customWidth="1"/>
    <col min="3348" max="3348" width="3.71428571428571" style="446" customWidth="1"/>
    <col min="3349" max="3349" width="11.1428571428571" style="446" customWidth="1"/>
    <col min="3350" max="3577" width="10.5714285714286" style="446"/>
    <col min="3578" max="3585" width="0" style="446" hidden="1" customWidth="1"/>
    <col min="3586" max="3588" width="3.71428571428571" style="446" customWidth="1"/>
    <col min="3589" max="3589" width="12.7142857142857" style="446" customWidth="1"/>
    <col min="3590" max="3590" width="47.4285714285714" style="446" customWidth="1"/>
    <col min="3591" max="3599" width="0" style="446" hidden="1" customWidth="1"/>
    <col min="3600" max="3600" width="11.7142857142857" style="446" customWidth="1"/>
    <col min="3601" max="3601" width="6.42857142857143" style="446" customWidth="1"/>
    <col min="3602" max="3602" width="11.7142857142857" style="446" customWidth="1"/>
    <col min="3603" max="3603" width="0" style="446" hidden="1" customWidth="1"/>
    <col min="3604" max="3604" width="3.71428571428571" style="446" customWidth="1"/>
    <col min="3605" max="3605" width="11.1428571428571" style="446" customWidth="1"/>
    <col min="3606" max="3833" width="10.5714285714286" style="446"/>
    <col min="3834" max="3841" width="0" style="446" hidden="1" customWidth="1"/>
    <col min="3842" max="3844" width="3.71428571428571" style="446" customWidth="1"/>
    <col min="3845" max="3845" width="12.7142857142857" style="446" customWidth="1"/>
    <col min="3846" max="3846" width="47.4285714285714" style="446" customWidth="1"/>
    <col min="3847" max="3855" width="0" style="446" hidden="1" customWidth="1"/>
    <col min="3856" max="3856" width="11.7142857142857" style="446" customWidth="1"/>
    <col min="3857" max="3857" width="6.42857142857143" style="446" customWidth="1"/>
    <col min="3858" max="3858" width="11.7142857142857" style="446" customWidth="1"/>
    <col min="3859" max="3859" width="0" style="446" hidden="1" customWidth="1"/>
    <col min="3860" max="3860" width="3.71428571428571" style="446" customWidth="1"/>
    <col min="3861" max="3861" width="11.1428571428571" style="446" customWidth="1"/>
    <col min="3862" max="4089" width="10.5714285714286" style="446"/>
    <col min="4090" max="4097" width="0" style="446" hidden="1" customWidth="1"/>
    <col min="4098" max="4100" width="3.71428571428571" style="446" customWidth="1"/>
    <col min="4101" max="4101" width="12.7142857142857" style="446" customWidth="1"/>
    <col min="4102" max="4102" width="47.4285714285714" style="446" customWidth="1"/>
    <col min="4103" max="4111" width="0" style="446" hidden="1" customWidth="1"/>
    <col min="4112" max="4112" width="11.7142857142857" style="446" customWidth="1"/>
    <col min="4113" max="4113" width="6.42857142857143" style="446" customWidth="1"/>
    <col min="4114" max="4114" width="11.7142857142857" style="446" customWidth="1"/>
    <col min="4115" max="4115" width="0" style="446" hidden="1" customWidth="1"/>
    <col min="4116" max="4116" width="3.71428571428571" style="446" customWidth="1"/>
    <col min="4117" max="4117" width="11.1428571428571" style="446" customWidth="1"/>
    <col min="4118" max="4345" width="10.5714285714286" style="446"/>
    <col min="4346" max="4353" width="0" style="446" hidden="1" customWidth="1"/>
    <col min="4354" max="4356" width="3.71428571428571" style="446" customWidth="1"/>
    <col min="4357" max="4357" width="12.7142857142857" style="446" customWidth="1"/>
    <col min="4358" max="4358" width="47.4285714285714" style="446" customWidth="1"/>
    <col min="4359" max="4367" width="0" style="446" hidden="1" customWidth="1"/>
    <col min="4368" max="4368" width="11.7142857142857" style="446" customWidth="1"/>
    <col min="4369" max="4369" width="6.42857142857143" style="446" customWidth="1"/>
    <col min="4370" max="4370" width="11.7142857142857" style="446" customWidth="1"/>
    <col min="4371" max="4371" width="0" style="446" hidden="1" customWidth="1"/>
    <col min="4372" max="4372" width="3.71428571428571" style="446" customWidth="1"/>
    <col min="4373" max="4373" width="11.1428571428571" style="446" customWidth="1"/>
    <col min="4374" max="4601" width="10.5714285714286" style="446"/>
    <col min="4602" max="4609" width="0" style="446" hidden="1" customWidth="1"/>
    <col min="4610" max="4612" width="3.71428571428571" style="446" customWidth="1"/>
    <col min="4613" max="4613" width="12.7142857142857" style="446" customWidth="1"/>
    <col min="4614" max="4614" width="47.4285714285714" style="446" customWidth="1"/>
    <col min="4615" max="4623" width="0" style="446" hidden="1" customWidth="1"/>
    <col min="4624" max="4624" width="11.7142857142857" style="446" customWidth="1"/>
    <col min="4625" max="4625" width="6.42857142857143" style="446" customWidth="1"/>
    <col min="4626" max="4626" width="11.7142857142857" style="446" customWidth="1"/>
    <col min="4627" max="4627" width="0" style="446" hidden="1" customWidth="1"/>
    <col min="4628" max="4628" width="3.71428571428571" style="446" customWidth="1"/>
    <col min="4629" max="4629" width="11.1428571428571" style="446" customWidth="1"/>
    <col min="4630" max="4857" width="10.5714285714286" style="446"/>
    <col min="4858" max="4865" width="0" style="446" hidden="1" customWidth="1"/>
    <col min="4866" max="4868" width="3.71428571428571" style="446" customWidth="1"/>
    <col min="4869" max="4869" width="12.7142857142857" style="446" customWidth="1"/>
    <col min="4870" max="4870" width="47.4285714285714" style="446" customWidth="1"/>
    <col min="4871" max="4879" width="0" style="446" hidden="1" customWidth="1"/>
    <col min="4880" max="4880" width="11.7142857142857" style="446" customWidth="1"/>
    <col min="4881" max="4881" width="6.42857142857143" style="446" customWidth="1"/>
    <col min="4882" max="4882" width="11.7142857142857" style="446" customWidth="1"/>
    <col min="4883" max="4883" width="0" style="446" hidden="1" customWidth="1"/>
    <col min="4884" max="4884" width="3.71428571428571" style="446" customWidth="1"/>
    <col min="4885" max="4885" width="11.1428571428571" style="446" customWidth="1"/>
    <col min="4886" max="5113" width="10.5714285714286" style="446"/>
    <col min="5114" max="5121" width="0" style="446" hidden="1" customWidth="1"/>
    <col min="5122" max="5124" width="3.71428571428571" style="446" customWidth="1"/>
    <col min="5125" max="5125" width="12.7142857142857" style="446" customWidth="1"/>
    <col min="5126" max="5126" width="47.4285714285714" style="446" customWidth="1"/>
    <col min="5127" max="5135" width="0" style="446" hidden="1" customWidth="1"/>
    <col min="5136" max="5136" width="11.7142857142857" style="446" customWidth="1"/>
    <col min="5137" max="5137" width="6.42857142857143" style="446" customWidth="1"/>
    <col min="5138" max="5138" width="11.7142857142857" style="446" customWidth="1"/>
    <col min="5139" max="5139" width="0" style="446" hidden="1" customWidth="1"/>
    <col min="5140" max="5140" width="3.71428571428571" style="446" customWidth="1"/>
    <col min="5141" max="5141" width="11.1428571428571" style="446" customWidth="1"/>
    <col min="5142" max="5369" width="10.5714285714286" style="446"/>
    <col min="5370" max="5377" width="0" style="446" hidden="1" customWidth="1"/>
    <col min="5378" max="5380" width="3.71428571428571" style="446" customWidth="1"/>
    <col min="5381" max="5381" width="12.7142857142857" style="446" customWidth="1"/>
    <col min="5382" max="5382" width="47.4285714285714" style="446" customWidth="1"/>
    <col min="5383" max="5391" width="0" style="446" hidden="1" customWidth="1"/>
    <col min="5392" max="5392" width="11.7142857142857" style="446" customWidth="1"/>
    <col min="5393" max="5393" width="6.42857142857143" style="446" customWidth="1"/>
    <col min="5394" max="5394" width="11.7142857142857" style="446" customWidth="1"/>
    <col min="5395" max="5395" width="0" style="446" hidden="1" customWidth="1"/>
    <col min="5396" max="5396" width="3.71428571428571" style="446" customWidth="1"/>
    <col min="5397" max="5397" width="11.1428571428571" style="446" customWidth="1"/>
    <col min="5398" max="5625" width="10.5714285714286" style="446"/>
    <col min="5626" max="5633" width="0" style="446" hidden="1" customWidth="1"/>
    <col min="5634" max="5636" width="3.71428571428571" style="446" customWidth="1"/>
    <col min="5637" max="5637" width="12.7142857142857" style="446" customWidth="1"/>
    <col min="5638" max="5638" width="47.4285714285714" style="446" customWidth="1"/>
    <col min="5639" max="5647" width="0" style="446" hidden="1" customWidth="1"/>
    <col min="5648" max="5648" width="11.7142857142857" style="446" customWidth="1"/>
    <col min="5649" max="5649" width="6.42857142857143" style="446" customWidth="1"/>
    <col min="5650" max="5650" width="11.7142857142857" style="446" customWidth="1"/>
    <col min="5651" max="5651" width="0" style="446" hidden="1" customWidth="1"/>
    <col min="5652" max="5652" width="3.71428571428571" style="446" customWidth="1"/>
    <col min="5653" max="5653" width="11.1428571428571" style="446" customWidth="1"/>
    <col min="5654" max="5881" width="10.5714285714286" style="446"/>
    <col min="5882" max="5889" width="0" style="446" hidden="1" customWidth="1"/>
    <col min="5890" max="5892" width="3.71428571428571" style="446" customWidth="1"/>
    <col min="5893" max="5893" width="12.7142857142857" style="446" customWidth="1"/>
    <col min="5894" max="5894" width="47.4285714285714" style="446" customWidth="1"/>
    <col min="5895" max="5903" width="0" style="446" hidden="1" customWidth="1"/>
    <col min="5904" max="5904" width="11.7142857142857" style="446" customWidth="1"/>
    <col min="5905" max="5905" width="6.42857142857143" style="446" customWidth="1"/>
    <col min="5906" max="5906" width="11.7142857142857" style="446" customWidth="1"/>
    <col min="5907" max="5907" width="0" style="446" hidden="1" customWidth="1"/>
    <col min="5908" max="5908" width="3.71428571428571" style="446" customWidth="1"/>
    <col min="5909" max="5909" width="11.1428571428571" style="446" customWidth="1"/>
    <col min="5910" max="6137" width="10.5714285714286" style="446"/>
    <col min="6138" max="6145" width="0" style="446" hidden="1" customWidth="1"/>
    <col min="6146" max="6148" width="3.71428571428571" style="446" customWidth="1"/>
    <col min="6149" max="6149" width="12.7142857142857" style="446" customWidth="1"/>
    <col min="6150" max="6150" width="47.4285714285714" style="446" customWidth="1"/>
    <col min="6151" max="6159" width="0" style="446" hidden="1" customWidth="1"/>
    <col min="6160" max="6160" width="11.7142857142857" style="446" customWidth="1"/>
    <col min="6161" max="6161" width="6.42857142857143" style="446" customWidth="1"/>
    <col min="6162" max="6162" width="11.7142857142857" style="446" customWidth="1"/>
    <col min="6163" max="6163" width="0" style="446" hidden="1" customWidth="1"/>
    <col min="6164" max="6164" width="3.71428571428571" style="446" customWidth="1"/>
    <col min="6165" max="6165" width="11.1428571428571" style="446" customWidth="1"/>
    <col min="6166" max="6393" width="10.5714285714286" style="446"/>
    <col min="6394" max="6401" width="0" style="446" hidden="1" customWidth="1"/>
    <col min="6402" max="6404" width="3.71428571428571" style="446" customWidth="1"/>
    <col min="6405" max="6405" width="12.7142857142857" style="446" customWidth="1"/>
    <col min="6406" max="6406" width="47.4285714285714" style="446" customWidth="1"/>
    <col min="6407" max="6415" width="0" style="446" hidden="1" customWidth="1"/>
    <col min="6416" max="6416" width="11.7142857142857" style="446" customWidth="1"/>
    <col min="6417" max="6417" width="6.42857142857143" style="446" customWidth="1"/>
    <col min="6418" max="6418" width="11.7142857142857" style="446" customWidth="1"/>
    <col min="6419" max="6419" width="0" style="446" hidden="1" customWidth="1"/>
    <col min="6420" max="6420" width="3.71428571428571" style="446" customWidth="1"/>
    <col min="6421" max="6421" width="11.1428571428571" style="446" customWidth="1"/>
    <col min="6422" max="6649" width="10.5714285714286" style="446"/>
    <col min="6650" max="6657" width="0" style="446" hidden="1" customWidth="1"/>
    <col min="6658" max="6660" width="3.71428571428571" style="446" customWidth="1"/>
    <col min="6661" max="6661" width="12.7142857142857" style="446" customWidth="1"/>
    <col min="6662" max="6662" width="47.4285714285714" style="446" customWidth="1"/>
    <col min="6663" max="6671" width="0" style="446" hidden="1" customWidth="1"/>
    <col min="6672" max="6672" width="11.7142857142857" style="446" customWidth="1"/>
    <col min="6673" max="6673" width="6.42857142857143" style="446" customWidth="1"/>
    <col min="6674" max="6674" width="11.7142857142857" style="446" customWidth="1"/>
    <col min="6675" max="6675" width="0" style="446" hidden="1" customWidth="1"/>
    <col min="6676" max="6676" width="3.71428571428571" style="446" customWidth="1"/>
    <col min="6677" max="6677" width="11.1428571428571" style="446" customWidth="1"/>
    <col min="6678" max="6905" width="10.5714285714286" style="446"/>
    <col min="6906" max="6913" width="0" style="446" hidden="1" customWidth="1"/>
    <col min="6914" max="6916" width="3.71428571428571" style="446" customWidth="1"/>
    <col min="6917" max="6917" width="12.7142857142857" style="446" customWidth="1"/>
    <col min="6918" max="6918" width="47.4285714285714" style="446" customWidth="1"/>
    <col min="6919" max="6927" width="0" style="446" hidden="1" customWidth="1"/>
    <col min="6928" max="6928" width="11.7142857142857" style="446" customWidth="1"/>
    <col min="6929" max="6929" width="6.42857142857143" style="446" customWidth="1"/>
    <col min="6930" max="6930" width="11.7142857142857" style="446" customWidth="1"/>
    <col min="6931" max="6931" width="0" style="446" hidden="1" customWidth="1"/>
    <col min="6932" max="6932" width="3.71428571428571" style="446" customWidth="1"/>
    <col min="6933" max="6933" width="11.1428571428571" style="446" customWidth="1"/>
    <col min="6934" max="7161" width="10.5714285714286" style="446"/>
    <col min="7162" max="7169" width="0" style="446" hidden="1" customWidth="1"/>
    <col min="7170" max="7172" width="3.71428571428571" style="446" customWidth="1"/>
    <col min="7173" max="7173" width="12.7142857142857" style="446" customWidth="1"/>
    <col min="7174" max="7174" width="47.4285714285714" style="446" customWidth="1"/>
    <col min="7175" max="7183" width="0" style="446" hidden="1" customWidth="1"/>
    <col min="7184" max="7184" width="11.7142857142857" style="446" customWidth="1"/>
    <col min="7185" max="7185" width="6.42857142857143" style="446" customWidth="1"/>
    <col min="7186" max="7186" width="11.7142857142857" style="446" customWidth="1"/>
    <col min="7187" max="7187" width="0" style="446" hidden="1" customWidth="1"/>
    <col min="7188" max="7188" width="3.71428571428571" style="446" customWidth="1"/>
    <col min="7189" max="7189" width="11.1428571428571" style="446" customWidth="1"/>
    <col min="7190" max="7417" width="10.5714285714286" style="446"/>
    <col min="7418" max="7425" width="0" style="446" hidden="1" customWidth="1"/>
    <col min="7426" max="7428" width="3.71428571428571" style="446" customWidth="1"/>
    <col min="7429" max="7429" width="12.7142857142857" style="446" customWidth="1"/>
    <col min="7430" max="7430" width="47.4285714285714" style="446" customWidth="1"/>
    <col min="7431" max="7439" width="0" style="446" hidden="1" customWidth="1"/>
    <col min="7440" max="7440" width="11.7142857142857" style="446" customWidth="1"/>
    <col min="7441" max="7441" width="6.42857142857143" style="446" customWidth="1"/>
    <col min="7442" max="7442" width="11.7142857142857" style="446" customWidth="1"/>
    <col min="7443" max="7443" width="0" style="446" hidden="1" customWidth="1"/>
    <col min="7444" max="7444" width="3.71428571428571" style="446" customWidth="1"/>
    <col min="7445" max="7445" width="11.1428571428571" style="446" customWidth="1"/>
    <col min="7446" max="7673" width="10.5714285714286" style="446"/>
    <col min="7674" max="7681" width="0" style="446" hidden="1" customWidth="1"/>
    <col min="7682" max="7684" width="3.71428571428571" style="446" customWidth="1"/>
    <col min="7685" max="7685" width="12.7142857142857" style="446" customWidth="1"/>
    <col min="7686" max="7686" width="47.4285714285714" style="446" customWidth="1"/>
    <col min="7687" max="7695" width="0" style="446" hidden="1" customWidth="1"/>
    <col min="7696" max="7696" width="11.7142857142857" style="446" customWidth="1"/>
    <col min="7697" max="7697" width="6.42857142857143" style="446" customWidth="1"/>
    <col min="7698" max="7698" width="11.7142857142857" style="446" customWidth="1"/>
    <col min="7699" max="7699" width="0" style="446" hidden="1" customWidth="1"/>
    <col min="7700" max="7700" width="3.71428571428571" style="446" customWidth="1"/>
    <col min="7701" max="7701" width="11.1428571428571" style="446" customWidth="1"/>
    <col min="7702" max="7929" width="10.5714285714286" style="446"/>
    <col min="7930" max="7937" width="0" style="446" hidden="1" customWidth="1"/>
    <col min="7938" max="7940" width="3.71428571428571" style="446" customWidth="1"/>
    <col min="7941" max="7941" width="12.7142857142857" style="446" customWidth="1"/>
    <col min="7942" max="7942" width="47.4285714285714" style="446" customWidth="1"/>
    <col min="7943" max="7951" width="0" style="446" hidden="1" customWidth="1"/>
    <col min="7952" max="7952" width="11.7142857142857" style="446" customWidth="1"/>
    <col min="7953" max="7953" width="6.42857142857143" style="446" customWidth="1"/>
    <col min="7954" max="7954" width="11.7142857142857" style="446" customWidth="1"/>
    <col min="7955" max="7955" width="0" style="446" hidden="1" customWidth="1"/>
    <col min="7956" max="7956" width="3.71428571428571" style="446" customWidth="1"/>
    <col min="7957" max="7957" width="11.1428571428571" style="446" customWidth="1"/>
    <col min="7958" max="8185" width="10.5714285714286" style="446"/>
    <col min="8186" max="8193" width="0" style="446" hidden="1" customWidth="1"/>
    <col min="8194" max="8196" width="3.71428571428571" style="446" customWidth="1"/>
    <col min="8197" max="8197" width="12.7142857142857" style="446" customWidth="1"/>
    <col min="8198" max="8198" width="47.4285714285714" style="446" customWidth="1"/>
    <col min="8199" max="8207" width="0" style="446" hidden="1" customWidth="1"/>
    <col min="8208" max="8208" width="11.7142857142857" style="446" customWidth="1"/>
    <col min="8209" max="8209" width="6.42857142857143" style="446" customWidth="1"/>
    <col min="8210" max="8210" width="11.7142857142857" style="446" customWidth="1"/>
    <col min="8211" max="8211" width="0" style="446" hidden="1" customWidth="1"/>
    <col min="8212" max="8212" width="3.71428571428571" style="446" customWidth="1"/>
    <col min="8213" max="8213" width="11.1428571428571" style="446" customWidth="1"/>
    <col min="8214" max="8441" width="10.5714285714286" style="446"/>
    <col min="8442" max="8449" width="0" style="446" hidden="1" customWidth="1"/>
    <col min="8450" max="8452" width="3.71428571428571" style="446" customWidth="1"/>
    <col min="8453" max="8453" width="12.7142857142857" style="446" customWidth="1"/>
    <col min="8454" max="8454" width="47.4285714285714" style="446" customWidth="1"/>
    <col min="8455" max="8463" width="0" style="446" hidden="1" customWidth="1"/>
    <col min="8464" max="8464" width="11.7142857142857" style="446" customWidth="1"/>
    <col min="8465" max="8465" width="6.42857142857143" style="446" customWidth="1"/>
    <col min="8466" max="8466" width="11.7142857142857" style="446" customWidth="1"/>
    <col min="8467" max="8467" width="0" style="446" hidden="1" customWidth="1"/>
    <col min="8468" max="8468" width="3.71428571428571" style="446" customWidth="1"/>
    <col min="8469" max="8469" width="11.1428571428571" style="446" customWidth="1"/>
    <col min="8470" max="8697" width="10.5714285714286" style="446"/>
    <col min="8698" max="8705" width="0" style="446" hidden="1" customWidth="1"/>
    <col min="8706" max="8708" width="3.71428571428571" style="446" customWidth="1"/>
    <col min="8709" max="8709" width="12.7142857142857" style="446" customWidth="1"/>
    <col min="8710" max="8710" width="47.4285714285714" style="446" customWidth="1"/>
    <col min="8711" max="8719" width="0" style="446" hidden="1" customWidth="1"/>
    <col min="8720" max="8720" width="11.7142857142857" style="446" customWidth="1"/>
    <col min="8721" max="8721" width="6.42857142857143" style="446" customWidth="1"/>
    <col min="8722" max="8722" width="11.7142857142857" style="446" customWidth="1"/>
    <col min="8723" max="8723" width="0" style="446" hidden="1" customWidth="1"/>
    <col min="8724" max="8724" width="3.71428571428571" style="446" customWidth="1"/>
    <col min="8725" max="8725" width="11.1428571428571" style="446" customWidth="1"/>
    <col min="8726" max="8953" width="10.5714285714286" style="446"/>
    <col min="8954" max="8961" width="0" style="446" hidden="1" customWidth="1"/>
    <col min="8962" max="8964" width="3.71428571428571" style="446" customWidth="1"/>
    <col min="8965" max="8965" width="12.7142857142857" style="446" customWidth="1"/>
    <col min="8966" max="8966" width="47.4285714285714" style="446" customWidth="1"/>
    <col min="8967" max="8975" width="0" style="446" hidden="1" customWidth="1"/>
    <col min="8976" max="8976" width="11.7142857142857" style="446" customWidth="1"/>
    <col min="8977" max="8977" width="6.42857142857143" style="446" customWidth="1"/>
    <col min="8978" max="8978" width="11.7142857142857" style="446" customWidth="1"/>
    <col min="8979" max="8979" width="0" style="446" hidden="1" customWidth="1"/>
    <col min="8980" max="8980" width="3.71428571428571" style="446" customWidth="1"/>
    <col min="8981" max="8981" width="11.1428571428571" style="446" customWidth="1"/>
    <col min="8982" max="9209" width="10.5714285714286" style="446"/>
    <col min="9210" max="9217" width="0" style="446" hidden="1" customWidth="1"/>
    <col min="9218" max="9220" width="3.71428571428571" style="446" customWidth="1"/>
    <col min="9221" max="9221" width="12.7142857142857" style="446" customWidth="1"/>
    <col min="9222" max="9222" width="47.4285714285714" style="446" customWidth="1"/>
    <col min="9223" max="9231" width="0" style="446" hidden="1" customWidth="1"/>
    <col min="9232" max="9232" width="11.7142857142857" style="446" customWidth="1"/>
    <col min="9233" max="9233" width="6.42857142857143" style="446" customWidth="1"/>
    <col min="9234" max="9234" width="11.7142857142857" style="446" customWidth="1"/>
    <col min="9235" max="9235" width="0" style="446" hidden="1" customWidth="1"/>
    <col min="9236" max="9236" width="3.71428571428571" style="446" customWidth="1"/>
    <col min="9237" max="9237" width="11.1428571428571" style="446" customWidth="1"/>
    <col min="9238" max="9465" width="10.5714285714286" style="446"/>
    <col min="9466" max="9473" width="0" style="446" hidden="1" customWidth="1"/>
    <col min="9474" max="9476" width="3.71428571428571" style="446" customWidth="1"/>
    <col min="9477" max="9477" width="12.7142857142857" style="446" customWidth="1"/>
    <col min="9478" max="9478" width="47.4285714285714" style="446" customWidth="1"/>
    <col min="9479" max="9487" width="0" style="446" hidden="1" customWidth="1"/>
    <col min="9488" max="9488" width="11.7142857142857" style="446" customWidth="1"/>
    <col min="9489" max="9489" width="6.42857142857143" style="446" customWidth="1"/>
    <col min="9490" max="9490" width="11.7142857142857" style="446" customWidth="1"/>
    <col min="9491" max="9491" width="0" style="446" hidden="1" customWidth="1"/>
    <col min="9492" max="9492" width="3.71428571428571" style="446" customWidth="1"/>
    <col min="9493" max="9493" width="11.1428571428571" style="446" customWidth="1"/>
    <col min="9494" max="9721" width="10.5714285714286" style="446"/>
    <col min="9722" max="9729" width="0" style="446" hidden="1" customWidth="1"/>
    <col min="9730" max="9732" width="3.71428571428571" style="446" customWidth="1"/>
    <col min="9733" max="9733" width="12.7142857142857" style="446" customWidth="1"/>
    <col min="9734" max="9734" width="47.4285714285714" style="446" customWidth="1"/>
    <col min="9735" max="9743" width="0" style="446" hidden="1" customWidth="1"/>
    <col min="9744" max="9744" width="11.7142857142857" style="446" customWidth="1"/>
    <col min="9745" max="9745" width="6.42857142857143" style="446" customWidth="1"/>
    <col min="9746" max="9746" width="11.7142857142857" style="446" customWidth="1"/>
    <col min="9747" max="9747" width="0" style="446" hidden="1" customWidth="1"/>
    <col min="9748" max="9748" width="3.71428571428571" style="446" customWidth="1"/>
    <col min="9749" max="9749" width="11.1428571428571" style="446" customWidth="1"/>
    <col min="9750" max="9977" width="10.5714285714286" style="446"/>
    <col min="9978" max="9985" width="0" style="446" hidden="1" customWidth="1"/>
    <col min="9986" max="9988" width="3.71428571428571" style="446" customWidth="1"/>
    <col min="9989" max="9989" width="12.7142857142857" style="446" customWidth="1"/>
    <col min="9990" max="9990" width="47.4285714285714" style="446" customWidth="1"/>
    <col min="9991" max="9999" width="0" style="446" hidden="1" customWidth="1"/>
    <col min="10000" max="10000" width="11.7142857142857" style="446" customWidth="1"/>
    <col min="10001" max="10001" width="6.42857142857143" style="446" customWidth="1"/>
    <col min="10002" max="10002" width="11.7142857142857" style="446" customWidth="1"/>
    <col min="10003" max="10003" width="0" style="446" hidden="1" customWidth="1"/>
    <col min="10004" max="10004" width="3.71428571428571" style="446" customWidth="1"/>
    <col min="10005" max="10005" width="11.1428571428571" style="446" customWidth="1"/>
    <col min="10006" max="10233" width="10.5714285714286" style="446"/>
    <col min="10234" max="10241" width="0" style="446" hidden="1" customWidth="1"/>
    <col min="10242" max="10244" width="3.71428571428571" style="446" customWidth="1"/>
    <col min="10245" max="10245" width="12.7142857142857" style="446" customWidth="1"/>
    <col min="10246" max="10246" width="47.4285714285714" style="446" customWidth="1"/>
    <col min="10247" max="10255" width="0" style="446" hidden="1" customWidth="1"/>
    <col min="10256" max="10256" width="11.7142857142857" style="446" customWidth="1"/>
    <col min="10257" max="10257" width="6.42857142857143" style="446" customWidth="1"/>
    <col min="10258" max="10258" width="11.7142857142857" style="446" customWidth="1"/>
    <col min="10259" max="10259" width="0" style="446" hidden="1" customWidth="1"/>
    <col min="10260" max="10260" width="3.71428571428571" style="446" customWidth="1"/>
    <col min="10261" max="10261" width="11.1428571428571" style="446" customWidth="1"/>
    <col min="10262" max="10489" width="10.5714285714286" style="446"/>
    <col min="10490" max="10497" width="0" style="446" hidden="1" customWidth="1"/>
    <col min="10498" max="10500" width="3.71428571428571" style="446" customWidth="1"/>
    <col min="10501" max="10501" width="12.7142857142857" style="446" customWidth="1"/>
    <col min="10502" max="10502" width="47.4285714285714" style="446" customWidth="1"/>
    <col min="10503" max="10511" width="0" style="446" hidden="1" customWidth="1"/>
    <col min="10512" max="10512" width="11.7142857142857" style="446" customWidth="1"/>
    <col min="10513" max="10513" width="6.42857142857143" style="446" customWidth="1"/>
    <col min="10514" max="10514" width="11.7142857142857" style="446" customWidth="1"/>
    <col min="10515" max="10515" width="0" style="446" hidden="1" customWidth="1"/>
    <col min="10516" max="10516" width="3.71428571428571" style="446" customWidth="1"/>
    <col min="10517" max="10517" width="11.1428571428571" style="446" customWidth="1"/>
    <col min="10518" max="10745" width="10.5714285714286" style="446"/>
    <col min="10746" max="10753" width="0" style="446" hidden="1" customWidth="1"/>
    <col min="10754" max="10756" width="3.71428571428571" style="446" customWidth="1"/>
    <col min="10757" max="10757" width="12.7142857142857" style="446" customWidth="1"/>
    <col min="10758" max="10758" width="47.4285714285714" style="446" customWidth="1"/>
    <col min="10759" max="10767" width="0" style="446" hidden="1" customWidth="1"/>
    <col min="10768" max="10768" width="11.7142857142857" style="446" customWidth="1"/>
    <col min="10769" max="10769" width="6.42857142857143" style="446" customWidth="1"/>
    <col min="10770" max="10770" width="11.7142857142857" style="446" customWidth="1"/>
    <col min="10771" max="10771" width="0" style="446" hidden="1" customWidth="1"/>
    <col min="10772" max="10772" width="3.71428571428571" style="446" customWidth="1"/>
    <col min="10773" max="10773" width="11.1428571428571" style="446" customWidth="1"/>
    <col min="10774" max="11001" width="10.5714285714286" style="446"/>
    <col min="11002" max="11009" width="0" style="446" hidden="1" customWidth="1"/>
    <col min="11010" max="11012" width="3.71428571428571" style="446" customWidth="1"/>
    <col min="11013" max="11013" width="12.7142857142857" style="446" customWidth="1"/>
    <col min="11014" max="11014" width="47.4285714285714" style="446" customWidth="1"/>
    <col min="11015" max="11023" width="0" style="446" hidden="1" customWidth="1"/>
    <col min="11024" max="11024" width="11.7142857142857" style="446" customWidth="1"/>
    <col min="11025" max="11025" width="6.42857142857143" style="446" customWidth="1"/>
    <col min="11026" max="11026" width="11.7142857142857" style="446" customWidth="1"/>
    <col min="11027" max="11027" width="0" style="446" hidden="1" customWidth="1"/>
    <col min="11028" max="11028" width="3.71428571428571" style="446" customWidth="1"/>
    <col min="11029" max="11029" width="11.1428571428571" style="446" customWidth="1"/>
    <col min="11030" max="11257" width="10.5714285714286" style="446"/>
    <col min="11258" max="11265" width="0" style="446" hidden="1" customWidth="1"/>
    <col min="11266" max="11268" width="3.71428571428571" style="446" customWidth="1"/>
    <col min="11269" max="11269" width="12.7142857142857" style="446" customWidth="1"/>
    <col min="11270" max="11270" width="47.4285714285714" style="446" customWidth="1"/>
    <col min="11271" max="11279" width="0" style="446" hidden="1" customWidth="1"/>
    <col min="11280" max="11280" width="11.7142857142857" style="446" customWidth="1"/>
    <col min="11281" max="11281" width="6.42857142857143" style="446" customWidth="1"/>
    <col min="11282" max="11282" width="11.7142857142857" style="446" customWidth="1"/>
    <col min="11283" max="11283" width="0" style="446" hidden="1" customWidth="1"/>
    <col min="11284" max="11284" width="3.71428571428571" style="446" customWidth="1"/>
    <col min="11285" max="11285" width="11.1428571428571" style="446" customWidth="1"/>
    <col min="11286" max="11513" width="10.5714285714286" style="446"/>
    <col min="11514" max="11521" width="0" style="446" hidden="1" customWidth="1"/>
    <col min="11522" max="11524" width="3.71428571428571" style="446" customWidth="1"/>
    <col min="11525" max="11525" width="12.7142857142857" style="446" customWidth="1"/>
    <col min="11526" max="11526" width="47.4285714285714" style="446" customWidth="1"/>
    <col min="11527" max="11535" width="0" style="446" hidden="1" customWidth="1"/>
    <col min="11536" max="11536" width="11.7142857142857" style="446" customWidth="1"/>
    <col min="11537" max="11537" width="6.42857142857143" style="446" customWidth="1"/>
    <col min="11538" max="11538" width="11.7142857142857" style="446" customWidth="1"/>
    <col min="11539" max="11539" width="0" style="446" hidden="1" customWidth="1"/>
    <col min="11540" max="11540" width="3.71428571428571" style="446" customWidth="1"/>
    <col min="11541" max="11541" width="11.1428571428571" style="446" customWidth="1"/>
    <col min="11542" max="11769" width="10.5714285714286" style="446"/>
    <col min="11770" max="11777" width="0" style="446" hidden="1" customWidth="1"/>
    <col min="11778" max="11780" width="3.71428571428571" style="446" customWidth="1"/>
    <col min="11781" max="11781" width="12.7142857142857" style="446" customWidth="1"/>
    <col min="11782" max="11782" width="47.4285714285714" style="446" customWidth="1"/>
    <col min="11783" max="11791" width="0" style="446" hidden="1" customWidth="1"/>
    <col min="11792" max="11792" width="11.7142857142857" style="446" customWidth="1"/>
    <col min="11793" max="11793" width="6.42857142857143" style="446" customWidth="1"/>
    <col min="11794" max="11794" width="11.7142857142857" style="446" customWidth="1"/>
    <col min="11795" max="11795" width="0" style="446" hidden="1" customWidth="1"/>
    <col min="11796" max="11796" width="3.71428571428571" style="446" customWidth="1"/>
    <col min="11797" max="11797" width="11.1428571428571" style="446" customWidth="1"/>
    <col min="11798" max="12025" width="10.5714285714286" style="446"/>
    <col min="12026" max="12033" width="0" style="446" hidden="1" customWidth="1"/>
    <col min="12034" max="12036" width="3.71428571428571" style="446" customWidth="1"/>
    <col min="12037" max="12037" width="12.7142857142857" style="446" customWidth="1"/>
    <col min="12038" max="12038" width="47.4285714285714" style="446" customWidth="1"/>
    <col min="12039" max="12047" width="0" style="446" hidden="1" customWidth="1"/>
    <col min="12048" max="12048" width="11.7142857142857" style="446" customWidth="1"/>
    <col min="12049" max="12049" width="6.42857142857143" style="446" customWidth="1"/>
    <col min="12050" max="12050" width="11.7142857142857" style="446" customWidth="1"/>
    <col min="12051" max="12051" width="0" style="446" hidden="1" customWidth="1"/>
    <col min="12052" max="12052" width="3.71428571428571" style="446" customWidth="1"/>
    <col min="12053" max="12053" width="11.1428571428571" style="446" customWidth="1"/>
    <col min="12054" max="12281" width="10.5714285714286" style="446"/>
    <col min="12282" max="12289" width="0" style="446" hidden="1" customWidth="1"/>
    <col min="12290" max="12292" width="3.71428571428571" style="446" customWidth="1"/>
    <col min="12293" max="12293" width="12.7142857142857" style="446" customWidth="1"/>
    <col min="12294" max="12294" width="47.4285714285714" style="446" customWidth="1"/>
    <col min="12295" max="12303" width="0" style="446" hidden="1" customWidth="1"/>
    <col min="12304" max="12304" width="11.7142857142857" style="446" customWidth="1"/>
    <col min="12305" max="12305" width="6.42857142857143" style="446" customWidth="1"/>
    <col min="12306" max="12306" width="11.7142857142857" style="446" customWidth="1"/>
    <col min="12307" max="12307" width="0" style="446" hidden="1" customWidth="1"/>
    <col min="12308" max="12308" width="3.71428571428571" style="446" customWidth="1"/>
    <col min="12309" max="12309" width="11.1428571428571" style="446" customWidth="1"/>
    <col min="12310" max="12537" width="10.5714285714286" style="446"/>
    <col min="12538" max="12545" width="0" style="446" hidden="1" customWidth="1"/>
    <col min="12546" max="12548" width="3.71428571428571" style="446" customWidth="1"/>
    <col min="12549" max="12549" width="12.7142857142857" style="446" customWidth="1"/>
    <col min="12550" max="12550" width="47.4285714285714" style="446" customWidth="1"/>
    <col min="12551" max="12559" width="0" style="446" hidden="1" customWidth="1"/>
    <col min="12560" max="12560" width="11.7142857142857" style="446" customWidth="1"/>
    <col min="12561" max="12561" width="6.42857142857143" style="446" customWidth="1"/>
    <col min="12562" max="12562" width="11.7142857142857" style="446" customWidth="1"/>
    <col min="12563" max="12563" width="0" style="446" hidden="1" customWidth="1"/>
    <col min="12564" max="12564" width="3.71428571428571" style="446" customWidth="1"/>
    <col min="12565" max="12565" width="11.1428571428571" style="446" customWidth="1"/>
    <col min="12566" max="12793" width="10.5714285714286" style="446"/>
    <col min="12794" max="12801" width="0" style="446" hidden="1" customWidth="1"/>
    <col min="12802" max="12804" width="3.71428571428571" style="446" customWidth="1"/>
    <col min="12805" max="12805" width="12.7142857142857" style="446" customWidth="1"/>
    <col min="12806" max="12806" width="47.4285714285714" style="446" customWidth="1"/>
    <col min="12807" max="12815" width="0" style="446" hidden="1" customWidth="1"/>
    <col min="12816" max="12816" width="11.7142857142857" style="446" customWidth="1"/>
    <col min="12817" max="12817" width="6.42857142857143" style="446" customWidth="1"/>
    <col min="12818" max="12818" width="11.7142857142857" style="446" customWidth="1"/>
    <col min="12819" max="12819" width="0" style="446" hidden="1" customWidth="1"/>
    <col min="12820" max="12820" width="3.71428571428571" style="446" customWidth="1"/>
    <col min="12821" max="12821" width="11.1428571428571" style="446" customWidth="1"/>
    <col min="12822" max="13049" width="10.5714285714286" style="446"/>
    <col min="13050" max="13057" width="0" style="446" hidden="1" customWidth="1"/>
    <col min="13058" max="13060" width="3.71428571428571" style="446" customWidth="1"/>
    <col min="13061" max="13061" width="12.7142857142857" style="446" customWidth="1"/>
    <col min="13062" max="13062" width="47.4285714285714" style="446" customWidth="1"/>
    <col min="13063" max="13071" width="0" style="446" hidden="1" customWidth="1"/>
    <col min="13072" max="13072" width="11.7142857142857" style="446" customWidth="1"/>
    <col min="13073" max="13073" width="6.42857142857143" style="446" customWidth="1"/>
    <col min="13074" max="13074" width="11.7142857142857" style="446" customWidth="1"/>
    <col min="13075" max="13075" width="0" style="446" hidden="1" customWidth="1"/>
    <col min="13076" max="13076" width="3.71428571428571" style="446" customWidth="1"/>
    <col min="13077" max="13077" width="11.1428571428571" style="446" customWidth="1"/>
    <col min="13078" max="13305" width="10.5714285714286" style="446"/>
    <col min="13306" max="13313" width="0" style="446" hidden="1" customWidth="1"/>
    <col min="13314" max="13316" width="3.71428571428571" style="446" customWidth="1"/>
    <col min="13317" max="13317" width="12.7142857142857" style="446" customWidth="1"/>
    <col min="13318" max="13318" width="47.4285714285714" style="446" customWidth="1"/>
    <col min="13319" max="13327" width="0" style="446" hidden="1" customWidth="1"/>
    <col min="13328" max="13328" width="11.7142857142857" style="446" customWidth="1"/>
    <col min="13329" max="13329" width="6.42857142857143" style="446" customWidth="1"/>
    <col min="13330" max="13330" width="11.7142857142857" style="446" customWidth="1"/>
    <col min="13331" max="13331" width="0" style="446" hidden="1" customWidth="1"/>
    <col min="13332" max="13332" width="3.71428571428571" style="446" customWidth="1"/>
    <col min="13333" max="13333" width="11.1428571428571" style="446" customWidth="1"/>
    <col min="13334" max="13561" width="10.5714285714286" style="446"/>
    <col min="13562" max="13569" width="0" style="446" hidden="1" customWidth="1"/>
    <col min="13570" max="13572" width="3.71428571428571" style="446" customWidth="1"/>
    <col min="13573" max="13573" width="12.7142857142857" style="446" customWidth="1"/>
    <col min="13574" max="13574" width="47.4285714285714" style="446" customWidth="1"/>
    <col min="13575" max="13583" width="0" style="446" hidden="1" customWidth="1"/>
    <col min="13584" max="13584" width="11.7142857142857" style="446" customWidth="1"/>
    <col min="13585" max="13585" width="6.42857142857143" style="446" customWidth="1"/>
    <col min="13586" max="13586" width="11.7142857142857" style="446" customWidth="1"/>
    <col min="13587" max="13587" width="0" style="446" hidden="1" customWidth="1"/>
    <col min="13588" max="13588" width="3.71428571428571" style="446" customWidth="1"/>
    <col min="13589" max="13589" width="11.1428571428571" style="446" customWidth="1"/>
    <col min="13590" max="13817" width="10.5714285714286" style="446"/>
    <col min="13818" max="13825" width="0" style="446" hidden="1" customWidth="1"/>
    <col min="13826" max="13828" width="3.71428571428571" style="446" customWidth="1"/>
    <col min="13829" max="13829" width="12.7142857142857" style="446" customWidth="1"/>
    <col min="13830" max="13830" width="47.4285714285714" style="446" customWidth="1"/>
    <col min="13831" max="13839" width="0" style="446" hidden="1" customWidth="1"/>
    <col min="13840" max="13840" width="11.7142857142857" style="446" customWidth="1"/>
    <col min="13841" max="13841" width="6.42857142857143" style="446" customWidth="1"/>
    <col min="13842" max="13842" width="11.7142857142857" style="446" customWidth="1"/>
    <col min="13843" max="13843" width="0" style="446" hidden="1" customWidth="1"/>
    <col min="13844" max="13844" width="3.71428571428571" style="446" customWidth="1"/>
    <col min="13845" max="13845" width="11.1428571428571" style="446" customWidth="1"/>
    <col min="13846" max="14073" width="10.5714285714286" style="446"/>
    <col min="14074" max="14081" width="0" style="446" hidden="1" customWidth="1"/>
    <col min="14082" max="14084" width="3.71428571428571" style="446" customWidth="1"/>
    <col min="14085" max="14085" width="12.7142857142857" style="446" customWidth="1"/>
    <col min="14086" max="14086" width="47.4285714285714" style="446" customWidth="1"/>
    <col min="14087" max="14095" width="0" style="446" hidden="1" customWidth="1"/>
    <col min="14096" max="14096" width="11.7142857142857" style="446" customWidth="1"/>
    <col min="14097" max="14097" width="6.42857142857143" style="446" customWidth="1"/>
    <col min="14098" max="14098" width="11.7142857142857" style="446" customWidth="1"/>
    <col min="14099" max="14099" width="0" style="446" hidden="1" customWidth="1"/>
    <col min="14100" max="14100" width="3.71428571428571" style="446" customWidth="1"/>
    <col min="14101" max="14101" width="11.1428571428571" style="446" customWidth="1"/>
    <col min="14102" max="14329" width="10.5714285714286" style="446"/>
    <col min="14330" max="14337" width="0" style="446" hidden="1" customWidth="1"/>
    <col min="14338" max="14340" width="3.71428571428571" style="446" customWidth="1"/>
    <col min="14341" max="14341" width="12.7142857142857" style="446" customWidth="1"/>
    <col min="14342" max="14342" width="47.4285714285714" style="446" customWidth="1"/>
    <col min="14343" max="14351" width="0" style="446" hidden="1" customWidth="1"/>
    <col min="14352" max="14352" width="11.7142857142857" style="446" customWidth="1"/>
    <col min="14353" max="14353" width="6.42857142857143" style="446" customWidth="1"/>
    <col min="14354" max="14354" width="11.7142857142857" style="446" customWidth="1"/>
    <col min="14355" max="14355" width="0" style="446" hidden="1" customWidth="1"/>
    <col min="14356" max="14356" width="3.71428571428571" style="446" customWidth="1"/>
    <col min="14357" max="14357" width="11.1428571428571" style="446" customWidth="1"/>
    <col min="14358" max="14585" width="10.5714285714286" style="446"/>
    <col min="14586" max="14593" width="0" style="446" hidden="1" customWidth="1"/>
    <col min="14594" max="14596" width="3.71428571428571" style="446" customWidth="1"/>
    <col min="14597" max="14597" width="12.7142857142857" style="446" customWidth="1"/>
    <col min="14598" max="14598" width="47.4285714285714" style="446" customWidth="1"/>
    <col min="14599" max="14607" width="0" style="446" hidden="1" customWidth="1"/>
    <col min="14608" max="14608" width="11.7142857142857" style="446" customWidth="1"/>
    <col min="14609" max="14609" width="6.42857142857143" style="446" customWidth="1"/>
    <col min="14610" max="14610" width="11.7142857142857" style="446" customWidth="1"/>
    <col min="14611" max="14611" width="0" style="446" hidden="1" customWidth="1"/>
    <col min="14612" max="14612" width="3.71428571428571" style="446" customWidth="1"/>
    <col min="14613" max="14613" width="11.1428571428571" style="446" customWidth="1"/>
    <col min="14614" max="14841" width="10.5714285714286" style="446"/>
    <col min="14842" max="14849" width="0" style="446" hidden="1" customWidth="1"/>
    <col min="14850" max="14852" width="3.71428571428571" style="446" customWidth="1"/>
    <col min="14853" max="14853" width="12.7142857142857" style="446" customWidth="1"/>
    <col min="14854" max="14854" width="47.4285714285714" style="446" customWidth="1"/>
    <col min="14855" max="14863" width="0" style="446" hidden="1" customWidth="1"/>
    <col min="14864" max="14864" width="11.7142857142857" style="446" customWidth="1"/>
    <col min="14865" max="14865" width="6.42857142857143" style="446" customWidth="1"/>
    <col min="14866" max="14866" width="11.7142857142857" style="446" customWidth="1"/>
    <col min="14867" max="14867" width="0" style="446" hidden="1" customWidth="1"/>
    <col min="14868" max="14868" width="3.71428571428571" style="446" customWidth="1"/>
    <col min="14869" max="14869" width="11.1428571428571" style="446" customWidth="1"/>
    <col min="14870" max="15097" width="10.5714285714286" style="446"/>
    <col min="15098" max="15105" width="0" style="446" hidden="1" customWidth="1"/>
    <col min="15106" max="15108" width="3.71428571428571" style="446" customWidth="1"/>
    <col min="15109" max="15109" width="12.7142857142857" style="446" customWidth="1"/>
    <col min="15110" max="15110" width="47.4285714285714" style="446" customWidth="1"/>
    <col min="15111" max="15119" width="0" style="446" hidden="1" customWidth="1"/>
    <col min="15120" max="15120" width="11.7142857142857" style="446" customWidth="1"/>
    <col min="15121" max="15121" width="6.42857142857143" style="446" customWidth="1"/>
    <col min="15122" max="15122" width="11.7142857142857" style="446" customWidth="1"/>
    <col min="15123" max="15123" width="0" style="446" hidden="1" customWidth="1"/>
    <col min="15124" max="15124" width="3.71428571428571" style="446" customWidth="1"/>
    <col min="15125" max="15125" width="11.1428571428571" style="446" customWidth="1"/>
    <col min="15126" max="15353" width="10.5714285714286" style="446"/>
    <col min="15354" max="15361" width="0" style="446" hidden="1" customWidth="1"/>
    <col min="15362" max="15364" width="3.71428571428571" style="446" customWidth="1"/>
    <col min="15365" max="15365" width="12.7142857142857" style="446" customWidth="1"/>
    <col min="15366" max="15366" width="47.4285714285714" style="446" customWidth="1"/>
    <col min="15367" max="15375" width="0" style="446" hidden="1" customWidth="1"/>
    <col min="15376" max="15376" width="11.7142857142857" style="446" customWidth="1"/>
    <col min="15377" max="15377" width="6.42857142857143" style="446" customWidth="1"/>
    <col min="15378" max="15378" width="11.7142857142857" style="446" customWidth="1"/>
    <col min="15379" max="15379" width="0" style="446" hidden="1" customWidth="1"/>
    <col min="15380" max="15380" width="3.71428571428571" style="446" customWidth="1"/>
    <col min="15381" max="15381" width="11.1428571428571" style="446" customWidth="1"/>
    <col min="15382" max="15609" width="10.5714285714286" style="446"/>
    <col min="15610" max="15617" width="0" style="446" hidden="1" customWidth="1"/>
    <col min="15618" max="15620" width="3.71428571428571" style="446" customWidth="1"/>
    <col min="15621" max="15621" width="12.7142857142857" style="446" customWidth="1"/>
    <col min="15622" max="15622" width="47.4285714285714" style="446" customWidth="1"/>
    <col min="15623" max="15631" width="0" style="446" hidden="1" customWidth="1"/>
    <col min="15632" max="15632" width="11.7142857142857" style="446" customWidth="1"/>
    <col min="15633" max="15633" width="6.42857142857143" style="446" customWidth="1"/>
    <col min="15634" max="15634" width="11.7142857142857" style="446" customWidth="1"/>
    <col min="15635" max="15635" width="0" style="446" hidden="1" customWidth="1"/>
    <col min="15636" max="15636" width="3.71428571428571" style="446" customWidth="1"/>
    <col min="15637" max="15637" width="11.1428571428571" style="446" customWidth="1"/>
    <col min="15638" max="15865" width="10.5714285714286" style="446"/>
    <col min="15866" max="15873" width="0" style="446" hidden="1" customWidth="1"/>
    <col min="15874" max="15876" width="3.71428571428571" style="446" customWidth="1"/>
    <col min="15877" max="15877" width="12.7142857142857" style="446" customWidth="1"/>
    <col min="15878" max="15878" width="47.4285714285714" style="446" customWidth="1"/>
    <col min="15879" max="15887" width="0" style="446" hidden="1" customWidth="1"/>
    <col min="15888" max="15888" width="11.7142857142857" style="446" customWidth="1"/>
    <col min="15889" max="15889" width="6.42857142857143" style="446" customWidth="1"/>
    <col min="15890" max="15890" width="11.7142857142857" style="446" customWidth="1"/>
    <col min="15891" max="15891" width="0" style="446" hidden="1" customWidth="1"/>
    <col min="15892" max="15892" width="3.71428571428571" style="446" customWidth="1"/>
    <col min="15893" max="15893" width="11.1428571428571" style="446" customWidth="1"/>
    <col min="15894" max="16121" width="10.5714285714286" style="446"/>
    <col min="16122" max="16129" width="0" style="446" hidden="1" customWidth="1"/>
    <col min="16130" max="16132" width="3.71428571428571" style="446" customWidth="1"/>
    <col min="16133" max="16133" width="12.7142857142857" style="446" customWidth="1"/>
    <col min="16134" max="16134" width="47.4285714285714" style="446" customWidth="1"/>
    <col min="16135" max="16143" width="0" style="446" hidden="1" customWidth="1"/>
    <col min="16144" max="16144" width="11.7142857142857" style="446" customWidth="1"/>
    <col min="16145" max="16145" width="6.42857142857143" style="446" customWidth="1"/>
    <col min="16146" max="16146" width="11.7142857142857" style="446" customWidth="1"/>
    <col min="16147" max="16147" width="0" style="446" hidden="1" customWidth="1"/>
    <col min="16148" max="16148" width="3.71428571428571" style="446" customWidth="1"/>
    <col min="16149" max="16149" width="11.1428571428571" style="446" customWidth="1"/>
    <col min="16150" max="16384" width="10.5714285714286" style="446"/>
  </cols>
  <sheetData>
    <row r="1" ht="14.25" hidden="1"/>
    <row r="2" ht="14.25" hidden="1"/>
    <row r="3" ht="14.25" hidden="1"/>
    <row r="4" spans="10:26" ht="3" customHeight="1">
      <c r="J4" s="451"/>
      <c r="K4" s="451"/>
      <c r="L4" s="447"/>
      <c r="M4" s="447"/>
      <c r="N4" s="447"/>
      <c r="O4" s="454"/>
      <c r="P4" s="454"/>
      <c r="Q4" s="454"/>
      <c r="R4" s="454"/>
      <c r="S4" s="454"/>
      <c r="T4" s="454"/>
      <c r="U4" s="454"/>
      <c r="V4" s="454"/>
      <c r="W4" s="454"/>
      <c r="X4" s="454"/>
      <c r="Y4" s="454"/>
      <c r="Z4" s="447"/>
    </row>
    <row r="5" spans="10:26" ht="26.1" customHeight="1">
      <c r="J5" s="451"/>
      <c r="K5" s="451"/>
      <c r="L5" s="1300" t="s">
        <v>735</v>
      </c>
      <c r="M5" s="1300"/>
      <c r="N5" s="1300"/>
      <c r="O5" s="1300"/>
      <c r="P5" s="1300"/>
      <c r="Q5" s="1300"/>
      <c r="R5" s="1300"/>
      <c r="S5" s="1300"/>
      <c r="T5" s="1300"/>
      <c r="U5" s="548"/>
      <c r="V5" s="493"/>
      <c r="W5" s="493"/>
      <c r="X5" s="554"/>
      <c r="Y5" s="554"/>
      <c r="Z5" s="467"/>
    </row>
    <row r="6" spans="10:22" ht="3" customHeight="1">
      <c r="J6" s="451"/>
      <c r="K6" s="451"/>
      <c r="L6" s="447"/>
      <c r="M6" s="447"/>
      <c r="N6" s="447"/>
      <c r="O6" s="450"/>
      <c r="P6" s="450"/>
      <c r="Q6" s="450"/>
      <c r="R6" s="450"/>
      <c r="S6" s="450"/>
      <c r="T6" s="450"/>
      <c r="U6" s="447"/>
      <c r="V6" s="447"/>
    </row>
    <row r="7" spans="1:28" s="746" customFormat="1" ht="5.25" hidden="1">
      <c r="A7" s="1121"/>
      <c r="B7" s="1121"/>
      <c r="C7" s="1121"/>
      <c r="D7" s="1121"/>
      <c r="E7" s="1121"/>
      <c r="F7" s="1121"/>
      <c r="G7" s="1121"/>
      <c r="H7" s="1121"/>
      <c r="L7" s="1171"/>
      <c r="M7" s="1046"/>
      <c r="O7" s="1276"/>
      <c r="P7" s="1276"/>
      <c r="Q7" s="1276"/>
      <c r="R7" s="1276"/>
      <c r="S7" s="1276"/>
      <c r="T7" s="1276"/>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"&amp;IF(datePr_ch="","утверждении","изменении")&amp;" тарифов"</f>
        <v>Дата подачи заявления об утверждении тарифов</v>
      </c>
      <c r="N8" s="1125"/>
      <c r="O8" s="1277" t="str">
        <f>IF(datePr_ch="",IF(datePr="","",datePr),datePr_ch)</f>
        <v>25.04.2022</v>
      </c>
      <c r="P8" s="1277"/>
      <c r="Q8" s="1277"/>
      <c r="R8" s="1277"/>
      <c r="S8" s="1277"/>
      <c r="T8" s="1277"/>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5"/>
      <c r="O9" s="1277" t="str">
        <f>IF(numberPr_ch="",IF(numberPr="","",numberPr),numberPr_ch)</f>
        <v>01-03/107</v>
      </c>
      <c r="P9" s="1277"/>
      <c r="Q9" s="1277"/>
      <c r="R9" s="1277"/>
      <c r="S9" s="1277"/>
      <c r="T9" s="1277"/>
      <c r="U9" s="635"/>
      <c r="V9" s="456"/>
      <c r="AC9" s="475"/>
      <c r="AD9" s="475"/>
      <c r="AE9" s="475"/>
      <c r="AF9" s="475"/>
      <c r="AG9" s="475"/>
    </row>
    <row r="10" spans="1:28" s="746" customFormat="1" ht="5.25" hidden="1">
      <c r="A10" s="1121"/>
      <c r="B10" s="1121"/>
      <c r="C10" s="1121"/>
      <c r="D10" s="1121"/>
      <c r="E10" s="1121"/>
      <c r="F10" s="1121"/>
      <c r="G10" s="1121"/>
      <c r="H10" s="1121"/>
      <c r="L10" s="1171"/>
      <c r="M10" s="1046"/>
      <c r="O10" s="1276"/>
      <c r="P10" s="1276"/>
      <c r="Q10" s="1276"/>
      <c r="R10" s="1276"/>
      <c r="S10" s="1276"/>
      <c r="T10" s="1276"/>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0:26" ht="14.25">
      <c r="J12" s="451"/>
      <c r="K12" s="451"/>
      <c r="L12" s="447"/>
      <c r="M12" s="447"/>
      <c r="N12" s="447"/>
      <c r="O12" s="1317"/>
      <c r="P12" s="1317"/>
      <c r="Q12" s="1317"/>
      <c r="R12" s="1317"/>
      <c r="S12" s="1317"/>
      <c r="T12" s="1317"/>
      <c r="U12" s="1317"/>
      <c r="V12" s="1317"/>
      <c r="W12" s="1317"/>
      <c r="X12" s="1317"/>
      <c r="Y12" s="1317"/>
      <c r="Z12" s="1317"/>
    </row>
    <row r="13" spans="10:28" ht="14.25" customHeight="1">
      <c r="J13" s="451"/>
      <c r="K13" s="451"/>
      <c r="L13" s="1284" t="s">
        <v>445</v>
      </c>
      <c r="M13" s="1284"/>
      <c r="N13" s="1284"/>
      <c r="O13" s="1284"/>
      <c r="P13" s="1284"/>
      <c r="Q13" s="1284"/>
      <c r="R13" s="1284"/>
      <c r="S13" s="1284"/>
      <c r="T13" s="1284"/>
      <c r="U13" s="1284"/>
      <c r="V13" s="1284"/>
      <c r="W13" s="1284"/>
      <c r="X13" s="1284"/>
      <c r="Y13" s="1284"/>
      <c r="Z13" s="1284"/>
      <c r="AA13" s="1284"/>
      <c r="AB13" s="1223" t="s">
        <v>446</v>
      </c>
    </row>
    <row r="14" spans="10:28" ht="14.25" customHeight="1">
      <c r="J14" s="451"/>
      <c r="K14" s="451"/>
      <c r="L14" s="1284" t="s">
        <v>91</v>
      </c>
      <c r="M14" s="1284" t="s">
        <v>602</v>
      </c>
      <c r="N14" s="547"/>
      <c r="O14" s="1223" t="s">
        <v>604</v>
      </c>
      <c r="P14" s="1223"/>
      <c r="Q14" s="1223"/>
      <c r="R14" s="1223"/>
      <c r="S14" s="1223"/>
      <c r="T14" s="1223"/>
      <c r="U14" s="1223"/>
      <c r="V14" s="1223"/>
      <c r="W14" s="1223"/>
      <c r="X14" s="1223"/>
      <c r="Y14" s="1223"/>
      <c r="Z14" s="1284" t="s">
        <v>339</v>
      </c>
      <c r="AA14" s="1316" t="s">
        <v>274</v>
      </c>
      <c r="AB14" s="1223"/>
    </row>
    <row r="15" spans="1:33" s="493" customFormat="1" ht="14.25" customHeight="1">
      <c r="A15" s="554"/>
      <c r="B15" s="554"/>
      <c r="C15" s="554"/>
      <c r="D15" s="554"/>
      <c r="E15" s="554"/>
      <c r="F15" s="554"/>
      <c r="G15" s="560"/>
      <c r="H15" s="560"/>
      <c r="I15" s="501"/>
      <c r="J15" s="499"/>
      <c r="K15" s="499"/>
      <c r="L15" s="1284"/>
      <c r="M15" s="1284"/>
      <c r="N15" s="547"/>
      <c r="O15" s="1325" t="s">
        <v>617</v>
      </c>
      <c r="P15" s="1325" t="s">
        <v>589</v>
      </c>
      <c r="Q15" s="1325" t="s">
        <v>590</v>
      </c>
      <c r="R15" s="1325" t="s">
        <v>270</v>
      </c>
      <c r="S15" s="1325"/>
      <c r="T15" s="1325" t="s">
        <v>270</v>
      </c>
      <c r="U15" s="1325"/>
      <c r="V15" s="621"/>
      <c r="W15" s="1324" t="s">
        <v>615</v>
      </c>
      <c r="X15" s="1324"/>
      <c r="Y15" s="1324"/>
      <c r="Z15" s="1284"/>
      <c r="AA15" s="1316"/>
      <c r="AB15" s="1223"/>
      <c r="AC15" s="554"/>
      <c r="AD15" s="554"/>
      <c r="AE15" s="554"/>
      <c r="AF15" s="554"/>
      <c r="AG15" s="554"/>
    </row>
    <row r="16" spans="10:28" ht="56.25" customHeight="1">
      <c r="J16" s="451"/>
      <c r="K16" s="451"/>
      <c r="L16" s="1284"/>
      <c r="M16" s="1284"/>
      <c r="N16" s="547"/>
      <c r="O16" s="1325"/>
      <c r="P16" s="1325"/>
      <c r="Q16" s="1325"/>
      <c r="R16" s="505" t="s">
        <v>591</v>
      </c>
      <c r="S16" s="505" t="s">
        <v>592</v>
      </c>
      <c r="T16" s="505" t="s">
        <v>593</v>
      </c>
      <c r="U16" s="505" t="s">
        <v>594</v>
      </c>
      <c r="V16" s="505"/>
      <c r="W16" s="506" t="s">
        <v>273</v>
      </c>
      <c r="X16" s="1326" t="s">
        <v>272</v>
      </c>
      <c r="Y16" s="1326"/>
      <c r="Z16" s="1284"/>
      <c r="AA16" s="1316"/>
      <c r="AB16" s="1223"/>
    </row>
    <row r="17" spans="10:28" ht="14.25">
      <c r="J17" s="451"/>
      <c r="K17" s="459">
        <v>1</v>
      </c>
      <c r="L17" s="448" t="s">
        <v>92</v>
      </c>
      <c r="M17" s="448" t="s">
        <v>48</v>
      </c>
      <c r="N17" s="466" t="s">
        <v>48</v>
      </c>
      <c r="O17" s="457">
        <f ca="1">OFFSET(O17,0,-1)+1</f>
        <v>3</v>
      </c>
      <c r="P17" s="457">
        <f t="shared" si="0" ref="P17:W17">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2">
        <f ca="1">OFFSET(X17,0,-1)+1</f>
        <v>11</v>
      </c>
      <c r="Y17" s="1302"/>
      <c r="Z17" s="457">
        <f ca="1">OFFSET(Z17,0,-2)+1</f>
        <v>12</v>
      </c>
      <c r="AB17" s="457">
        <f ca="1">OFFSET(AB17,0,-2)+1</f>
        <v>13</v>
      </c>
    </row>
    <row r="18" spans="1:28" ht="22.5">
      <c r="A18" s="1303">
        <v>1</v>
      </c>
      <c r="B18" s="1000"/>
      <c r="C18" s="1000"/>
      <c r="D18" s="1000"/>
      <c r="E18" s="1001"/>
      <c r="F18" s="1002"/>
      <c r="G18" s="1000"/>
      <c r="H18" s="1000"/>
      <c r="I18" s="988"/>
      <c r="J18" s="993"/>
      <c r="K18" s="993"/>
      <c r="L18" s="562">
        <f>mergeValue(A18)</f>
        <v>1</v>
      </c>
      <c r="M18" s="610" t="s">
        <v>19</v>
      </c>
      <c r="N18" s="549"/>
      <c r="O18" s="1315"/>
      <c r="P18" s="1315"/>
      <c r="Q18" s="1315"/>
      <c r="R18" s="1315"/>
      <c r="S18" s="1315"/>
      <c r="T18" s="1315"/>
      <c r="U18" s="1315"/>
      <c r="V18" s="1315"/>
      <c r="W18" s="1315"/>
      <c r="X18" s="1315"/>
      <c r="Y18" s="1315"/>
      <c r="Z18" s="1315"/>
      <c r="AA18" s="1315"/>
      <c r="AB18" s="599" t="s">
        <v>718</v>
      </c>
    </row>
    <row r="19" spans="1:28" ht="22.5">
      <c r="A19" s="1303"/>
      <c r="B19" s="1303">
        <v>1</v>
      </c>
      <c r="C19" s="1000"/>
      <c r="D19" s="1000"/>
      <c r="E19" s="1002"/>
      <c r="F19" s="1002"/>
      <c r="G19" s="1000"/>
      <c r="H19" s="1000"/>
      <c r="I19" s="995"/>
      <c r="J19" s="990"/>
      <c r="K19" s="989"/>
      <c r="L19" s="562" t="str">
        <f>mergeValue(A19)&amp;"."&amp;mergeValue(B19)</f>
        <v>1.1</v>
      </c>
      <c r="M19" s="516" t="s">
        <v>15</v>
      </c>
      <c r="N19" s="549"/>
      <c r="O19" s="1315"/>
      <c r="P19" s="1315"/>
      <c r="Q19" s="1315"/>
      <c r="R19" s="1315"/>
      <c r="S19" s="1315"/>
      <c r="T19" s="1315"/>
      <c r="U19" s="1315"/>
      <c r="V19" s="1315"/>
      <c r="W19" s="1315"/>
      <c r="X19" s="1315"/>
      <c r="Y19" s="1315"/>
      <c r="Z19" s="1315"/>
      <c r="AA19" s="1315"/>
      <c r="AB19" s="599" t="s">
        <v>459</v>
      </c>
    </row>
    <row r="20" spans="1:28" ht="22.5">
      <c r="A20" s="1303"/>
      <c r="B20" s="1303"/>
      <c r="C20" s="1303">
        <v>1</v>
      </c>
      <c r="D20" s="1000"/>
      <c r="E20" s="1002"/>
      <c r="F20" s="1002"/>
      <c r="G20" s="1000"/>
      <c r="H20" s="1000"/>
      <c r="I20" s="995"/>
      <c r="J20" s="990"/>
      <c r="K20" s="989"/>
      <c r="L20" s="562" t="str">
        <f>mergeValue(A20)&amp;"."&amp;mergeValue(B20)&amp;"."&amp;mergeValue(C20)</f>
        <v>1.1.1</v>
      </c>
      <c r="M20" s="517" t="s">
        <v>7</v>
      </c>
      <c r="N20" s="549"/>
      <c r="O20" s="1315"/>
      <c r="P20" s="1315"/>
      <c r="Q20" s="1315"/>
      <c r="R20" s="1315"/>
      <c r="S20" s="1315"/>
      <c r="T20" s="1315"/>
      <c r="U20" s="1315"/>
      <c r="V20" s="1315"/>
      <c r="W20" s="1315"/>
      <c r="X20" s="1315"/>
      <c r="Y20" s="1315"/>
      <c r="Z20" s="1315"/>
      <c r="AA20" s="1315"/>
      <c r="AB20" s="599" t="s">
        <v>600</v>
      </c>
    </row>
    <row r="21" spans="1:28" ht="22.5">
      <c r="A21" s="1303"/>
      <c r="B21" s="1303"/>
      <c r="C21" s="1303"/>
      <c r="D21" s="1303">
        <v>1</v>
      </c>
      <c r="E21" s="1002"/>
      <c r="F21" s="1002"/>
      <c r="G21" s="1000"/>
      <c r="H21" s="1000"/>
      <c r="I21" s="995"/>
      <c r="J21" s="990"/>
      <c r="K21" s="989"/>
      <c r="L21" s="562" t="str">
        <f>mergeValue(A21)&amp;"."&amp;mergeValue(B21)&amp;"."&amp;mergeValue(C21)&amp;"."&amp;mergeValue(D21)</f>
        <v>1.1.1.1</v>
      </c>
      <c r="M21" s="518" t="s">
        <v>21</v>
      </c>
      <c r="N21" s="549"/>
      <c r="O21" s="1315"/>
      <c r="P21" s="1315"/>
      <c r="Q21" s="1315"/>
      <c r="R21" s="1315"/>
      <c r="S21" s="1315"/>
      <c r="T21" s="1315"/>
      <c r="U21" s="1315"/>
      <c r="V21" s="1315"/>
      <c r="W21" s="1315"/>
      <c r="X21" s="1315"/>
      <c r="Y21" s="1315"/>
      <c r="Z21" s="1315"/>
      <c r="AA21" s="1315"/>
      <c r="AB21" s="599" t="s">
        <v>601</v>
      </c>
    </row>
    <row r="22" spans="1:28" ht="14.25" hidden="1">
      <c r="A22" s="1303"/>
      <c r="B22" s="1303"/>
      <c r="C22" s="1303"/>
      <c r="D22" s="1303"/>
      <c r="E22" s="1303">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2" ht="33.75">
      <c r="A23" s="1303"/>
      <c r="B23" s="1303"/>
      <c r="C23" s="1303"/>
      <c r="D23" s="1303"/>
      <c r="E23" s="1303"/>
      <c r="F23" s="1303">
        <v>1</v>
      </c>
      <c r="G23" s="1000"/>
      <c r="H23" s="1000"/>
      <c r="I23" s="1322"/>
      <c r="J23" s="990"/>
      <c r="K23" s="989"/>
      <c r="L23" s="562" t="str">
        <f>mergeValue(A23)&amp;"."&amp;mergeValue(B23)&amp;"."&amp;mergeValue(C23)&amp;"."&amp;mergeValue(D23)&amp;"."&amp;mergeValue(F23)</f>
        <v>1.1.1.1.1</v>
      </c>
      <c r="M23" s="525" t="s">
        <v>9</v>
      </c>
      <c r="N23" s="550"/>
      <c r="O23" s="1306"/>
      <c r="P23" s="1307"/>
      <c r="Q23" s="1307"/>
      <c r="R23" s="1307"/>
      <c r="S23" s="1307"/>
      <c r="T23" s="1307"/>
      <c r="U23" s="1307"/>
      <c r="V23" s="1307"/>
      <c r="W23" s="1307"/>
      <c r="X23" s="1307"/>
      <c r="Y23" s="1307"/>
      <c r="Z23" s="1307"/>
      <c r="AA23" s="1308"/>
      <c r="AB23" s="599" t="s">
        <v>720</v>
      </c>
      <c r="AD23" s="474" t="str">
        <f>strCheckUnique(AE23:AE28)</f>
        <v/>
      </c>
      <c r="AF23" s="474"/>
    </row>
    <row r="24" spans="1:33" ht="56.25">
      <c r="A24" s="1303"/>
      <c r="B24" s="1303"/>
      <c r="C24" s="1303"/>
      <c r="D24" s="1303"/>
      <c r="E24" s="1303"/>
      <c r="F24" s="1303"/>
      <c r="G24" s="1303">
        <v>1</v>
      </c>
      <c r="H24" s="1000"/>
      <c r="I24" s="1322"/>
      <c r="J24" s="1323"/>
      <c r="K24" s="996"/>
      <c r="L24" s="562" t="str">
        <f>mergeValue(A24)&amp;"."&amp;mergeValue(B24)&amp;"."&amp;mergeValue(C24)&amp;"."&amp;mergeValue(D24)&amp;"."&amp;mergeValue(F24)&amp;"."&amp;mergeValue(G24)</f>
        <v>1.1.1.1.1.1</v>
      </c>
      <c r="M24" s="1088" t="s">
        <v>613</v>
      </c>
      <c r="N24" s="615"/>
      <c r="O24" s="532"/>
      <c r="P24" s="532"/>
      <c r="Q24" s="532"/>
      <c r="R24" s="463"/>
      <c r="S24" s="1041"/>
      <c r="T24" s="463"/>
      <c r="U24" s="1041"/>
      <c r="V24" s="553" t="str">
        <f>W24&amp;"-"&amp;Y24</f>
        <v>-</v>
      </c>
      <c r="W24" s="1309"/>
      <c r="X24" s="1299" t="s">
        <v>83</v>
      </c>
      <c r="Y24" s="1309"/>
      <c r="Z24" s="1299" t="s">
        <v>84</v>
      </c>
      <c r="AA24" s="507"/>
      <c r="AB24" s="599" t="s">
        <v>738</v>
      </c>
      <c r="AC24" s="470" t="str">
        <f>strCheckDate(O24:AA24)</f>
        <v/>
      </c>
      <c r="AD24" s="474"/>
      <c r="AE24" s="474" t="str">
        <f>IF(M24="","",M24)</f>
        <v>горячая вода в системе централизованного теплоснабжения на горячее водоснабжение</v>
      </c>
      <c r="AF24" s="474"/>
      <c r="AG24" s="474"/>
    </row>
    <row r="25" spans="1:32" ht="87.95" customHeight="1">
      <c r="A25" s="1303"/>
      <c r="B25" s="1303"/>
      <c r="C25" s="1303"/>
      <c r="D25" s="1303"/>
      <c r="E25" s="1303"/>
      <c r="F25" s="1303"/>
      <c r="G25" s="1303"/>
      <c r="H25" s="1000">
        <v>1</v>
      </c>
      <c r="I25" s="1322"/>
      <c r="J25" s="1323"/>
      <c r="K25" s="996"/>
      <c r="L25" s="562" t="str">
        <f>mergeValue(A25)&amp;"."&amp;mergeValue(B25)&amp;"."&amp;mergeValue(C25)&amp;"."&amp;mergeValue(D25)&amp;"."&amp;mergeValue(F25)&amp;"."&amp;mergeValue(G25)&amp;"."&amp;mergeValue(H25)</f>
        <v>1.1.1.1.1.1.1</v>
      </c>
      <c r="M25" s="1018"/>
      <c r="N25" s="464"/>
      <c r="O25" s="532"/>
      <c r="P25" s="532"/>
      <c r="Q25" s="532"/>
      <c r="R25" s="463"/>
      <c r="S25" s="1041"/>
      <c r="T25" s="463"/>
      <c r="U25" s="1041"/>
      <c r="V25" s="553" t="str">
        <f>W25&amp;"-"&amp;Y25</f>
        <v>-</v>
      </c>
      <c r="W25" s="1309"/>
      <c r="X25" s="1299"/>
      <c r="Y25" s="1309"/>
      <c r="Z25" s="1299"/>
      <c r="AA25" s="637"/>
      <c r="AB25" s="1273" t="s">
        <v>739</v>
      </c>
      <c r="AC25" s="470" t="str">
        <f>strCheckDate(O25:AA25)</f>
        <v/>
      </c>
      <c r="AF25" s="474"/>
    </row>
    <row r="26" spans="1:32" ht="14.25" hidden="1">
      <c r="A26" s="1303"/>
      <c r="B26" s="1303"/>
      <c r="C26" s="1303"/>
      <c r="D26" s="1303"/>
      <c r="E26" s="1303"/>
      <c r="F26" s="1303"/>
      <c r="G26" s="1303"/>
      <c r="H26" s="1000"/>
      <c r="I26" s="1322"/>
      <c r="J26" s="1323"/>
      <c r="K26" s="996"/>
      <c r="L26" s="569"/>
      <c r="M26" s="615"/>
      <c r="N26" s="615"/>
      <c r="O26" s="532"/>
      <c r="P26" s="463"/>
      <c r="Q26" s="463"/>
      <c r="R26" s="463"/>
      <c r="S26" s="463"/>
      <c r="T26" s="463"/>
      <c r="U26" s="529"/>
      <c r="V26" s="553"/>
      <c r="W26" s="1298"/>
      <c r="X26" s="1299"/>
      <c r="Y26" s="1298"/>
      <c r="Z26" s="1299"/>
      <c r="AA26" s="507"/>
      <c r="AB26" s="1274"/>
      <c r="AF26" s="474">
        <f ca="1">OFFSET(AF26,-1,0)</f>
        <v>0</v>
      </c>
    </row>
    <row r="27" spans="1:33" s="445" customFormat="1" ht="15" customHeight="1">
      <c r="A27" s="1303"/>
      <c r="B27" s="1303"/>
      <c r="C27" s="1303"/>
      <c r="D27" s="1303"/>
      <c r="E27" s="1303"/>
      <c r="F27" s="1303"/>
      <c r="G27" s="1303"/>
      <c r="H27" s="1000"/>
      <c r="I27" s="1322"/>
      <c r="J27" s="1323"/>
      <c r="K27" s="997"/>
      <c r="L27" s="508"/>
      <c r="M27" s="527" t="s">
        <v>40</v>
      </c>
      <c r="N27" s="521"/>
      <c r="O27" s="515"/>
      <c r="P27" s="515"/>
      <c r="Q27" s="515"/>
      <c r="R27" s="515"/>
      <c r="S27" s="515"/>
      <c r="T27" s="515"/>
      <c r="U27" s="515"/>
      <c r="V27" s="515"/>
      <c r="W27" s="533"/>
      <c r="X27" s="534"/>
      <c r="Y27" s="533"/>
      <c r="Z27" s="521"/>
      <c r="AA27" s="530"/>
      <c r="AB27" s="1275"/>
      <c r="AC27" s="471"/>
      <c r="AD27" s="471"/>
      <c r="AE27" s="471"/>
      <c r="AF27" s="471"/>
      <c r="AG27" s="471"/>
    </row>
    <row r="28" spans="1:33" s="445" customFormat="1" ht="15" customHeight="1">
      <c r="A28" s="1303"/>
      <c r="B28" s="1303"/>
      <c r="C28" s="1303"/>
      <c r="D28" s="1303"/>
      <c r="E28" s="1303"/>
      <c r="F28" s="1303"/>
      <c r="G28" s="1000"/>
      <c r="H28" s="1000"/>
      <c r="I28" s="1322"/>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03"/>
      <c r="B29" s="1303"/>
      <c r="C29" s="1303"/>
      <c r="D29" s="1303"/>
      <c r="E29" s="1303"/>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t="14.25" hidden="1">
      <c r="A30" s="1303"/>
      <c r="B30" s="1303"/>
      <c r="C30" s="1303"/>
      <c r="D30" s="1303"/>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ht="14.25">
      <c r="A31" s="1303"/>
      <c r="B31" s="1303"/>
      <c r="C31" s="1303"/>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03"/>
      <c r="B32" s="1303"/>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03"/>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2:26" ht="3" customHeight="1">
      <c r="L35" s="455"/>
      <c r="M35" s="455"/>
      <c r="N35" s="455"/>
      <c r="O35" s="455"/>
      <c r="P35" s="455"/>
      <c r="Q35" s="455"/>
      <c r="R35" s="455"/>
      <c r="S35" s="455"/>
      <c r="T35" s="455"/>
      <c r="U35" s="455"/>
      <c r="V35" s="455"/>
      <c r="W35" s="455"/>
      <c r="X35" s="455"/>
      <c r="Y35" s="455"/>
      <c r="Z35" s="455"/>
    </row>
    <row r="36" spans="12:23" ht="89.25" customHeight="1">
      <c r="L36" s="1">
        <v>1</v>
      </c>
      <c r="M36" s="1266" t="s">
        <v>740</v>
      </c>
      <c r="N36" s="1266"/>
      <c r="O36" s="1266"/>
      <c r="P36" s="1266"/>
      <c r="Q36" s="1266"/>
      <c r="R36" s="1266"/>
      <c r="S36" s="1266"/>
      <c r="T36" s="1266"/>
      <c r="U36" s="1266"/>
      <c r="V36" s="1266"/>
      <c r="W36" s="1266"/>
    </row>
  </sheetData>
  <sheetProtection password="FA9C" sheet="1" objects="1" scenarios="1" formatColumns="0" formatRows="0"/>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6">
    <dataValidation allowBlank="1" sqref="L30:AB31 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L65566:AB65566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L131102:AB131102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L196638:AB196638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L262174:AB262174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L327710:AB327710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L393246:AB393246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L458782:AB458782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L524318:AB524318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L589854:AB589854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L655390:AB655390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L720926:AB720926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L786462:AB786462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L851998:AB851998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L917534:AB917534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L983070:AB983070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WVM983070:WWC983070"/>
    <dataValidation allowBlank="1" prompt="Для выбора выполните двойной щелчок левой клавиши мыши по соответствующей ячейке." sqref="L27:Z29 AA27 JA27:JQ29 SW27:TM29 ACS27:ADI29 AMO27:ANE29 AWK27:AXA29 BGG27:BGW29 BQC27:BQS29 BZY27:CAO29 CJU27:CKK29 CTQ27:CUG29 DDM27:DEC29 DNI27:DNY29 DXE27:DXU29 EHA27:EHQ29 EQW27:ERM29 FAS27:FBI29 FKO27:FLE29 FUK27:FVA29 GEG27:GEW29 GOC27:GOS29 GXY27:GYO29 HHU27:HIK29 HRQ27:HSG29 IBM27:ICC29 ILI27:ILY29 IVE27:IVU29 JFA27:JFQ29 JOW27:JPM29 JYS27:JZI29 KIO27:KJE29 KSK27:KTA29 LCG27:LCW29 LMC27:LMS29 LVY27:LWO29 MFU27:MGK29 MPQ27:MQG29 MZM27:NAC29 NJI27:NJY29 NTE27:NTU29 ODA27:ODQ29 OMW27:ONM29 OWS27:OXI29 PGO27:PHE29 PQK27:PRA29 QAG27:QAW29 QKC27:QKS29 QTY27:QUO29 RDU27:REK29 RNQ27:ROG29 RXM27:RYC29 SHI27:SHY29 SRE27:SRU29 TBA27:TBQ29 TKW27:TLM29 TUS27:TVI29 UEO27:UFE29 UOK27:UPA29 UYG27:UYW29 VIC27:VIS29 VRY27:VSO29 WBU27:WCK29 WLQ27:WMG29 WVM27:WWC29 AA28:AB29 L32:AB34 JA32:JQ34 SW32:TM34 ACS32:ADI34 AMO32:ANE34 AWK32:AXA34 BGG32:BGW34 BQC32:BQS34 BZY32:CAO34 CJU32:CKK34 CTQ32:CUG34 DDM32:DEC34 DNI32:DNY34 DXE32:DXU34 EHA32:EHQ34 EQW32:ERM34 FAS32:FBI34 FKO32:FLE34 FUK32:FVA34 GEG32:GEW34 GOC32:GOS34 GXY32:GYO34 HHU32:HIK34 HRQ32:HSG34 IBM32:ICC34 ILI32:ILY34 IVE32:IVU34 JFA32:JFQ34 JOW32:JPM34 JYS32:JZI34 KIO32:KJE34 KSK32:KTA34 LCG32:LCW34 LMC32:LMS34 LVY32:LWO34 MFU32:MGK34 MPQ32:MQG34 MZM32:NAC34 NJI32:NJY34 NTE32:NTU34 ODA32:ODQ34 OMW32:ONM34 OWS32:OXI34 PGO32:PHE34 PQK32:PRA34 QAG32:QAW34 QKC32:QKS34 QTY32:QUO34 RDU32:REK34 RNQ32:ROG34 RXM32:RYC34 SHI32:SHY34 SRE32:SRU34 TBA32:TBQ34 TKW32:TLM34 TUS32:TVI34 UEO32:UFE34 UOK32:UPA34 UYG32:UYW34 VIC32:VIS34 VRY32:VSO34 WBU32:WCK34 WLQ32:WMG34 WVM32:WWC34 L65563:AB65565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L65567:AB65570 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L131099:AB131101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L131103:AB131106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L196635:AB196637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L196639:AB196642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L262171:AB262173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L262175:AB262178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L327707:AB327709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L327711:AB327714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L393243:AB393245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L393247:AB393250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L458779:AB458781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L458783:AB458786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dataValidation allowBlank="1" prompt="Для выбора выполните двойной щелчок левой клавиши мыши по соответствующей ячейке." sqref="WLQ458783:WMG458786 WVM458783:WWC458786 L524315:AB524317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L524319:AB524322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L589851:AB589853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L589855:AB589858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L655387:AB655389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L655391:AB655394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L720923:AB720925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L720927:AB720930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L786459:AB786461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L786463:AB786466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L851995:AB851997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L851999:AB852002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L917531:AB917533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L917535:AB917538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L983067:AB983069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983067:WWC983069 L983071:AB983074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dataValidation allowBlank="1" prompt="Для выбора выполните двойной щелчок левой клавиши мыши по соответствующей ячейке." sqref="WLQ983071:WMG983074 WVM983071:WWC983074"/>
    <dataValidation type="list" allowBlank="1" showInputMessage="1" showErrorMessage="1" errorTitle="Ошибка" error="Выберите значение из списка" sqref="O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formula1>kind_of_cons</formula1>
    </dataValidation>
    <dataValidation type="textLength" operator="lessThanOrEqual" allowBlank="1" showInputMessage="1" showErrorMessage="1" errorTitle="Ошибка" error="Допускается ввод не более 900 символов!" sqref="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WWC983058:WWC983064">
      <formula1>900</formula1>
    </dataValidation>
    <dataValidation type="list" allowBlank="1" showInputMessage="1" prompt="Выберите значение из списка" errorTitle="Ошибка" error="Выберите значение из списка" sqref="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24:W25 Y24:Y25 JL24:JL25 JN24:JN25 TH24:TH25 TJ24:TJ25 ADD24:ADD25 ADF24:ADF25 AMZ24:AMZ25 ANB24:ANB25 AWV24:AWV25 AWX24:AWX25 BGR24:BGR25 BGT24:BGT25 BQN24:BQN25 BQP24:BQP25 CAJ24:CAJ25 CAL24:CAL25 CKF24:CKF25 CKH24:CKH25 CUB24:CUB25 CUD24:CUD25 DDX24:DDX25 DDZ24:DDZ25 DNT24:DNT25 DNV24:DNV25 DXP24:DXP25 DXR24:DXR25 EHL24:EHL25 EHN24:EHN25 ERH24:ERH25 ERJ24:ERJ25 FBD24:FBD25 FBF24:FBF25 FKZ24:FKZ25 FLB24:FLB25 FUV24:FUV25 FUX24:FUX25 GER24:GER25 GET24:GET25 GON24:GON25 GOP24:GOP25 GYJ24:GYJ25 GYL24:GYL25 HIF24:HIF25 HIH24:HIH25 HSB24:HSB25 HSD24:HSD25 IBX24:IBX25 IBZ24:IBZ25 ILT24:ILT25 ILV24:ILV25 IVP24:IVP25 IVR24:IVR25 JFL24:JFL25 JFN24:JFN25 JPH24:JPH25 JPJ24:JPJ25 JZD24:JZD25 JZF24:JZF25 KIZ24:KIZ25 KJB24:KJB25 KSV24:KSV25 KSX24:KSX25 LCR24:LCR25 LCT24:LCT25 LMN24:LMN25 LMP24:LMP25 LWJ24:LWJ25 LWL24:LWL25 MGF24:MGF25 MGH24:MGH25 MQB24:MQB25 MQD24:MQD25 MZX24:MZX25 MZZ24:MZZ25 NJT24:NJT25 NJV24:NJV25 NTP24:NTP25 NTR24:NTR25 ODL24:ODL25 ODN24:ODN25 ONH24:ONH25 ONJ24:ONJ25 OXD24:OXD25 OXF24:OXF25 PGZ24:PGZ25 PHB24:PHB25 PQV24:PQV25 PQX24:PQX25 QAR24:QAR25 QAT24:QAT25 QKN24:QKN25 QKP24:QKP25 QUJ24:QUJ25 QUL24:QUL25 REF24:REF25 REH24:REH25 ROB24:ROB25 ROD24:ROD25 RXX24:RXX25 RXZ24:RXZ25 SHT24:SHT25 SHV24:SHV25 SRP24:SRP25 SRR24:SRR25 TBL24:TBL25 TBN24:TBN25 TLH24:TLH25 TLJ24:TLJ25 TVD24:TVD25 TVF24:TVF25 UEZ24:UEZ25 UFB24:UFB25 UOV24:UOV25 UOX24:UOX25 UYR24:UYR25 UYT24:UYT25 VIN24:VIN25 VIP24:VIP25 VSJ24:VSJ25 VSL24:VSL25 WCF24:WCF25 WCH24:WCH25 WMB24:WMB25 WMD24:WMD25 WVX24:WVX25 WVZ24:WVZ25 W65560:W65561 Y65560:Y65561 JL65560:JL65561 JN65560:JN65561 TH65560:TH65561 TJ65560:TJ65561 ADD65560:ADD65561 ADF65560:ADF65561 AMZ65560:AMZ65561 ANB65560:ANB65561 AWV65560:AWV65561 AWX65560:AWX65561 BGR65560:BGR65561 BGT65560:BGT65561 BQN65560:BQN65561 BQP65560:BQP65561 CAJ65560:CAJ65561 CAL65560:CAL65561 CKF65560:CKF65561 CKH65560:CKH65561 CUB65560:CUB65561 CUD65560:CUD65561 DDX65560:DDX65561 DDZ65560:DDZ65561 DNT65560:DNT65561 DNV65560:DNV65561 DXP65560:DXP65561 DXR65560:DXR65561 EHL65560:EHL65561 EHN65560:EHN65561 ERH65560:ERH65561 ERJ65560:ERJ65561 FBD65560:FBD65561 FBF65560:FBF65561 FKZ65560:FKZ65561 FLB65560:FLB65561 FUV65560:FUV65561 FUX65560:FUX65561 GER65560:GER65561 GET65560:GET65561 GON65560:GON65561 GOP65560:GOP65561 GYJ65560:GYJ65561 GYL65560:GYL65561 HIF65560:HIF65561 HIH65560:HIH65561 HSB65560:HSB65561 HSD65560:HSD65561 IBX65560:IBX65561 IBZ65560:IBZ65561 ILT65560:ILT65561 ILV65560:ILV65561 IVP65560:IVP65561 IVR65560:IVR65561 JFL65560:JFL65561 JFN65560:JFN65561 JPH65560:JPH65561 JPJ65560:JPJ65561 JZD65560:JZD65561 JZF65560:JZF65561 KIZ65560:KIZ65561 KJB65560:KJB65561 KSV65560:KSV65561 KSX65560:KSX65561 LCR65560:LCR65561 LCT65560:LCT65561 LMN65560:LMN65561 LMP65560:LMP65561 LWJ65560:LWJ65561 LWL65560:LWL65561 MGF65560:MGF65561 MGH65560:MGH65561 MQB65560:MQB65561 MQD65560:MQD65561 MZX65560:MZX65561 MZZ65560:MZZ65561 NJT65560:NJT65561 NJV65560:NJV65561 NTP65560:NTP65561 NTR65560:NTR65561 ODL65560:ODL65561 ODN65560:ODN65561 ONH65560:ONH65561 ONJ65560:ONJ65561 OXD65560:OXD65561 OXF65560:OXF65561 PGZ65560:PGZ65561 PHB65560:PHB65561 PQV65560:PQV65561 PQX65560:PQX65561 QAR65560:QAR65561 QAT65560:QAT65561 QKN65560:QKN65561 QKP65560:QKP65561 QUJ65560:QUJ65561 QUL65560:QUL65561 REF65560:REF65561 REH65560:REH65561 ROB65560:ROB65561 ROD65560:ROD65561 RXX65560:RXX65561 RXZ65560:RXZ65561 SHT65560:SHT65561 SHV65560:SHV65561 SRP65560:SRP65561 SRR65560:SRR65561 TBL65560:TBL65561 TBN65560:TBN65561 TLH65560:TLH65561 TLJ65560:TLJ65561 TVD65560:TVD65561 TVF65560:TVF65561 UEZ65560:UEZ65561 UFB65560:UFB65561 UOV65560:UOV65561 UOX65560:UOX65561 UYR65560:UYR65561 UYT65560:UYT65561 VIN65560:VIN65561 VIP65560:VIP65561 VSJ65560:VSJ65561 VSL65560:VSL65561 WCF65560:WCF65561 WCH65560:WCH65561 WMB65560:WMB65561 WMD65560:WMD65561 WVX65560:WVX65561 WVZ65560:WVZ65561 W131096:W131097 Y131096:Y131097 JL131096:JL131097 JN131096:JN131097 TH131096:TH131097 TJ131096:TJ131097 ADD131096:ADD131097 ADF131096:ADF131097 AMZ131096:AMZ131097 ANB131096:ANB131097 AWV131096:AWV131097 AWX131096:AWX131097 BGR131096:BGR131097 BGT131096:BGT131097 BQN131096:BQN131097 BQP131096:BQP131097 CAJ131096:CAJ131097 CAL131096:CAL131097 CKF131096:CKF131097 CKH131096:CKH131097 CUB131096:CUB131097 CUD131096:CUD131097 DDX131096:DDX131097 DDZ131096:DDZ131097 DNT131096:DNT131097 DNV131096:DNV131097 DXP131096:DXP131097 DXR131096:DXR131097 EHL131096:EHL131097 EHN131096:EHN131097 ERH131096:ERH131097 ERJ131096:ERJ131097 FBD131096:FBD131097 FBF131096:FBF131097 FKZ131096:FKZ131097 FLB131096:FLB131097 FUV131096:FUV131097 FUX131096:FUX131097 GER131096:GER131097 GET131096:GET131097 GON131096:GON131097 GOP131096:GOP131097 GYJ131096:GYJ131097 GYL131096:GYL131097 HIF131096:HIF131097 HIH131096:HIH131097 HSB131096:HSB131097 HSD131096:HSD131097 IBX131096:IBX131097 IBZ131096:IBZ131097 ILT131096:ILT131097 ILV131096:ILV131097 IVP131096:IVP131097 IVR131096:IVR131097 JFL131096:JFL131097 JFN131096:JFN131097 JPH131096:JPH131097 JPJ131096:JPJ131097 JZD131096:JZD131097 JZF131096:JZF131097 KIZ131096:KIZ131097 KJB131096:KJB131097 KSV131096:KSV131097 KSX131096:KSX131097 LCR131096:LCR131097 LCT131096:LCT131097 LMN131096:LMN131097 LMP131096:LMP131097 LWJ131096:LWJ131097 LWL131096:LWL131097 MGF131096:MGF131097 MGH131096:MGH131097 MQB131096:MQB131097 MQD131096:MQD131097 MZX131096:MZX131097 MZZ131096:MZZ131097 NJT131096:NJT131097 NJV131096:NJV131097 NTP131096:NTP131097 NTR131096:NTR131097 ODL131096:ODL131097 ODN131096:ODN131097 ONH131096:ONH131097 ONJ131096:ONJ131097 OXD131096:OXD131097 OXF131096:OXF131097 PGZ131096:PGZ131097 PHB131096:PHB131097 PQV131096:PQV131097 PQX131096:PQX131097 QAR131096:QAR131097 QAT131096:QAT131097 QKN131096:QKN131097 QKP131096:QKP131097 QUJ131096:QUJ131097 QUL131096:QUL131097 REF131096:REF131097 REH131096:REH131097 ROB131096:ROB131097 ROD131096:ROD131097 RXX131096:RXX131097 RXZ131096:RXZ131097 SHT131096:SHT131097 SHV131096:SHV131097 SRP131096:SRP131097 SRR131096:SRR131097 TBL131096:TBL131097 TBN131096:TBN131097 TLH131096:TLH131097 TLJ131096:TLJ131097 TVD131096:TVD131097 TVF131096:TVF131097 UEZ131096:UEZ131097 UFB131096:UFB131097 UOV131096:UOV131097 UOX131096:UOX131097 UYR131096:UYR131097 UYT131096:UYT131097 VIN131096:VIN131097 VIP131096:VIP131097 VSJ131096:VSJ131097 VSL131096:VSL131097 WCF131096:WCF131097 WCH131096:WCH131097 WMB131096:WMB131097 WMD131096:WMD131097 WVX131096:WVX131097 WVZ131096:WVZ131097 W196632:W196633 Y196632:Y196633 JL196632:JL196633 JN196632:JN196633 TH196632:TH196633 TJ196632:TJ196633 ADD196632:ADD196633 ADF196632:ADF196633 AMZ196632:AMZ196633 ANB196632:ANB196633 AWV196632:AWV196633 AWX196632:AWX196633 BGR196632:BGR196633 BGT196632:BGT196633 BQN196632:BQN196633 BQP196632:BQP196633 CAJ196632:CAJ196633 CAL196632:CAL196633 CKF196632:CKF196633 CKH196632:CKH196633 CUB196632:CUB196633 CUD196632:CUD196633 DDX196632:DDX196633 DDZ196632:DDZ196633 DNT196632:DNT196633 DNV196632:DNV196633 DXP196632:DXP196633 DXR196632:DXR196633 EHL196632:EHL196633 EHN196632:EHN196633 ERH196632:ERH196633 ERJ196632:ERJ196633 FBD196632:FBD196633 FBF196632:FBF196633 FKZ196632:FKZ196633 FLB196632:FLB196633 FUV196632:FUV196633 FUX196632:FUX196633 GER196632:GER196633 GET196632:GET196633 GON196632:GON196633 GOP196632:GOP196633 GYJ196632:GYJ196633 GYL196632:GYL196633 HIF196632:HIF196633 HIH196632:HIH196633 HSB196632:HSB196633 HSD196632:HSD196633 IBX196632:IBX196633 IBZ196632:IBZ196633 ILT196632:ILT196633 ILV196632:ILV196633 IVP196632:IVP196633 IVR196632:IVR196633 JFL196632:JFL196633 JFN196632:JFN196633 JPH196632:JPH196633 JPJ196632:JPJ196633 JZD196632:JZD196633 JZF196632:JZF196633 KIZ196632:KIZ196633 KJB196632:KJB196633 KSV196632:KSV196633 KSX196632:KSX196633 LCR196632:LCR196633 LCT196632:LCT196633 LMN196632:LMN196633 LMP196632:LMP196633 LWJ196632:LWJ196633 LWL196632:LWL196633 MGF196632:MGF196633 MGH196632:MGH196633 MQB196632:MQB196633 MQD196632:MQD196633 MZX196632:MZX196633 MZZ196632:MZZ196633 NJT196632:NJT196633 NJV196632:NJV196633 NTP196632:NTP196633 NTR196632:NTR196633 ODL196632:ODL196633 ODN196632:ODN196633 ONH196632:ONH196633 ONJ196632:ONJ196633 OXD196632:OXD196633 OXF196632:OXF196633 PGZ196632:PGZ196633 PHB196632:PHB196633 PQV196632:PQV196633 PQX196632:PQX196633 QAR196632:QAR196633 QAT196632:QAT196633 QKN196632:QKN196633 QKP196632:QKP196633 QUJ196632:QUJ196633 QUL196632:QUL196633 REF196632:REF196633 REH196632:REH196633 ROB196632:ROB196633 ROD196632:ROD196633 RXX196632:RXX196633 RXZ196632:RXZ196633 SHT196632:SHT196633 SHV196632:SHV196633 SRP196632:SRP196633 SRR196632:SRR196633 TBL196632:TBL196633 TBN196632:TBN196633 TLH196632:TLH196633 TLJ196632:TLJ196633 TVD196632:TVD196633 TVF196632:TVF196633 UEZ196632:UEZ196633 UFB196632:UFB196633 UOV196632:UOV196633 UOX196632:UOX196633 UYR196632:UYR196633 UYT196632:UYT196633 VIN196632:VIN196633 VIP196632:VIP196633 VSJ196632:VSJ196633 VSL196632:VSL196633 WCF196632:WCF196633 WCH196632:WCH196633 WMB196632:WMB196633 WMD196632:WMD196633 WVX196632:WVX196633 WVZ196632:WVZ196633 W262168:W262169 Y262168:Y262169 JL262168:JL262169 JN262168:JN262169 TH262168:TH262169 TJ262168:TJ262169 ADD262168:ADD262169 ADF262168:ADF262169 AMZ262168:AMZ262169 ANB262168:ANB262169 AWV262168:AWV262169 AWX262168:AWX262169 BGR262168:BGR262169 BGT262168:BGT262169 BQN262168:BQN262169 BQP262168:BQP262169 CAJ262168:CAJ262169 CAL262168:CAL262169 CKF262168:CKF262169 CKH262168:CKH262169 CUB262168:CUB262169 CUD262168:CUD262169 DDX262168:DDX262169 DDZ262168:DDZ262169 DNT262168:DNT262169 DNV262168:DNV262169 DXP262168:DXP262169 DXR262168:DXR262169 EHL262168:EHL262169 EHN262168:EHN262169 ERH262168:ERH262169 ERJ262168:ERJ262169 FBD262168:FBD262169 FBF262168:FBF262169 FKZ262168:FKZ262169 FLB262168:FLB262169 FUV262168:FUV262169 FUX262168:FUX262169 GER262168:GER262169 GET262168:GET262169 GON262168:GON262169 GOP262168:GOP262169 GYJ262168:GYJ262169 GYL262168:GYL262169 HIF262168:HIF262169 HIH262168:HIH262169 HSB262168:HSB262169 HSD262168:HSD262169 IBX262168:IBX262169 IBZ262168:IBZ262169 ILT262168:ILT262169 ILV262168:ILV262169 IVP262168:IVP262169 IVR262168:IVR262169 JFL262168:JFL262169 JFN262168:JFN262169 JPH262168:JPH262169 JPJ262168:JPJ262169 JZD262168:JZD262169 JZF262168:JZF262169 KIZ262168:KIZ262169 KJB262168:KJB262169 KSV262168:KSV262169 KSX262168:KSX262169 LCR262168:LCR262169 LCT262168:LCT262169 LMN262168:LMN262169 LMP262168:LMP262169 LWJ262168:LWJ262169 LWL262168:LWL262169 MGF262168:MGF262169 MGH262168:MGH262169 MQB262168:MQB262169 MQD262168:MQD262169 MZX262168:MZX262169 MZZ262168:MZZ262169 NJT262168:NJT262169 NJV262168:NJV262169 NTP262168:NTP262169 NTR262168:NTR262169 ODL262168:ODL262169 ODN262168:ODN262169 ONH262168:ONH262169 ONJ262168:ONJ262169 OXD262168:OXD262169 OXF262168:OXF262169 PGZ262168:PGZ262169 PHB262168:PHB262169 PQV262168:PQV262169 PQX262168:PQX262169 QAR262168:QAR262169 QAT262168:QAT262169 QKN262168:QKN262169 QKP262168:QKP262169 QUJ262168:QUJ262169 QUL262168:QUL262169 REF262168:REF262169 REH262168:REH262169 ROB262168:ROB262169 ROD262168:ROD262169 RXX262168:RXX262169 RXZ262168:RXZ262169 SHT262168:SHT262169 SHV262168:SHV262169 SRP262168:SRP262169 SRR262168:SRR262169 TBL262168:TBL262169 TBN262168:TBN262169 TLH262168:TLH262169 TLJ262168:TLJ262169 TVD262168:TVD262169 TVF262168:TVF262169 UEZ262168:UEZ262169 UFB262168:UFB262169 UOV262168:UOV262169 UOX262168:UOX262169 UYR262168:UYR262169 UYT262168:UYT262169 VIN262168:VIN262169 VIP262168:VIP262169 VSJ262168:VSJ262169 VSL262168:VSL262169 WCF262168:WCF262169 WCH262168:WCH262169 WMB262168:WMB262169 WMD262168:WMD262169 WVX262168:WVX262169 WVZ262168:WVZ262169 W327704:W327705 Y327704:Y327705 JL327704:JL327705 JN327704:JN327705 TH327704:TH327705 TJ327704:TJ327705 ADD327704:ADD327705 ADF327704:ADF327705 AMZ327704:AMZ327705 ANB327704:ANB327705 AWV327704:AWV327705 AWX327704:AWX327705 BGR327704:BGR327705 BGT327704:BGT327705 BQN327704:BQN327705 BQP327704:BQP327705 CAJ327704:CAJ327705 CAL327704:CAL327705 CKF327704:CKF327705 CKH327704:CKH327705 CUB327704:CUB327705 CUD327704:CUD327705 DDX327704:DDX327705 DDZ327704:DDZ327705 DNT327704:DNT327705 DNV327704:DNV327705 DXP327704:DXP327705 DXR327704:DXR327705 EHL327704:EHL327705 EHN327704:EHN327705 ERH327704:ERH327705 ERJ327704:ERJ327705 FBD327704:FBD327705 FBF327704:FBF327705 FKZ327704:FKZ327705 FLB327704:FLB327705 FUV327704:FUV327705 FUX327704:FUX327705 GER327704:GER327705 GET327704:GET327705 GON327704:GON327705 GOP327704:GOP327705 GYJ327704:GYJ327705 GYL327704:GYL327705 HIF327704:HIF327705 HIH327704:HIH327705 HSB327704:HSB327705 HSD327704:HSD327705 IBX327704:IBX327705 IBZ327704:IBZ327705 ILT327704:ILT327705 ILV327704:ILV327705 IVP327704:IVP327705 IVR327704:IVR327705 JFL327704:JFL327705 JFN327704:JFN327705 JPH327704:JPH327705 JPJ327704:JPJ327705 JZD327704:JZD327705 JZF327704:JZF327705 KIZ327704:KIZ327705 KJB327704:KJB327705 KSV327704:KSV327705 KSX327704:KSX327705 LCR327704:LCR327705 LCT327704:LCT327705 LMN327704:LMN327705 LMP327704:LMP327705 LWJ327704:LWJ327705 LWL327704:LWL327705 MGF327704:MGF327705 MGH327704:MGH327705 MQB327704:MQB327705 MQD327704:MQD327705 MZX327704:MZX327705 MZZ327704:MZZ327705 NJT327704:NJT327705 NJV327704:NJV327705 NTP327704:NTP327705 NTR327704:NTR327705 ODL327704:ODL327705 ODN327704:ODN327705 ONH327704:ONH327705 ONJ327704:ONJ327705 OXD327704:OXD327705 OXF327704:OXF327705 PGZ327704:PGZ327705 PHB327704:PHB327705 PQV327704:PQV327705 PQX327704:PQX327705 QAR327704:QAR327705 QAT327704:QAT327705 QKN327704:QKN327705 QKP327704:QKP327705 QUJ327704:QUJ327705 QUL327704:QUL327705 REF327704:REF327705 REH327704:REH327705 ROB327704:ROB327705 ROD327704:ROD327705 RXX327704:RXX327705 RXZ327704:RXZ327705 SHT327704:SHT327705 SHV327704:SHV327705 SRP327704:SRP327705 SRR327704:SRR327705 TBL327704:TBL327705 TBN327704:TBN327705 TLH327704:TLH327705 TLJ327704:TLJ327705 TVD327704:TVD327705 TVF327704:TVF327705 UEZ327704:UEZ327705 UFB327704:UFB327705 UOV327704:UOV327705 UOX327704:UOX327705 UYR327704:UYR327705 UYT327704:UYT327705 VIN327704:VIN327705 VIP327704:VIP327705 VSJ327704:VSJ327705 VSL327704:VSL327705 WCF327704:WCF327705 WCH327704:WCH327705 WMB327704:WMB327705 WMD327704:WMD327705 WVX327704:WVX327705 WVZ327704:WVZ327705 W393240:W393241 Y393240:Y393241 JL393240:JL393241 JN393240:JN393241 TH393240:TH393241 TJ393240:TJ393241 ADD393240:ADD393241 ADF393240:ADF393241 AMZ393240:AMZ393241 ANB393240:ANB393241 AWV393240:AWV393241 AWX393240:AWX393241 BGR393240:BGR393241 BGT393240:BGT393241 BQN393240:BQN393241 BQP393240:BQP393241 CAJ393240:CAJ393241 CAL393240:CAL393241 CKF393240:CKF393241 CKH393240:CKH393241 CUB393240:CUB393241 CUD393240:CUD393241 DDX393240:DDX393241 DDZ393240:DDZ393241 DNT393240:DNT393241 DNV393240:DNV393241 DXP393240:DXP393241 DXR393240:DXR393241 EHL393240:EHL393241 EHN393240:EHN393241 ERH393240:ERH393241 ERJ393240:ERJ393241 FBD393240:FBD393241 FBF393240:FBF393241 FKZ393240:FKZ393241 FLB393240:FLB393241 FUV393240:FUV393241 FUX393240:FUX393241 GER393240:GER393241 GET393240:GET393241 GON393240:GON393241 GOP393240:GOP393241 GYJ393240:GYJ393241 GYL393240:GYL393241 HIF393240:HIF393241 HIH393240:HIH393241 HSB393240:HSB393241 HSD393240:HSD393241 IBX393240:IBX393241 IBZ393240:IBZ393241 ILT393240:ILT393241 ILV393240:ILV393241 IVP393240:IVP393241 IVR393240:IVR393241 JFL393240:JFL393241 JFN393240:JFN393241 JPH393240:JPH393241 JPJ393240:JPJ393241 JZD393240:JZD393241 JZF393240:JZF393241 KIZ393240:KIZ393241 KJB393240:KJB393241 KSV393240:KSV393241 KSX393240:KSX393241 LCR393240:LCR393241 LCT393240:LCT393241 LMN393240:LMN393241 LMP393240:LMP393241 LWJ393240:LWJ393241 LWL393240:LWL393241 MGF393240:MGF393241 MGH393240:MGH393241 MQB393240:MQB393241 MQD393240:MQD393241 MZX393240:MZX393241 MZZ393240:MZZ393241 NJT393240:NJT393241 NJV393240:NJV393241 NTP393240:NTP393241 NTR393240:NTR393241 ODL393240:ODL393241 ODN393240:ODN393241 ONH393240:ONH393241 ONJ393240:ONJ393241 OXD393240:OXD393241 OXF393240:OXF393241 PGZ393240:PGZ393241 PHB393240:PHB393241 PQV393240:PQV393241 PQX393240:PQX393241 QAR393240:QAR393241 QAT393240:QAT393241 QKN393240:QKN393241 QKP393240:QKP393241 QUJ393240:QUJ393241 QUL393240:QUL393241 REF393240:REF393241 REH393240:REH393241 ROB393240:ROB393241 ROD393240:ROD393241 RXX393240:RXX393241 RXZ393240:RXZ393241 SHT393240:SHT393241 SHV393240:SHV393241 SRP393240:SRP393241 SRR393240:SRR393241 TBL393240:TBL393241 TBN393240:TBN393241 TLH393240:TLH393241 TLJ393240:TLJ393241 TVD393240:TVD393241 TVF393240:TVF393241 UEZ393240:UEZ393241 UFB393240:UFB393241 UOV393240:UOV393241 UOX393240:UOX393241 UYR393240:UYR393241 UYT393240:UYT393241 VIN393240:VIN393241 VIP393240:VIP393241 VSJ393240:VSJ393241 VSL393240:VSL393241 WCF393240:WCF393241 WCH393240:WCH393241 WMB393240:WMB393241 WMD393240:WMD393241 WVX393240:WVX393241 WVZ393240:WVZ393241 W458776:W458777 Y458776:Y458777 JL458776:JL458777 JN458776:JN458777 TH458776:TH458777 TJ458776:TJ458777 ADD458776:ADD458777 ADF458776:ADF458777 AMZ458776:AMZ458777 ANB458776:ANB458777 AWV458776:AWV458777 AWX458776:AWX458777 BGR458776:BGR458777 BGT458776:BGT458777 BQN458776:BQN458777 BQP458776:BQP458777 CAJ458776:CAJ458777 CAL458776:CAL458777 CKF458776:CKF458777 CKH458776:CKH458777 CUB458776:CUB458777 CUD458776:CUD458777 DDX458776:DDX458777 DDZ458776:DDZ458777 DNT458776:DNT458777 DNV458776:DNV458777 DXP458776:DXP458777 DXR458776:DXR458777 EHL458776:EHL458777 EHN458776:EHN458777 ERH458776:ERH458777 ERJ458776:ERJ458777 FBD458776:FBD458777 FBF458776:FBF458777 FKZ458776:FKZ458777 FLB458776:FLB458777 FUV458776:FUV458777 FUX458776:FUX458777 GER458776:GER458777 GET458776:GET458777 GON458776:GON458777 GOP458776:GOP458777 GYJ458776:GYJ458777 GYL458776:GYL458777 HIF458776:HIF458777 HIH458776:HIH458777 HSB458776:HSB458777 HSD458776:HSD458777 IBX458776:IBX458777 IBZ458776:IBZ458777 ILT458776:ILT458777 ILV458776:ILV458777 IVP458776:IVP458777 IVR458776:IVR458777 JFL458776:JFL458777 JFN458776:JFN458777 JPH458776:JPH458777 JPJ458776:JPJ458777 JZD458776:JZD458777 JZF458776:JZF458777 KIZ458776:KIZ458777 KJB458776:KJB458777 KSV458776:KSV458777 KSX458776:KSX458777 LCR458776:LCR458777 LCT458776:LCT458777 LMN458776:LMN458777 LMP458776:LMP458777 LWJ458776:LWJ458777 LWL458776:LWL458777 MGF458776:MGF458777 MGH458776:MGH458777 MQB458776:MQB458777 MQD458776:MQD458777 MZX458776:MZX458777 MZZ458776:MZZ458777 NJT458776:NJT458777 NJV458776:NJV458777 NTP458776:NTP458777 NTR458776:NTR458777 ODL458776:ODL458777 ODN458776:ODN458777 ONH458776:ONH458777 ONJ458776:ONJ458777 OXD458776:OXD458777 OXF458776:OXF458777 PGZ458776:PGZ458777 PHB458776:PHB458777 PQV458776:PQV458777 PQX458776:PQX458777 QAR458776:QAR458777 QAT458776:QAT458777 QKN458776:QKN458777 QKP458776:QKP458777 QUJ458776:QUJ458777 QUL458776:QUL458777 REF458776:REF458777 REH458776:REH458777 ROB458776:ROB458777 ROD458776:ROD458777 RXX458776:RXX458777 RXZ458776:RXZ458777 SHT458776:SHT458777 SHV458776:SHV458777 SRP458776:SRP458777 SRR458776:SRR458777 TBL458776:TBL458777 TBN458776:TBN458777 TLH458776:TLH458777 TLJ458776:TLJ458777 TVD458776:TVD458777 TVF458776:TVF458777 UEZ458776:UEZ458777 UFB458776:UFB458777 UOV458776:UOV458777 UOX458776:UOX458777 UYR458776:UYR458777 UYT458776:UYT458777 VIN458776:VIN458777 VIP458776:VIP458777 VSJ458776:VSJ458777 VSL458776:VSL458777 WCF458776:WCF458777 WCH458776:WCH458777 WMB458776:WMB458777 WMD458776:WMD458777 WVX458776:WVX458777 WVZ458776:WVZ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524312:W524313 Y524312:Y524313 JL524312:JL524313 JN524312:JN524313 TH524312:TH524313 TJ524312:TJ524313 ADD524312:ADD524313 ADF524312:ADF524313 AMZ524312:AMZ524313 ANB524312:ANB524313 AWV524312:AWV524313 AWX524312:AWX524313 BGR524312:BGR524313 BGT524312:BGT524313 BQN524312:BQN524313 BQP524312:BQP524313 CAJ524312:CAJ524313 CAL524312:CAL524313 CKF524312:CKF524313 CKH524312:CKH524313 CUB524312:CUB524313 CUD524312:CUD524313 DDX524312:DDX524313 DDZ524312:DDZ524313 DNT524312:DNT524313 DNV524312:DNV524313 DXP524312:DXP524313 DXR524312:DXR524313 EHL524312:EHL524313 EHN524312:EHN524313 ERH524312:ERH524313 ERJ524312:ERJ524313 FBD524312:FBD524313 FBF524312:FBF524313 FKZ524312:FKZ524313 FLB524312:FLB524313 FUV524312:FUV524313 FUX524312:FUX524313 GER524312:GER524313 GET524312:GET524313 GON524312:GON524313 GOP524312:GOP524313 GYJ524312:GYJ524313 GYL524312:GYL524313 HIF524312:HIF524313 HIH524312:HIH524313 HSB524312:HSB524313 HSD524312:HSD524313 IBX524312:IBX524313 IBZ524312:IBZ524313 ILT524312:ILT524313 ILV524312:ILV524313 IVP524312:IVP524313 IVR524312:IVR524313 JFL524312:JFL524313 JFN524312:JFN524313 JPH524312:JPH524313 JPJ524312:JPJ524313 JZD524312:JZD524313 JZF524312:JZF524313 KIZ524312:KIZ524313 KJB524312:KJB524313 KSV524312:KSV524313 KSX524312:KSX524313 LCR524312:LCR524313 LCT524312:LCT524313 LMN524312:LMN524313 LMP524312:LMP524313 LWJ524312:LWJ524313 LWL524312:LWL524313 MGF524312:MGF524313 MGH524312:MGH524313 MQB524312:MQB524313 MQD524312:MQD524313 MZX524312:MZX524313 MZZ524312:MZZ524313 NJT524312:NJT524313 NJV524312:NJV524313 NTP524312:NTP524313 NTR524312:NTR524313 ODL524312:ODL524313 ODN524312:ODN524313 ONH524312:ONH524313 ONJ524312:ONJ524313 OXD524312:OXD524313 OXF524312:OXF524313 PGZ524312:PGZ524313 PHB524312:PHB524313 PQV524312:PQV524313 PQX524312:PQX524313 QAR524312:QAR524313 QAT524312:QAT524313 QKN524312:QKN524313 QKP524312:QKP524313 QUJ524312:QUJ524313 QUL524312:QUL524313 REF524312:REF524313 REH524312:REH524313 ROB524312:ROB524313 ROD524312:ROD524313 RXX524312:RXX524313 RXZ524312:RXZ524313 SHT524312:SHT524313 SHV524312:SHV524313 SRP524312:SRP524313 SRR524312:SRR524313 TBL524312:TBL524313 TBN524312:TBN524313 TLH524312:TLH524313 TLJ524312:TLJ524313 TVD524312:TVD524313 TVF524312:TVF524313 UEZ524312:UEZ524313 UFB524312:UFB524313 UOV524312:UOV524313 UOX524312:UOX524313 UYR524312:UYR524313 UYT524312:UYT524313 VIN524312:VIN524313 VIP524312:VIP524313 VSJ524312:VSJ524313 VSL524312:VSL524313 WCF524312:WCF524313 WCH524312:WCH524313 WMB524312:WMB524313 WMD524312:WMD524313 WVX524312:WVX524313 WVZ524312:WVZ524313 W589848:W589849 Y589848:Y589849 JL589848:JL589849 JN589848:JN589849 TH589848:TH589849 TJ589848:TJ589849 ADD589848:ADD589849 ADF589848:ADF589849 AMZ589848:AMZ589849 ANB589848:ANB589849 AWV589848:AWV589849 AWX589848:AWX589849 BGR589848:BGR589849 BGT589848:BGT589849 BQN589848:BQN589849 BQP589848:BQP589849 CAJ589848:CAJ589849 CAL589848:CAL589849 CKF589848:CKF589849 CKH589848:CKH589849 CUB589848:CUB589849 CUD589848:CUD589849 DDX589848:DDX589849 DDZ589848:DDZ589849 DNT589848:DNT589849 DNV589848:DNV589849 DXP589848:DXP589849 DXR589848:DXR589849 EHL589848:EHL589849 EHN589848:EHN589849 ERH589848:ERH589849 ERJ589848:ERJ589849 FBD589848:FBD589849 FBF589848:FBF589849 FKZ589848:FKZ589849 FLB589848:FLB589849 FUV589848:FUV589849 FUX589848:FUX589849 GER589848:GER589849 GET589848:GET589849 GON589848:GON589849 GOP589848:GOP589849 GYJ589848:GYJ589849 GYL589848:GYL589849 HIF589848:HIF589849 HIH589848:HIH589849 HSB589848:HSB589849 HSD589848:HSD589849 IBX589848:IBX589849 IBZ589848:IBZ589849 ILT589848:ILT589849 ILV589848:ILV589849 IVP589848:IVP589849 IVR589848:IVR589849 JFL589848:JFL589849 JFN589848:JFN589849 JPH589848:JPH589849 JPJ589848:JPJ589849 JZD589848:JZD589849 JZF589848:JZF589849 KIZ589848:KIZ589849 KJB589848:KJB589849 KSV589848:KSV589849 KSX589848:KSX589849 LCR589848:LCR589849 LCT589848:LCT589849 LMN589848:LMN589849 LMP589848:LMP589849 LWJ589848:LWJ589849 LWL589848:LWL589849 MGF589848:MGF589849 MGH589848:MGH589849 MQB589848:MQB589849 MQD589848:MQD589849 MZX589848:MZX589849 MZZ589848:MZZ589849 NJT589848:NJT589849 NJV589848:NJV589849 NTP589848:NTP589849 NTR589848:NTR589849 ODL589848:ODL589849 ODN589848:ODN589849 ONH589848:ONH589849 ONJ589848:ONJ589849 OXD589848:OXD589849 OXF589848:OXF589849 PGZ589848:PGZ589849 PHB589848:PHB589849 PQV589848:PQV589849 PQX589848:PQX589849 QAR589848:QAR589849 QAT589848:QAT589849 QKN589848:QKN589849 QKP589848:QKP589849 QUJ589848:QUJ589849 QUL589848:QUL589849 REF589848:REF589849 REH589848:REH589849 ROB589848:ROB589849 ROD589848:ROD589849 RXX589848:RXX589849 RXZ589848:RXZ589849 SHT589848:SHT589849 SHV589848:SHV589849 SRP589848:SRP589849 SRR589848:SRR589849 TBL589848:TBL589849 TBN589848:TBN589849 TLH589848:TLH589849 TLJ589848:TLJ589849 TVD589848:TVD589849 TVF589848:TVF589849 UEZ589848:UEZ589849 UFB589848:UFB589849 UOV589848:UOV589849 UOX589848:UOX589849 UYR589848:UYR589849 UYT589848:UYT589849 VIN589848:VIN589849 VIP589848:VIP589849 VSJ589848:VSJ589849 VSL589848:VSL589849 WCF589848:WCF589849 WCH589848:WCH589849 WMB589848:WMB589849 WMD589848:WMD589849 WVX589848:WVX589849 WVZ589848:WVZ589849 W655384:W655385 Y655384:Y655385 JL655384:JL655385 JN655384:JN655385 TH655384:TH655385 TJ655384:TJ655385 ADD655384:ADD655385 ADF655384:ADF655385 AMZ655384:AMZ655385 ANB655384:ANB655385 AWV655384:AWV655385 AWX655384:AWX655385 BGR655384:BGR655385 BGT655384:BGT655385 BQN655384:BQN655385 BQP655384:BQP655385 CAJ655384:CAJ655385 CAL655384:CAL655385 CKF655384:CKF655385 CKH655384:CKH655385 CUB655384:CUB655385 CUD655384:CUD655385 DDX655384:DDX655385 DDZ655384:DDZ655385 DNT655384:DNT655385 DNV655384:DNV655385 DXP655384:DXP655385 DXR655384:DXR655385 EHL655384:EHL655385 EHN655384:EHN655385 ERH655384:ERH655385 ERJ655384:ERJ655385 FBD655384:FBD655385 FBF655384:FBF655385 FKZ655384:FKZ655385 FLB655384:FLB655385 FUV655384:FUV655385 FUX655384:FUX655385 GER655384:GER655385 GET655384:GET655385 GON655384:GON655385 GOP655384:GOP655385 GYJ655384:GYJ655385 GYL655384:GYL655385 HIF655384:HIF655385 HIH655384:HIH655385 HSB655384:HSB655385 HSD655384:HSD655385 IBX655384:IBX655385 IBZ655384:IBZ655385 ILT655384:ILT655385 ILV655384:ILV655385 IVP655384:IVP655385 IVR655384:IVR655385 JFL655384:JFL655385 JFN655384:JFN655385 JPH655384:JPH655385 JPJ655384:JPJ655385 JZD655384:JZD655385 JZF655384:JZF655385 KIZ655384:KIZ655385 KJB655384:KJB655385 KSV655384:KSV655385 KSX655384:KSX655385 LCR655384:LCR655385 LCT655384:LCT655385 LMN655384:LMN655385 LMP655384:LMP655385 LWJ655384:LWJ655385 LWL655384:LWL655385 MGF655384:MGF655385 MGH655384:MGH655385 MQB655384:MQB655385 MQD655384:MQD655385 MZX655384:MZX655385 MZZ655384:MZZ655385 NJT655384:NJT655385 NJV655384:NJV655385 NTP655384:NTP655385 NTR655384:NTR655385 ODL655384:ODL655385 ODN655384:ODN655385 ONH655384:ONH655385 ONJ655384:ONJ655385 OXD655384:OXD655385 OXF655384:OXF655385 PGZ655384:PGZ655385 PHB655384:PHB655385 PQV655384:PQV655385 PQX655384:PQX655385 QAR655384:QAR655385 QAT655384:QAT655385 QKN655384:QKN655385 QKP655384:QKP655385 QUJ655384:QUJ655385 QUL655384:QUL655385 REF655384:REF655385 REH655384:REH655385 ROB655384:ROB655385 ROD655384:ROD655385 RXX655384:RXX655385 RXZ655384:RXZ655385 SHT655384:SHT655385 SHV655384:SHV655385 SRP655384:SRP655385 SRR655384:SRR655385 TBL655384:TBL655385 TBN655384:TBN655385 TLH655384:TLH655385 TLJ655384:TLJ655385 TVD655384:TVD655385 TVF655384:TVF655385 UEZ655384:UEZ655385 UFB655384:UFB655385 UOV655384:UOV655385 UOX655384:UOX655385 UYR655384:UYR655385 UYT655384:UYT655385 VIN655384:VIN655385 VIP655384:VIP655385 VSJ655384:VSJ655385 VSL655384:VSL655385 WCF655384:WCF655385 WCH655384:WCH655385 WMB655384:WMB655385 WMD655384:WMD655385 WVX655384:WVX655385 WVZ655384:WVZ655385 W720920:W720921 Y720920:Y720921 JL720920:JL720921 JN720920:JN720921 TH720920:TH720921 TJ720920:TJ720921 ADD720920:ADD720921 ADF720920:ADF720921 AMZ720920:AMZ720921 ANB720920:ANB720921 AWV720920:AWV720921 AWX720920:AWX720921 BGR720920:BGR720921 BGT720920:BGT720921 BQN720920:BQN720921 BQP720920:BQP720921 CAJ720920:CAJ720921 CAL720920:CAL720921 CKF720920:CKF720921 CKH720920:CKH720921 CUB720920:CUB720921 CUD720920:CUD720921 DDX720920:DDX720921 DDZ720920:DDZ720921 DNT720920:DNT720921 DNV720920:DNV720921 DXP720920:DXP720921 DXR720920:DXR720921 EHL720920:EHL720921 EHN720920:EHN720921 ERH720920:ERH720921 ERJ720920:ERJ720921 FBD720920:FBD720921 FBF720920:FBF720921 FKZ720920:FKZ720921 FLB720920:FLB720921 FUV720920:FUV720921 FUX720920:FUX720921 GER720920:GER720921 GET720920:GET720921 GON720920:GON720921 GOP720920:GOP720921 GYJ720920:GYJ720921 GYL720920:GYL720921 HIF720920:HIF720921 HIH720920:HIH720921 HSB720920:HSB720921 HSD720920:HSD720921 IBX720920:IBX720921 IBZ720920:IBZ720921 ILT720920:ILT720921 ILV720920:ILV720921 IVP720920:IVP720921 IVR720920:IVR720921 JFL720920:JFL720921 JFN720920:JFN720921 JPH720920:JPH720921 JPJ720920:JPJ720921 JZD720920:JZD720921 JZF720920:JZF720921 KIZ720920:KIZ720921 KJB720920:KJB720921 KSV720920:KSV720921 KSX720920:KSX720921 LCR720920:LCR720921 LCT720920:LCT720921 LMN720920:LMN720921 LMP720920:LMP720921 LWJ720920:LWJ720921 LWL720920:LWL720921 MGF720920:MGF720921 MGH720920:MGH720921 MQB720920:MQB720921 MQD720920:MQD720921 MZX720920:MZX720921 MZZ720920:MZZ720921 NJT720920:NJT720921 NJV720920:NJV720921 NTP720920:NTP720921 NTR720920:NTR720921 ODL720920:ODL720921 ODN720920:ODN720921 ONH720920:ONH720921 ONJ720920:ONJ720921 OXD720920:OXD720921 OXF720920:OXF720921 PGZ720920:PGZ720921 PHB720920:PHB720921 PQV720920:PQV720921 PQX720920:PQX720921 QAR720920:QAR720921 QAT720920:QAT720921 QKN720920:QKN720921 QKP720920:QKP720921 QUJ720920:QUJ720921 QUL720920:QUL720921 REF720920:REF720921 REH720920:REH720921 ROB720920:ROB720921 ROD720920:ROD720921 RXX720920:RXX720921 RXZ720920:RXZ720921 SHT720920:SHT720921 SHV720920:SHV720921 SRP720920:SRP720921 SRR720920:SRR720921 TBL720920:TBL720921 TBN720920:TBN720921 TLH720920:TLH720921 TLJ720920:TLJ720921 TVD720920:TVD720921 TVF720920:TVF720921 UEZ720920:UEZ720921 UFB720920:UFB720921 UOV720920:UOV720921 UOX720920:UOX720921 UYR720920:UYR720921 UYT720920:UYT720921 VIN720920:VIN720921 VIP720920:VIP720921 VSJ720920:VSJ720921 VSL720920:VSL720921 WCF720920:WCF720921 WCH720920:WCH720921 WMB720920:WMB720921 WMD720920:WMD720921 WVX720920:WVX720921 WVZ720920:WVZ720921 W786456:W786457 Y786456:Y786457 JL786456:JL786457 JN786456:JN786457 TH786456:TH786457 TJ786456:TJ786457 ADD786456:ADD786457 ADF786456:ADF786457 AMZ786456:AMZ786457 ANB786456:ANB786457 AWV786456:AWV786457 AWX786456:AWX786457 BGR786456:BGR786457 BGT786456:BGT786457 BQN786456:BQN786457 BQP786456:BQP786457 CAJ786456:CAJ786457 CAL786456:CAL786457 CKF786456:CKF786457 CKH786456:CKH786457 CUB786456:CUB786457 CUD786456:CUD786457 DDX786456:DDX786457 DDZ786456:DDZ786457 DNT786456:DNT786457 DNV786456:DNV786457 DXP786456:DXP786457 DXR786456:DXR786457 EHL786456:EHL786457 EHN786456:EHN786457 ERH786456:ERH786457 ERJ786456:ERJ786457 FBD786456:FBD786457 FBF786456:FBF786457 FKZ786456:FKZ786457 FLB786456:FLB786457 FUV786456:FUV786457 FUX786456:FUX786457 GER786456:GER786457 GET786456:GET786457 GON786456:GON786457 GOP786456:GOP786457 GYJ786456:GYJ786457 GYL786456:GYL786457 HIF786456:HIF786457 HIH786456:HIH786457 HSB786456:HSB786457 HSD786456:HSD786457 IBX786456:IBX786457 IBZ786456:IBZ786457 ILT786456:ILT786457 ILV786456:ILV786457 IVP786456:IVP786457 IVR786456:IVR786457 JFL786456:JFL786457 JFN786456:JFN786457 JPH786456:JPH786457 JPJ786456:JPJ786457 JZD786456:JZD786457 JZF786456:JZF786457 KIZ786456:KIZ786457 KJB786456:KJB786457 KSV786456:KSV786457 KSX786456:KSX786457 LCR786456:LCR786457 LCT786456:LCT786457 LMN786456:LMN786457 LMP786456:LMP786457 LWJ786456:LWJ786457 LWL786456:LWL786457 MGF786456:MGF786457 MGH786456:MGH786457 MQB786456:MQB786457 MQD786456:MQD786457 MZX786456:MZX786457 MZZ786456:MZZ786457 NJT786456:NJT786457 NJV786456:NJV786457 NTP786456:NTP786457 NTR786456:NTR786457 ODL786456:ODL786457 ODN786456:ODN786457 ONH786456:ONH786457 ONJ786456:ONJ786457 OXD786456:OXD786457 OXF786456:OXF786457 PGZ786456:PGZ786457 PHB786456:PHB786457 PQV786456:PQV786457 PQX786456:PQX786457 QAR786456:QAR786457 QAT786456:QAT786457 QKN786456:QKN786457 QKP786456:QKP786457 QUJ786456:QUJ786457 QUL786456:QUL786457 REF786456:REF786457 REH786456:REH786457 ROB786456:ROB786457 ROD786456:ROD786457 RXX786456:RXX786457 RXZ786456:RXZ786457 SHT786456:SHT786457 SHV786456:SHV786457 SRP786456:SRP786457 SRR786456:SRR786457 TBL786456:TBL786457 TBN786456:TBN786457 TLH786456:TLH786457 TLJ786456:TLJ786457 TVD786456:TVD786457 TVF786456:TVF786457 UEZ786456:UEZ786457 UFB786456:UFB786457 UOV786456:UOV786457 UOX786456:UOX786457 UYR786456:UYR786457 UYT786456:UYT786457 VIN786456:VIN786457 VIP786456:VIP786457 VSJ786456:VSJ786457 VSL786456:VSL786457 WCF786456:WCF786457 WCH786456:WCH786457 WMB786456:WMB786457 WMD786456:WMD786457 WVX786456:WVX786457 WVZ786456:WVZ786457 W851992:W851993 Y851992:Y851993 JL851992:JL851993 JN851992:JN851993 TH851992:TH851993 TJ851992:TJ851993 ADD851992:ADD851993 ADF851992:ADF851993 AMZ851992:AMZ851993 ANB851992:ANB851993 AWV851992:AWV851993 AWX851992:AWX851993 BGR851992:BGR851993 BGT851992:BGT851993 BQN851992:BQN851993 BQP851992:BQP851993 CAJ851992:CAJ851993 CAL851992:CAL851993 CKF851992:CKF851993 CKH851992:CKH851993 CUB851992:CUB851993 CUD851992:CUD851993 DDX851992:DDX851993 DDZ851992:DDZ851993 DNT851992:DNT851993 DNV851992:DNV851993 DXP851992:DXP851993 DXR851992:DXR851993 EHL851992:EHL851993 EHN851992:EHN851993 ERH851992:ERH851993 ERJ851992:ERJ851993 FBD851992:FBD851993 FBF851992:FBF851993 FKZ851992:FKZ851993 FLB851992:FLB851993 FUV851992:FUV851993 FUX851992:FUX851993 GER851992:GER851993 GET851992:GET851993 GON851992:GON851993 GOP851992:GOP851993 GYJ851992:GYJ851993 GYL851992:GYL851993 HIF851992:HIF851993 HIH851992:HIH851993 HSB851992:HSB851993 HSD851992:HSD851993 IBX851992:IBX851993 IBZ851992:IBZ851993 ILT851992:ILT851993 ILV851992:ILV851993 IVP851992:IVP851993 IVR851992:IVR851993 JFL851992:JFL851993 JFN851992:JFN851993 JPH851992:JPH851993 JPJ851992:JPJ851993 JZD851992:JZD851993 JZF851992:JZF851993 KIZ851992:KIZ851993 KJB851992:KJB851993 KSV851992:KSV851993 KSX851992:KSX851993 LCR851992:LCR851993 LCT851992:LCT851993 LMN851992:LMN851993 LMP851992:LMP851993 LWJ851992:LWJ851993 LWL851992:LWL851993 MGF851992:MGF851993 MGH851992:MGH851993 MQB851992:MQB851993 MQD851992:MQD851993 MZX851992:MZX851993 MZZ851992:MZZ851993 NJT851992:NJT851993 NJV851992:NJV851993 NTP851992:NTP851993 NTR851992:NTR851993 ODL851992:ODL851993 ODN851992:ODN851993 ONH851992:ONH851993 ONJ851992:ONJ851993 OXD851992:OXD851993 OXF851992:OXF851993 PGZ851992:PGZ851993 PHB851992:PHB851993 PQV851992:PQV851993 PQX851992:PQX851993 QAR851992:QAR851993 QAT851992:QAT851993 QKN851992:QKN851993 QKP851992:QKP851993 QUJ851992:QUJ851993 QUL851992:QUL851993 REF851992:REF851993 REH851992:REH851993 ROB851992:ROB851993 ROD851992:ROD851993 RXX851992:RXX851993 RXZ851992:RXZ851993 SHT851992:SHT851993 SHV851992:SHV851993 SRP851992:SRP851993 SRR851992:SRR851993 TBL851992:TBL851993 TBN851992:TBN851993 TLH851992:TLH851993 TLJ851992:TLJ851993 TVD851992:TVD851993 TVF851992:TVF851993 UEZ851992:UEZ851993 UFB851992:UFB851993 UOV851992:UOV851993 UOX851992:UOX851993 UYR851992:UYR851993 UYT851992:UYT851993 VIN851992:VIN851993 VIP851992:VIP851993 VSJ851992:VSJ851993 VSL851992:VSL851993 WCF851992:WCF851993 WCH851992:WCH851993 WMB851992:WMB851993 WMD851992:WMD851993 WVX851992:WVX851993 WVZ851992:WVZ851993 W917528:W917529 Y917528:Y917529 JL917528:JL917529 JN917528:JN917529 TH917528:TH917529 TJ917528:TJ917529 ADD917528:ADD917529 ADF917528:ADF917529 AMZ917528:AMZ917529 ANB917528:ANB917529 AWV917528:AWV917529 AWX917528:AWX917529 BGR917528:BGR917529 BGT917528:BGT917529 BQN917528:BQN917529 BQP917528:BQP917529 CAJ917528:CAJ917529 CAL917528:CAL917529 CKF917528:CKF917529 CKH917528:CKH917529 CUB917528:CUB917529 CUD917528:CUD917529 DDX917528:DDX917529 DDZ917528:DDZ917529 DNT917528:DNT917529 DNV917528:DNV917529 DXP917528:DXP917529 DXR917528:DXR917529 EHL917528:EHL917529 EHN917528:EHN917529 ERH917528:ERH917529 ERJ917528:ERJ917529 FBD917528:FBD917529 FBF917528:FBF917529 FKZ917528:FKZ917529 FLB917528:FLB917529 FUV917528:FUV917529 FUX917528:FUX917529 GER917528:GER917529 GET917528:GET917529 GON917528:GON917529 GOP917528:GOP917529 GYJ917528:GYJ917529 GYL917528:GYL917529 HIF917528:HIF917529 HIH917528:HIH917529 HSB917528:HSB917529 HSD917528:HSD917529 IBX917528:IBX917529 IBZ917528:IBZ917529 ILT917528:ILT917529 ILV917528:ILV917529 IVP917528:IVP917529 IVR917528:IVR917529 JFL917528:JFL917529 JFN917528:JFN917529 JPH917528:JPH917529 JPJ917528:JPJ917529 JZD917528:JZD917529 JZF917528:JZF917529 KIZ917528:KIZ917529 KJB917528:KJB917529 KSV917528:KSV917529 KSX917528:KSX917529 LCR917528:LCR917529 LCT917528:LCT917529 LMN917528:LMN917529 LMP917528:LMP917529 LWJ917528:LWJ917529 LWL917528:LWL917529 MGF917528:MGF917529 MGH917528:MGH917529 MQB917528:MQB917529 MQD917528:MQD917529 MZX917528:MZX917529 MZZ917528:MZZ917529 NJT917528:NJT917529 NJV917528:NJV917529 NTP917528:NTP917529 NTR917528:NTR917529 ODL917528:ODL917529 ODN917528:ODN917529 ONH917528:ONH917529 ONJ917528:ONJ917529 OXD917528:OXD917529 OXF917528:OXF917529 PGZ917528:PGZ917529 PHB917528:PHB917529 PQV917528:PQV917529 PQX917528:PQX917529 QAR917528:QAR917529 QAT917528:QAT917529 QKN917528:QKN917529 QKP917528:QKP917529 QUJ917528:QUJ917529 QUL917528:QUL917529 REF917528:REF917529 REH917528:REH917529 ROB917528:ROB917529 ROD917528:ROD917529 RXX917528:RXX917529 RXZ917528:RXZ917529 SHT917528:SHT917529 SHV917528:SHV917529 SRP917528:SRP917529 SRR917528:SRR917529 TBL917528:TBL917529 TBN917528:TBN917529 TLH917528:TLH917529 TLJ917528:TLJ917529 TVD917528:TVD917529 TVF917528:TVF917529 UEZ917528:UEZ917529 UFB917528:UFB917529 UOV917528:UOV917529 UOX917528:UOX917529 UYR917528:UYR917529 UYT917528:UYT917529 VIN917528:VIN917529 VIP917528:VIP917529 VSJ917528:VSJ917529 VSL917528:VSL917529 WCF917528:WCF917529 WCH917528:WCH917529 WMB917528:WMB917529 WMD917528:WMD917529 WVX917528:WVX917529 WVZ917528:WVZ917529 W983064:W983065 Y983064:Y983065 JL983064:JL983065 JN983064:JN983065 TH983064:TH983065 TJ983064:TJ983065 ADD983064:ADD983065 ADF983064:ADF983065 AMZ983064:AMZ983065 ANB983064:ANB983065 AWV983064:AWV983065 AWX983064:AWX983065 BGR983064:BGR983065 BGT983064:BGT983065 BQN983064:BQN983065 BQP983064:BQP983065 CAJ983064:CAJ983065 CAL983064:CAL983065 CKF983064:CKF983065 CKH983064:CKH983065 CUB983064:CUB983065 CUD983064:CUD983065 DDX983064:DDX983065 DDZ983064:DDZ983065 DNT983064:DNT983065 DNV983064:DNV983065 DXP983064:DXP983065 DXR983064:DXR983065 EHL983064:EHL983065 EHN983064:EHN983065 ERH983064:ERH983065 ERJ983064:ERJ983065 FBD983064:FBD983065 FBF983064:FBF983065 FKZ983064:FKZ983065 FLB983064:FLB983065 FUV983064:FUV983065 FUX983064:FUX983065 GER983064:GER983065 GET983064:GET983065 GON983064:GON983065 GOP983064:GOP983065 GYJ983064:GYJ983065 GYL983064:GYL983065 HIF983064:HIF983065 HIH983064:HIH983065 HSB983064:HSB983065 HSD983064:HSD983065 IBX983064:IBX983065 IBZ983064:IBZ983065 ILT983064:ILT983065 ILV983064:ILV983065 IVP983064:IVP983065 IVR983064:IVR983065 JFL983064:JFL983065 JFN983064:JFN983065 JPH983064:JPH983065 JPJ983064:JPJ983065 JZD983064:JZD983065 JZF983064:JZF983065 KIZ983064:KIZ983065 KJB983064:KJB983065 KSV983064:KSV983065 KSX983064:KSX983065 LCR983064:LCR983065 LCT983064:LCT983065 LMN983064:LMN983065 LMP983064:LMP983065 LWJ983064:LWJ983065 LWL983064:LWL983065 MGF983064:MGF983065 MGH983064:MGH983065 MQB983064:MQB983065 MQD983064:MQD983065 MZX983064:MZX983065 MZZ983064:MZZ983065 NJT983064:NJT983065 NJV983064:NJV983065 NTP983064:NTP983065 NTR983064:NTR983065 ODL983064:ODL983065 ODN983064:ODN983065 ONH983064:ONH983065 ONJ983064:ONJ983065 OXD983064:OXD983065 OXF983064:OXF983065 PGZ983064:PGZ983065 PHB983064:PHB983065 PQV983064:PQV983065 PQX983064:PQX983065 QAR983064:QAR983065 QAT983064:QAT983065 QKN983064:QKN983065 QKP983064:QKP983065 QUJ983064:QUJ983065 QUL983064:QUL983065 REF983064:REF983065 REH983064:REH983065 ROB983064:ROB983065 ROD983064:ROD983065 RXX983064:RXX983065 RXZ983064:RXZ983065 SHT983064:SHT983065 SHV983064:SHV983065 SRP983064:SRP983065 SRR983064:SRR983065 TBL983064:TBL983065 TBN983064:TBN983065 TLH983064:TLH983065 TLJ983064:TLJ983065 TVD983064:TVD983065 TVF983064:TVF983065 UEZ983064:UEZ983065 UFB983064:UFB983065 UOV983064:UOV983065 UOX983064:UOX983065 UYR983064:UYR983065 UYT983064:UYT983065 VIN983064:VIN983065 VIP983064:VIP983065 VSJ983064:VSJ983065 VSL983064:VSL983065 WCF983064:WCF983065 WCH983064:WCH983065 WMB983064:WMB983065 WMD983064:WMD983065 WVX983064:WVX983065 WVZ983064:WVZ983065"/>
    <dataValidation allowBlank="1" promptTitle="checkPeriodRange" sqref="V24:V25 JK24:JK25 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WVW983064:WVW983065"/>
    <dataValidation allowBlank="1" showInputMessage="1" showErrorMessage="1" prompt="Для выбора выполните двойной щелчок левой клавиши мыши по соответствующей ячейке." sqref="X24:X26 Z24:Z25 JM24:JM26 JO24:JO25 TI24:TI26 TK24:TK25 ADE24:ADE26 ADG24:ADG25 ANA24:ANA26 ANC24:ANC25 AWW24:AWW26 AWY24:AWY25 BGS24:BGS26 BGU24:BGU25 BQO24:BQO26 BQQ24:BQQ25 CAK24:CAK26 CAM24:CAM25 CKG24:CKG26 CKI24:CKI25 CUC24:CUC26 CUE24:CUE25 DDY24:DDY26 DEA24:DEA25 DNU24:DNU26 DNW24:DNW25 DXQ24:DXQ26 DXS24:DXS25 EHM24:EHM26 EHO24:EHO25 ERI24:ERI26 ERK24:ERK25 FBE24:FBE26 FBG24:FBG25 FLA24:FLA26 FLC24:FLC25 FUW24:FUW26 FUY24:FUY25 GES24:GES26 GEU24:GEU25 GOO24:GOO26 GOQ24:GOQ25 GYK24:GYK26 GYM24:GYM25 HIG24:HIG26 HII24:HII25 HSC24:HSC26 HSE24:HSE25 IBY24:IBY26 ICA24:ICA25 ILU24:ILU26 ILW24:ILW25 IVQ24:IVQ26 IVS24:IVS25 JFM24:JFM26 JFO24:JFO25 JPI24:JPI26 JPK24:JPK25 JZE24:JZE26 JZG24:JZG25 KJA24:KJA26 KJC24:KJC25 KSW24:KSW26 KSY24:KSY25 LCS24:LCS26 LCU24:LCU25 LMO24:LMO26 LMQ24:LMQ25 LWK24:LWK26 LWM24:LWM25 MGG24:MGG26 MGI24:MGI25 MQC24:MQC26 MQE24:MQE25 MZY24:MZY26 NAA24:NAA25 NJU24:NJU26 NJW24:NJW25 NTQ24:NTQ26 NTS24:NTS25 ODM24:ODM26 ODO24:ODO25 ONI24:ONI26 ONK24:ONK25 OXE24:OXE26 OXG24:OXG25 PHA24:PHA26 PHC24:PHC25 PQW24:PQW26 PQY24:PQY25 QAS24:QAS26 QAU24:QAU25 QKO24:QKO26 QKQ24:QKQ25 QUK24:QUK26 QUM24:QUM25 REG24:REG26 REI24:REI25 ROC24:ROC26 ROE24:ROE25 RXY24:RXY26 RYA24:RYA25 SHU24:SHU26 SHW24:SHW25 SRQ24:SRQ26 SRS24:SRS25 TBM24:TBM26 TBO24:TBO25 TLI24:TLI26 TLK24:TLK25 TVE24:TVE26 TVG24:TVG25 UFA24:UFA26 UFC24:UFC25 UOW24:UOW26 UOY24:UOY25 UYS24:UYS26 UYU24:UYU25 VIO24:VIO26 VIQ24:VIQ25 VSK24:VSK26 VSM24:VSM25 WCG24:WCG26 WCI24:WCI25 WMC24:WMC26 WME24:WME25 WVY24:WVY26 WWA24:WWA25 X65560:X65562 Z65560:Z65561 JM65560:JM65562 JO65560:JO65561 TI65560:TI65562 TK65560:TK65561 ADE65560:ADE65562 ADG65560:ADG65561 ANA65560:ANA65562 ANC65560:ANC65561 AWW65560:AWW65562 AWY65560:AWY65561 BGS65560:BGS65562 BGU65560:BGU65561 BQO65560:BQO65562 BQQ65560:BQQ65561 CAK65560:CAK65562 CAM65560:CAM65561 CKG65560:CKG65562 CKI65560:CKI65561 CUC65560:CUC65562 CUE65560:CUE65561 DDY65560:DDY65562 DEA65560:DEA65561 DNU65560:DNU65562 DNW65560:DNW65561 DXQ65560:DXQ65562 DXS65560:DXS65561 EHM65560:EHM65562 EHO65560:EHO65561 ERI65560:ERI65562 ERK65560:ERK65561 FBE65560:FBE65562 FBG65560:FBG65561 FLA65560:FLA65562 FLC65560:FLC65561 FUW65560:FUW65562 FUY65560:FUY65561 GES65560:GES65562 GEU65560:GEU65561 GOO65560:GOO65562 GOQ65560:GOQ65561 GYK65560:GYK65562 GYM65560:GYM65561 HIG65560:HIG65562 HII65560:HII65561 HSC65560:HSC65562 HSE65560:HSE65561 IBY65560:IBY65562 ICA65560:ICA65561 ILU65560:ILU65562 ILW65560:ILW65561 IVQ65560:IVQ65562 IVS65560:IVS65561 JFM65560:JFM65562 JFO65560:JFO65561 JPI65560:JPI65562 JPK65560:JPK65561 JZE65560:JZE65562 JZG65560:JZG65561 KJA65560:KJA65562 KJC65560:KJC65561 KSW65560:KSW65562 KSY65560:KSY65561 LCS65560:LCS65562 LCU65560:LCU65561 LMO65560:LMO65562 LMQ65560:LMQ65561 LWK65560:LWK65562 LWM65560:LWM65561 MGG65560:MGG65562 MGI65560:MGI65561 MQC65560:MQC65562 MQE65560:MQE65561 MZY65560:MZY65562 NAA65560:NAA65561 NJU65560:NJU65562 NJW65560:NJW65561 NTQ65560:NTQ65562 NTS65560:NTS65561 ODM65560:ODM65562 ODO65560:ODO65561 ONI65560:ONI65562 ONK65560:ONK65561 OXE65560:OXE65562 OXG65560:OXG65561 PHA65560:PHA65562 PHC65560:PHC65561 PQW65560:PQW65562 PQY65560:PQY65561 QAS65560:QAS65562 QAU65560:QAU65561 QKO65560:QKO65562 QKQ65560:QKQ65561 QUK65560:QUK65562 QUM65560:QUM65561 REG65560:REG65562 REI65560:REI65561 ROC65560:ROC65562 ROE65560:ROE65561 RXY65560:RXY65562 RYA65560:RYA65561 SHU65560:SHU65562 SHW65560:SHW65561 SRQ65560:SRQ65562 SRS65560:SRS65561 TBM65560:TBM65562 TBO65560:TBO65561 TLI65560:TLI65562 TLK65560:TLK65561 TVE65560:TVE65562 TVG65560:TVG65561 UFA65560:UFA65562 UFC65560:UFC65561 UOW65560:UOW65562 UOY65560:UOY65561 UYS65560:UYS65562 UYU65560:UYU65561 VIO65560:VIO65562 VIQ65560:VIQ65561 VSK65560:VSK65562 VSM65560:VSM65561 WCG65560:WCG65562 WCI65560:WCI65561 WMC65560:WMC65562 WME65560:WME65561 WVY65560:WVY65562 WWA65560:WWA65561 X131096:X131098 Z131096:Z131097 JM131096:JM131098 JO131096:JO131097 TI131096:TI131098 TK131096:TK131097 ADE131096:ADE131098 ADG131096:ADG131097 ANA131096:ANA131098 ANC131096:ANC131097 AWW131096:AWW131098 AWY131096:AWY131097 BGS131096:BGS131098 BGU131096:BGU131097 BQO131096:BQO131098 BQQ131096:BQQ131097 CAK131096:CAK131098 CAM131096:CAM131097 CKG131096:CKG131098 CKI131096:CKI131097 CUC131096:CUC131098 CUE131096:CUE131097 DDY131096:DDY131098 DEA131096:DEA131097 DNU131096:DNU131098 DNW131096:DNW131097 DXQ131096:DXQ131098 DXS131096:DXS131097 EHM131096:EHM131098 EHO131096:EHO131097 ERI131096:ERI131098 ERK131096:ERK131097 FBE131096:FBE131098 FBG131096:FBG131097 FLA131096:FLA131098 FLC131096:FLC131097 FUW131096:FUW131098 FUY131096:FUY131097 GES131096:GES131098 GEU131096:GEU131097 GOO131096:GOO131098 GOQ131096:GOQ131097 GYK131096:GYK131098 GYM131096:GYM131097 HIG131096:HIG131098 HII131096:HII131097 HSC131096:HSC131098 HSE131096:HSE131097 IBY131096:IBY131098 ICA131096:ICA131097 ILU131096:ILU131098 ILW131096:ILW131097 IVQ131096:IVQ131098 IVS131096:IVS131097 JFM131096:JFM131098 JFO131096:JFO131097 JPI131096:JPI131098 JPK131096:JPK131097 JZE131096:JZE131098 JZG131096:JZG131097 KJA131096:KJA131098 KJC131096:KJC131097 KSW131096:KSW131098 KSY131096:KSY131097 LCS131096:LCS131098 LCU131096:LCU131097 LMO131096:LMO131098 LMQ131096:LMQ131097 LWK131096:LWK131098 LWM131096:LWM131097 MGG131096:MGG131098 MGI131096:MGI131097 MQC131096:MQC131098 MQE131096:MQE131097 MZY131096:MZY131098 NAA131096:NAA131097 NJU131096:NJU131098 NJW131096:NJW131097 NTQ131096:NTQ131098 NTS131096:NTS131097 ODM131096:ODM131098 ODO131096:ODO131097 ONI131096:ONI131098 ONK131096:ONK131097 OXE131096:OXE131098 OXG131096:OXG131097 PHA131096:PHA131098 PHC131096:PHC131097 PQW131096:PQW131098 PQY131096:PQY131097 QAS131096:QAS131098 QAU131096:QAU131097 QKO131096:QKO131098 QKQ131096:QKQ131097 QUK131096:QUK131098 QUM131096:QUM131097 REG131096:REG131098 REI131096:REI131097 ROC131096:ROC131098 ROE131096:ROE131097 RXY131096:RXY131098 RYA131096:RYA131097 SHU131096:SHU131098 SHW131096:SHW131097 SRQ131096:SRQ131098 SRS131096:SRS131097 TBM131096:TBM131098 TBO131096:TBO131097 TLI131096:TLI131098 TLK131096:TLK131097 TVE131096:TVE131098 TVG131096:TVG131097 UFA131096:UFA131098 UFC131096:UFC131097 UOW131096:UOW131098 UOY131096:UOY131097 UYS131096:UYS131098 UYU131096:UYU131097 VIO131096:VIO131098 VIQ131096:VIQ131097 VSK131096:VSK131098 VSM131096:VSM131097 WCG131096:WCG131098 WCI131096:WCI131097 WMC131096:WMC131098 WME131096:WME131097 WVY131096:WVY131098 WWA131096:WWA131097 X196632:X196634 Z196632:Z196633 JM196632:JM196634 JO196632:JO196633 TI196632:TI196634 TK196632:TK196633 ADE196632:ADE196634 ADG196632:ADG196633 ANA196632:ANA196634 ANC196632:ANC196633 AWW196632:AWW196634 AWY196632:AWY196633 BGS196632:BGS196634 BGU196632:BGU196633 BQO196632:BQO196634 BQQ196632:BQQ196633 CAK196632:CAK196634 CAM196632:CAM196633 CKG196632:CKG196634 CKI196632:CKI196633 CUC196632:CUC196634 CUE196632:CUE196633 DDY196632:DDY196634 DEA196632:DEA196633 DNU196632:DNU196634 DNW196632:DNW196633 DXQ196632:DXQ196634 DXS196632:DXS196633 EHM196632:EHM196634 EHO196632:EHO196633 ERI196632:ERI196634 ERK196632:ERK196633 FBE196632:FBE196634 FBG196632:FBG196633 FLA196632:FLA196634 FLC196632:FLC196633 FUW196632:FUW196634 FUY196632:FUY196633 GES196632:GES196634 GEU196632:GEU196633 GOO196632:GOO196634 GOQ196632:GOQ196633 GYK196632:GYK196634 GYM196632:GYM196633 HIG196632:HIG196634 HII196632:HII196633 HSC196632:HSC196634 HSE196632:HSE196633 IBY196632:IBY196634 ICA196632:ICA196633 ILU196632:ILU196634 ILW196632:ILW196633 IVQ196632:IVQ196634 IVS196632:IVS196633 JFM196632:JFM196634 JFO196632:JFO196633 JPI196632:JPI196634 JPK196632:JPK196633 JZE196632:JZE196634 JZG196632:JZG196633 KJA196632:KJA196634 KJC196632:KJC196633 KSW196632:KSW196634 KSY196632:KSY196633 LCS196632:LCS196634 LCU196632:LCU196633 LMO196632:LMO196634 LMQ196632:LMQ196633 LWK196632:LWK196634 LWM196632:LWM196633 MGG196632:MGG196634 MGI196632:MGI196633 MQC196632:MQC196634 MQE196632:MQE196633 MZY196632:MZY196634 NAA196632:NAA196633 NJU196632:NJU196634 NJW196632:NJW196633 NTQ196632:NTQ196634 NTS196632:NTS196633 ODM196632:ODM196634 ODO196632:ODO196633 ONI196632:ONI196634 ONK196632:ONK196633 OXE196632:OXE196634 OXG196632:OXG196633 PHA196632:PHA196634 PHC196632:PHC196633 PQW196632:PQW196634 PQY196632:PQY196633 QAS196632:QAS196634 QAU196632:QAU196633 QKO196632:QKO196634 QKQ196632:QKQ196633 QUK196632:QUK196634 QUM196632:QUM196633 REG196632:REG196634 REI196632:REI196633 ROC196632:ROC196634 ROE196632:ROE196633 RXY196632:RXY196634 RYA196632:RYA196633 SHU196632:SHU196634 SHW196632:SHW196633 SRQ196632:SRQ196634 SRS196632:SRS196633 TBM196632:TBM196634 TBO196632:TBO196633 TLI196632:TLI196634 TLK196632:TLK196633 TVE196632:TVE196634 TVG196632:TVG196633 UFA196632:UFA196634 UFC196632:UFC196633 UOW196632:UOW196634 UOY196632:UOY196633 UYS196632:UYS196634 UYU196632:UYU196633 VIO196632:VIO196634 VIQ196632:VIQ196633 VSK196632:VSK196634 VSM196632:VSM196633 WCG196632:WCG196634 WCI196632:WCI196633 WMC196632:WMC196634 WME196632:WME196633 WVY196632:WVY196634 WWA196632:WWA196633 X262168:X262170 Z262168:Z262169 JM262168:JM262170 JO262168:JO262169 TI262168:TI262170 TK262168:TK262169 ADE262168:ADE262170 ADG262168:ADG262169 ANA262168:ANA262170 ANC262168:ANC262169 AWW262168:AWW262170 AWY262168:AWY262169 BGS262168:BGS262170 BGU262168:BGU262169 BQO262168:BQO262170 BQQ262168:BQQ262169 CAK262168:CAK262170 CAM262168:CAM262169 CKG262168:CKG262170 CKI262168:CKI262169 CUC262168:CUC262170 CUE262168:CUE262169 DDY262168:DDY262170 DEA262168:DEA262169 DNU262168:DNU262170 DNW262168:DNW262169 DXQ262168:DXQ262170 DXS262168:DXS262169 EHM262168:EHM262170 EHO262168:EHO262169 ERI262168:ERI262170 ERK262168:ERK262169 FBE262168:FBE262170 FBG262168:FBG262169 FLA262168:FLA262170 FLC262168:FLC262169 FUW262168:FUW262170 FUY262168:FUY262169 GES262168:GES262170 GEU262168:GEU262169 GOO262168:GOO262170 GOQ262168:GOQ262169 GYK262168:GYK262170 GYM262168:GYM262169 HIG262168:HIG262170 HII262168:HII262169 HSC262168:HSC262170 HSE262168:HSE262169 IBY262168:IBY262170 ICA262168:ICA262169 ILU262168:ILU262170 ILW262168:ILW262169 IVQ262168:IVQ262170 IVS262168:IVS262169 JFM262168:JFM262170 JFO262168:JFO262169 JPI262168:JPI262170 JPK262168:JPK262169 JZE262168:JZE262170 JZG262168:JZG262169 KJA262168:KJA262170 KJC262168:KJC262169 KSW262168:KSW262170 KSY262168:KSY262169 LCS262168:LCS262170 LCU262168:LCU262169 LMO262168:LMO262170 LMQ262168:LMQ262169 LWK262168:LWK262170 LWM262168:LWM262169 MGG262168:MGG262170 MGI262168:MGI262169 MQC262168:MQC262170 MQE262168:MQE262169 MZY262168:MZY262170 NAA262168:NAA262169 NJU262168:NJU262170 NJW262168:NJW262169 NTQ262168:NTQ262170 NTS262168:NTS262169 ODM262168:ODM262170 ODO262168:ODO262169 ONI262168:ONI262170 ONK262168:ONK262169 OXE262168:OXE262170 OXG262168:OXG262169 PHA262168:PHA262170 PHC262168:PHC262169 PQW262168:PQW262170 PQY262168:PQY262169 QAS262168:QAS262170 QAU262168:QAU262169 QKO262168:QKO262170 QKQ262168:QKQ262169 QUK262168:QUK262170 QUM262168:QUM262169 REG262168:REG262170 REI262168:REI262169 ROC262168:ROC262170 ROE262168:ROE262169 RXY262168:RXY262170 RYA262168:RYA262169 SHU262168:SHU262170 SHW262168:SHW262169 SRQ262168:SRQ262170 SRS262168:SRS262169 TBM262168:TBM262170 TBO262168:TBO262169 TLI262168:TLI262170 TLK262168:TLK262169 TVE262168:TVE262170 TVG262168:TVG262169 UFA262168:UFA262170 UFC262168:UFC262169 UOW262168:UOW262170 UOY262168:UOY262169 UYS262168:UYS262170 UYU262168:UYU262169 VIO262168:VIO262170 VIQ262168:VIQ262169 VSK262168:VSK262170 VSM262168:VSM262169 WCG262168:WCG262170 WCI262168:WCI262169 WMC262168:WMC262170 WME262168:WME262169 WVY262168:WVY262170 WWA262168:WWA262169 X327704:X327706 Z327704:Z327705 JM327704:JM327706 JO327704:JO327705 TI327704:TI327706 TK327704:TK327705 ADE327704:ADE327706 ADG327704:ADG327705 ANA327704:ANA327706 ANC327704:ANC327705 AWW327704:AWW327706 AWY327704:AWY327705 BGS327704:BGS327706 BGU327704:BGU327705 BQO327704:BQO327706 BQQ327704:BQQ327705 CAK327704:CAK327706 CAM327704:CAM327705 CKG327704:CKG327706 CKI327704:CKI327705 CUC327704:CUC327706 CUE327704:CUE327705 DDY327704:DDY327706 DEA327704:DEA327705 DNU327704:DNU327706 DNW327704:DNW327705 DXQ327704:DXQ327706 DXS327704:DXS327705 EHM327704:EHM327706 EHO327704:EHO327705 ERI327704:ERI327706 ERK327704:ERK327705 FBE327704:FBE327706 FBG327704:FBG327705 FLA327704:FLA327706 FLC327704:FLC327705 FUW327704:FUW327706 FUY327704:FUY327705 GES327704:GES327706 GEU327704:GEU327705 GOO327704:GOO327706 GOQ327704:GOQ327705 GYK327704:GYK327706 GYM327704:GYM327705 HIG327704:HIG327706 HII327704:HII327705 HSC327704:HSC327706 HSE327704:HSE327705 IBY327704:IBY327706 ICA327704:ICA327705 ILU327704:ILU327706 ILW327704:ILW327705 IVQ327704:IVQ327706 IVS327704:IVS327705 JFM327704:JFM327706 JFO327704:JFO327705 JPI327704:JPI327706 JPK327704:JPK327705 JZE327704:JZE327706 JZG327704:JZG327705 KJA327704:KJA327706 KJC327704:KJC327705 KSW327704:KSW327706 KSY327704:KSY327705 LCS327704:LCS327706 LCU327704:LCU327705 LMO327704:LMO327706 LMQ327704:LMQ327705 LWK327704:LWK327706 LWM327704:LWM327705 MGG327704:MGG327706 MGI327704:MGI327705 MQC327704:MQC327706 MQE327704:MQE327705 MZY327704:MZY327706 NAA327704:NAA327705 NJU327704:NJU327706 NJW327704:NJW327705 NTQ327704:NTQ327706 NTS327704:NTS327705 ODM327704:ODM327706 ODO327704:ODO327705 ONI327704:ONI327706 ONK327704:ONK327705 OXE327704:OXE327706 OXG327704:OXG327705 PHA327704:PHA327706 PHC327704:PHC327705 PQW327704:PQW327706 PQY327704:PQY327705 QAS327704:QAS327706 QAU327704:QAU327705 QKO327704:QKO327706 QKQ327704:QKQ327705 QUK327704:QUK327706 QUM327704:QUM327705 REG327704:REG327706 REI327704:REI327705 ROC327704:ROC327706 ROE327704:ROE327705 RXY327704:RXY327706 RYA327704:RYA327705 SHU327704:SHU327706 SHW327704:SHW327705 SRQ327704:SRQ327706 SRS327704:SRS327705 TBM327704:TBM327706 TBO327704:TBO327705 TLI327704:TLI327706 TLK327704:TLK327705 TVE327704:TVE327706 TVG327704:TVG327705 UFA327704:UFA327706 UFC327704:UFC327705 UOW327704:UOW327706 UOY327704:UOY327705 UYS327704:UYS327706 UYU327704:UYU327705 VIO327704:VIO327706 VIQ327704:VIQ327705 VSK327704:VSK327706 VSM327704:VSM327705 WCG327704:WCG327706 WCI327704:WCI327705 WMC327704:WMC327706 WME327704:WME327705 WVY327704:WVY327706 WWA327704:WWA327705 X393240:X393242 Z393240:Z393241 JM393240:JM393242 JO393240:JO393241 TI393240:TI393242 TK393240:TK393241 ADE393240:ADE393242 ADG393240:ADG393241 ANA393240:ANA393242 ANC393240:ANC393241 AWW393240:AWW393242 AWY393240:AWY393241 BGS393240:BGS393242 BGU393240:BGU393241 BQO393240:BQO393242 BQQ393240:BQQ393241 CAK393240:CAK393242 CAM393240:CAM393241 CKG393240:CKG393242 CKI393240:CKI393241 CUC393240:CUC393242 CUE393240:CUE393241 DDY393240:DDY393242 DEA393240:DEA393241 DNU393240:DNU393242 DNW393240:DNW393241 DXQ393240:DXQ393242 DXS393240:DXS393241 EHM393240:EHM393242 EHO393240:EHO393241 ERI393240:ERI393242 ERK393240:ERK393241 FBE393240:FBE393242 FBG393240:FBG393241 FLA393240:FLA393242 FLC393240:FLC393241 FUW393240:FUW393242 FUY393240:FUY393241 GES393240:GES393242 GEU393240:GEU393241 GOO393240:GOO393242 GOQ393240:GOQ393241 GYK393240:GYK393242 GYM393240:GYM393241 HIG393240:HIG393242 HII393240:HII393241 HSC393240:HSC393242 HSE393240:HSE393241 IBY393240:IBY393242 ICA393240:ICA393241 ILU393240:ILU393242 ILW393240:ILW393241 IVQ393240:IVQ393242 IVS393240:IVS393241 JFM393240:JFM393242 JFO393240:JFO393241 JPI393240:JPI393242 JPK393240:JPK393241 JZE393240:JZE393242 JZG393240:JZG393241 KJA393240:KJA393242 KJC393240:KJC393241 KSW393240:KSW393242 KSY393240:KSY393241 LCS393240:LCS393242 LCU393240:LCU393241 LMO393240:LMO393242 LMQ393240:LMQ393241 LWK393240:LWK393242 LWM393240:LWM393241 MGG393240:MGG393242 MGI393240:MGI393241 MQC393240:MQC393242 MQE393240:MQE393241 MZY393240:MZY393242 NAA393240:NAA393241 NJU393240:NJU393242 NJW393240:NJW393241 NTQ393240:NTQ393242 NTS393240:NTS393241 ODM393240:ODM393242 ODO393240:ODO393241 ONI393240:ONI393242 ONK393240:ONK393241 OXE393240:OXE393242 OXG393240:OXG393241 PHA393240:PHA393242 PHC393240:PHC393241 PQW393240:PQW393242 PQY393240:PQY393241 QAS393240:QAS393242 QAU393240:QAU393241 QKO393240:QKO393242 QKQ393240:QKQ393241 QUK393240:QUK393242 QUM393240:QUM393241 REG393240:REG393242 REI393240:REI393241 ROC393240:ROC393242 ROE393240:ROE393241 RXY393240:RXY393242 RYA393240:RYA393241 SHU393240:SHU393242 SHW393240:SHW393241 SRQ393240:SRQ393242 SRS393240:SRS393241 TBM393240:TBM393242 TBO393240:TBO393241 TLI393240:TLI393242 TLK393240:TLK393241 TVE393240:TVE393242 TVG393240:TVG393241 UFA393240:UFA393242 UFC393240:UFC393241 UOW393240:UOW393242 UOY393240:UOY393241 UYS393240:UYS393242 UYU393240:UYU393241 VIO393240:VIO393242 VIQ393240:VIQ393241 VSK393240:VSK393242 VSM393240:VSM393241 WCG393240:WCG393242 WCI393240:WCI393241 WMC393240:WMC393242 WME393240:WME393241 WVY393240:WVY393242 WWA393240:WWA393241 X458776:X458778 Z458776:Z458777 JM458776:JM458778 JO458776:JO458777 TI458776:TI458778 TK458776:TK458777 ADE458776:ADE458778 ADG458776:ADG458777 ANA458776:ANA458778 ANC458776:ANC458777 AWW458776:AWW458778 AWY458776:AWY458777 BGS458776:BGS458778 BGU458776:BGU458777 BQO458776:BQO458778 BQQ458776:BQQ458777 CAK458776:CAK458778 CAM458776:CAM458777 CKG458776:CKG458778 CKI458776:CKI458777 CUC458776:CUC458778 CUE458776:CUE458777 DDY458776:DDY458778 DEA458776:DEA458777 DNU458776:DNU458778 DNW458776:DNW458777 DXQ458776:DXQ458778 DXS458776:DXS458777 EHM458776:EHM458778 EHO458776:EHO458777 ERI458776:ERI458778 ERK458776:ERK458777 FBE458776:FBE458778 FBG458776:FBG458777 FLA458776:FLA458778 FLC458776:FLC458777 FUW458776:FUW458778 FUY458776:FUY458777 GES458776:GES458778 GEU458776:GEU458777 GOO458776:GOO458778 GOQ458776:GOQ458777 GYK458776:GYK458778 GYM458776:GYM458777 HIG458776:HIG458778 HII458776:HII458777 HSC458776:HSC458778 HSE458776:HSE458777 IBY458776:IBY458778 ICA458776:ICA458777 ILU458776:ILU458778 ILW458776:ILW458777 IVQ458776:IVQ458778 IVS458776:IVS458777 JFM458776:JFM458778 JFO458776:JFO458777 JPI458776:JPI458778 JPK458776:JPK458777 JZE458776:JZE458778 JZG458776:JZG458777 KJA458776:KJA458778 KJC458776:KJC458777 KSW458776:KSW458778 KSY458776:KSY458777 LCS458776:LCS458778 LCU458776:LCU458777 LMO458776:LMO458778 LMQ458776:LMQ458777 LWK458776:LWK458778 LWM458776:LWM458777 MGG458776:MGG458778 MGI458776:MGI458777 MQC458776:MQC458778 MQE458776:MQE458777 MZY458776:MZY458778 NAA458776:NAA458777 NJU458776:NJU458778 NJW458776:NJW458777 NTQ458776:NTQ458778 NTS458776:NTS458777 ODM458776:ODM458778 ODO458776:ODO458777 ONI458776:ONI458778 ONK458776:ONK458777 OXE458776:OXE458778 OXG458776:OXG458777 PHA458776:PHA458778 PHC458776:PHC458777 PQW458776:PQW458778 PQY458776:PQY458777 QAS458776:QAS458778 QAU458776:QAU458777 QKO458776:QKO458778 QKQ458776:QKQ458777 QUK458776:QUK458778 QUM458776:QUM458777 REG458776:REG458778 REI458776:REI458777 ROC458776:ROC458778 ROE458776:ROE458777 RXY458776:RXY458778 RYA458776:RYA458777 SHU458776:SHU458778 SHW458776:SHW458777 SRQ458776:SRQ458778 SRS458776:SRS458777 TBM458776:TBM458778 TBO458776:TBO458777 TLI458776:TLI458778 TLK458776:TLK458777 TVE458776:TVE458778 TVG458776:TVG458777 UFA458776:UFA458778 UFC458776:UFC458777 UOW458776:UOW458778 UOY458776:UOY458777 UYS458776:UYS458778 UYU458776:UYU458777 VIO458776:VIO458778 VIQ458776:VIQ458777 VSK458776:VSK458778 VSM458776:VSM458777 WCG458776:WCG458778 WCI458776:WCI458777 WMC458776:WMC458778 WME458776:WME458777 WVY458776:WVY458778 WWA458776:WWA458777"/>
    <dataValidation allowBlank="1" showInputMessage="1" showErrorMessage="1" prompt="Для выбора выполните двойной щелчок левой клавиши мыши по соответствующей ячейке." sqref="X524312:X524314 Z524312:Z524313 JM524312:JM524314 JO524312:JO524313 TI524312:TI524314 TK524312:TK524313 ADE524312:ADE524314 ADG524312:ADG524313 ANA524312:ANA524314 ANC524312:ANC524313 AWW524312:AWW524314 AWY524312:AWY524313 BGS524312:BGS524314 BGU524312:BGU524313 BQO524312:BQO524314 BQQ524312:BQQ524313 CAK524312:CAK524314 CAM524312:CAM524313 CKG524312:CKG524314 CKI524312:CKI524313 CUC524312:CUC524314 CUE524312:CUE524313 DDY524312:DDY524314 DEA524312:DEA524313 DNU524312:DNU524314 DNW524312:DNW524313 DXQ524312:DXQ524314 DXS524312:DXS524313 EHM524312:EHM524314 EHO524312:EHO524313 ERI524312:ERI524314 ERK524312:ERK524313 FBE524312:FBE524314 FBG524312:FBG524313 FLA524312:FLA524314 FLC524312:FLC524313 FUW524312:FUW524314 FUY524312:FUY524313 GES524312:GES524314 GEU524312:GEU524313 GOO524312:GOO524314 GOQ524312:GOQ524313 GYK524312:GYK524314 GYM524312:GYM524313 HIG524312:HIG524314 HII524312:HII524313 HSC524312:HSC524314 HSE524312:HSE524313 IBY524312:IBY524314 ICA524312:ICA524313 ILU524312:ILU524314 ILW524312:ILW524313 IVQ524312:IVQ524314 IVS524312:IVS524313 JFM524312:JFM524314 JFO524312:JFO524313 JPI524312:JPI524314 JPK524312:JPK524313 JZE524312:JZE524314 JZG524312:JZG524313 KJA524312:KJA524314 KJC524312:KJC524313 KSW524312:KSW524314 KSY524312:KSY524313 LCS524312:LCS524314 LCU524312:LCU524313 LMO524312:LMO524314 LMQ524312:LMQ524313 LWK524312:LWK524314 LWM524312:LWM524313 MGG524312:MGG524314 MGI524312:MGI524313 MQC524312:MQC524314 MQE524312:MQE524313 MZY524312:MZY524314 NAA524312:NAA524313 NJU524312:NJU524314 NJW524312:NJW524313 NTQ524312:NTQ524314 NTS524312:NTS524313 ODM524312:ODM524314 ODO524312:ODO524313 ONI524312:ONI524314 ONK524312:ONK524313 OXE524312:OXE524314 OXG524312:OXG524313 PHA524312:PHA524314 PHC524312:PHC524313 PQW524312:PQW524314 PQY524312:PQY524313 QAS524312:QAS524314 QAU524312:QAU524313 QKO524312:QKO524314 QKQ524312:QKQ524313 QUK524312:QUK524314 QUM524312:QUM524313 REG524312:REG524314 REI524312:REI524313 ROC524312:ROC524314 ROE524312:ROE524313 RXY524312:RXY524314 RYA524312:RYA524313 SHU524312:SHU524314 SHW524312:SHW524313 SRQ524312:SRQ524314 SRS524312:SRS524313 TBM524312:TBM524314 TBO524312:TBO524313 TLI524312:TLI524314 TLK524312:TLK524313 TVE524312:TVE524314 TVG524312:TVG524313 UFA524312:UFA524314 UFC524312:UFC524313 UOW524312:UOW524314 UOY524312:UOY524313 UYS524312:UYS524314 UYU524312:UYU524313 VIO524312:VIO524314 VIQ524312:VIQ524313 VSK524312:VSK524314 VSM524312:VSM524313 WCG524312:WCG524314 WCI524312:WCI524313 WMC524312:WMC524314 WME524312:WME524313 WVY524312:WVY524314 WWA524312:WWA524313 X589848:X589850 Z589848:Z589849 JM589848:JM589850 JO589848:JO589849 TI589848:TI589850 TK589848:TK589849 ADE589848:ADE589850 ADG589848:ADG589849 ANA589848:ANA589850 ANC589848:ANC589849 AWW589848:AWW589850 AWY589848:AWY589849 BGS589848:BGS589850 BGU589848:BGU589849 BQO589848:BQO589850 BQQ589848:BQQ589849 CAK589848:CAK589850 CAM589848:CAM589849 CKG589848:CKG589850 CKI589848:CKI589849 CUC589848:CUC589850 CUE589848:CUE589849 DDY589848:DDY589850 DEA589848:DEA589849 DNU589848:DNU589850 DNW589848:DNW589849 DXQ589848:DXQ589850 DXS589848:DXS589849 EHM589848:EHM589850 EHO589848:EHO589849 ERI589848:ERI589850 ERK589848:ERK589849 FBE589848:FBE589850 FBG589848:FBG589849 FLA589848:FLA589850 FLC589848:FLC589849 FUW589848:FUW589850 FUY589848:FUY589849 GES589848:GES589850 GEU589848:GEU589849 GOO589848:GOO589850 GOQ589848:GOQ589849 GYK589848:GYK589850 GYM589848:GYM589849 HIG589848:HIG589850 HII589848:HII589849 HSC589848:HSC589850 HSE589848:HSE589849 IBY589848:IBY589850 ICA589848:ICA589849 ILU589848:ILU589850 ILW589848:ILW589849 IVQ589848:IVQ589850 IVS589848:IVS589849 JFM589848:JFM589850 JFO589848:JFO589849 JPI589848:JPI589850 JPK589848:JPK589849 JZE589848:JZE589850 JZG589848:JZG589849 KJA589848:KJA589850 KJC589848:KJC589849 KSW589848:KSW589850 KSY589848:KSY589849 LCS589848:LCS589850 LCU589848:LCU589849 LMO589848:LMO589850 LMQ589848:LMQ589849 LWK589848:LWK589850 LWM589848:LWM589849 MGG589848:MGG589850 MGI589848:MGI589849 MQC589848:MQC589850 MQE589848:MQE589849 MZY589848:MZY589850 NAA589848:NAA589849 NJU589848:NJU589850 NJW589848:NJW589849 NTQ589848:NTQ589850 NTS589848:NTS589849 ODM589848:ODM589850 ODO589848:ODO589849 ONI589848:ONI589850 ONK589848:ONK589849 OXE589848:OXE589850 OXG589848:OXG589849 PHA589848:PHA589850 PHC589848:PHC589849 PQW589848:PQW589850 PQY589848:PQY589849 QAS589848:QAS589850 QAU589848:QAU589849 QKO589848:QKO589850 QKQ589848:QKQ589849 QUK589848:QUK589850 QUM589848:QUM589849 REG589848:REG589850 REI589848:REI589849 ROC589848:ROC589850 ROE589848:ROE589849 RXY589848:RXY589850 RYA589848:RYA589849 SHU589848:SHU589850 SHW589848:SHW589849 SRQ589848:SRQ589850 SRS589848:SRS589849 TBM589848:TBM589850 TBO589848:TBO589849 TLI589848:TLI589850 TLK589848:TLK589849 TVE589848:TVE589850 TVG589848:TVG589849 UFA589848:UFA589850 UFC589848:UFC589849 UOW589848:UOW589850 UOY589848:UOY589849 UYS589848:UYS589850 UYU589848:UYU589849 VIO589848:VIO589850 VIQ589848:VIQ589849 VSK589848:VSK589850 VSM589848:VSM589849 WCG589848:WCG589850 WCI589848:WCI589849 WMC589848:WMC589850 WME589848:WME589849 WVY589848:WVY589850 WWA589848:WWA589849 X655384:X655386 Z655384:Z655385 JM655384:JM655386 JO655384:JO655385 TI655384:TI655386 TK655384:TK655385 ADE655384:ADE655386 ADG655384:ADG655385 ANA655384:ANA655386 ANC655384:ANC655385 AWW655384:AWW655386 AWY655384:AWY655385 BGS655384:BGS655386 BGU655384:BGU655385 BQO655384:BQO655386 BQQ655384:BQQ655385 CAK655384:CAK655386 CAM655384:CAM655385 CKG655384:CKG655386 CKI655384:CKI655385 CUC655384:CUC655386 CUE655384:CUE655385 DDY655384:DDY655386 DEA655384:DEA655385 DNU655384:DNU655386 DNW655384:DNW655385 DXQ655384:DXQ655386 DXS655384:DXS655385 EHM655384:EHM655386 EHO655384:EHO655385 ERI655384:ERI655386 ERK655384:ERK655385 FBE655384:FBE655386 FBG655384:FBG655385 FLA655384:FLA655386 FLC655384:FLC655385 FUW655384:FUW655386 FUY655384:FUY655385 GES655384:GES655386 GEU655384:GEU655385 GOO655384:GOO655386 GOQ655384:GOQ655385 GYK655384:GYK655386 GYM655384:GYM655385 HIG655384:HIG655386 HII655384:HII655385 HSC655384:HSC655386 HSE655384:HSE655385 IBY655384:IBY655386 ICA655384:ICA655385 ILU655384:ILU655386 ILW655384:ILW655385 IVQ655384:IVQ655386 IVS655384:IVS655385 JFM655384:JFM655386 JFO655384:JFO655385 JPI655384:JPI655386 JPK655384:JPK655385 JZE655384:JZE655386 JZG655384:JZG655385 KJA655384:KJA655386 KJC655384:KJC655385 KSW655384:KSW655386 KSY655384:KSY655385 LCS655384:LCS655386 LCU655384:LCU655385 LMO655384:LMO655386 LMQ655384:LMQ655385 LWK655384:LWK655386 LWM655384:LWM655385 MGG655384:MGG655386 MGI655384:MGI655385 MQC655384:MQC655386 MQE655384:MQE655385 MZY655384:MZY655386 NAA655384:NAA655385 NJU655384:NJU655386 NJW655384:NJW655385 NTQ655384:NTQ655386 NTS655384:NTS655385 ODM655384:ODM655386 ODO655384:ODO655385 ONI655384:ONI655386 ONK655384:ONK655385 OXE655384:OXE655386 OXG655384:OXG655385 PHA655384:PHA655386 PHC655384:PHC655385 PQW655384:PQW655386 PQY655384:PQY655385 QAS655384:QAS655386 QAU655384:QAU655385 QKO655384:QKO655386 QKQ655384:QKQ655385 QUK655384:QUK655386 QUM655384:QUM655385 REG655384:REG655386 REI655384:REI655385 ROC655384:ROC655386 ROE655384:ROE655385 RXY655384:RXY655386 RYA655384:RYA655385 SHU655384:SHU655386 SHW655384:SHW655385 SRQ655384:SRQ655386 SRS655384:SRS655385 TBM655384:TBM655386 TBO655384:TBO655385 TLI655384:TLI655386 TLK655384:TLK655385 TVE655384:TVE655386 TVG655384:TVG655385 UFA655384:UFA655386 UFC655384:UFC655385 UOW655384:UOW655386 UOY655384:UOY655385 UYS655384:UYS655386 UYU655384:UYU655385 VIO655384:VIO655386 VIQ655384:VIQ655385 VSK655384:VSK655386 VSM655384:VSM655385 WCG655384:WCG655386 WCI655384:WCI655385 WMC655384:WMC655386 WME655384:WME655385 WVY655384:WVY655386 WWA655384:WWA655385 X720920:X720922 Z720920:Z720921 JM720920:JM720922 JO720920:JO720921 TI720920:TI720922 TK720920:TK720921 ADE720920:ADE720922 ADG720920:ADG720921 ANA720920:ANA720922 ANC720920:ANC720921 AWW720920:AWW720922 AWY720920:AWY720921 BGS720920:BGS720922 BGU720920:BGU720921 BQO720920:BQO720922 BQQ720920:BQQ720921 CAK720920:CAK720922 CAM720920:CAM720921 CKG720920:CKG720922 CKI720920:CKI720921 CUC720920:CUC720922 CUE720920:CUE720921 DDY720920:DDY720922 DEA720920:DEA720921 DNU720920:DNU720922 DNW720920:DNW720921 DXQ720920:DXQ720922 DXS720920:DXS720921 EHM720920:EHM720922 EHO720920:EHO720921 ERI720920:ERI720922 ERK720920:ERK720921 FBE720920:FBE720922 FBG720920:FBG720921 FLA720920:FLA720922 FLC720920:FLC720921 FUW720920:FUW720922 FUY720920:FUY720921 GES720920:GES720922 GEU720920:GEU720921 GOO720920:GOO720922 GOQ720920:GOQ720921 GYK720920:GYK720922 GYM720920:GYM720921 HIG720920:HIG720922 HII720920:HII720921 HSC720920:HSC720922 HSE720920:HSE720921 IBY720920:IBY720922 ICA720920:ICA720921 ILU720920:ILU720922 ILW720920:ILW720921 IVQ720920:IVQ720922 IVS720920:IVS720921 JFM720920:JFM720922 JFO720920:JFO720921 JPI720920:JPI720922 JPK720920:JPK720921 JZE720920:JZE720922 JZG720920:JZG720921 KJA720920:KJA720922 KJC720920:KJC720921 KSW720920:KSW720922 KSY720920:KSY720921 LCS720920:LCS720922 LCU720920:LCU720921 LMO720920:LMO720922 LMQ720920:LMQ720921 LWK720920:LWK720922 LWM720920:LWM720921 MGG720920:MGG720922 MGI720920:MGI720921 MQC720920:MQC720922 MQE720920:MQE720921 MZY720920:MZY720922 NAA720920:NAA720921 NJU720920:NJU720922 NJW720920:NJW720921 NTQ720920:NTQ720922 NTS720920:NTS720921 ODM720920:ODM720922 ODO720920:ODO720921 ONI720920:ONI720922 ONK720920:ONK720921 OXE720920:OXE720922 OXG720920:OXG720921 PHA720920:PHA720922 PHC720920:PHC720921 PQW720920:PQW720922 PQY720920:PQY720921 QAS720920:QAS720922 QAU720920:QAU720921 QKO720920:QKO720922 QKQ720920:QKQ720921 QUK720920:QUK720922 QUM720920:QUM720921 REG720920:REG720922 REI720920:REI720921 ROC720920:ROC720922 ROE720920:ROE720921 RXY720920:RXY720922 RYA720920:RYA720921 SHU720920:SHU720922 SHW720920:SHW720921 SRQ720920:SRQ720922 SRS720920:SRS720921 TBM720920:TBM720922 TBO720920:TBO720921 TLI720920:TLI720922 TLK720920:TLK720921 TVE720920:TVE720922 TVG720920:TVG720921 UFA720920:UFA720922 UFC720920:UFC720921 UOW720920:UOW720922 UOY720920:UOY720921 UYS720920:UYS720922 UYU720920:UYU720921 VIO720920:VIO720922 VIQ720920:VIQ720921 VSK720920:VSK720922 VSM720920:VSM720921 WCG720920:WCG720922 WCI720920:WCI720921 WMC720920:WMC720922 WME720920:WME720921 WVY720920:WVY720922 WWA720920:WWA720921 X786456:X786458 Z786456:Z786457 JM786456:JM786458 JO786456:JO786457 TI786456:TI786458 TK786456:TK786457 ADE786456:ADE786458 ADG786456:ADG786457 ANA786456:ANA786458 ANC786456:ANC786457 AWW786456:AWW786458 AWY786456:AWY786457 BGS786456:BGS786458 BGU786456:BGU786457 BQO786456:BQO786458 BQQ786456:BQQ786457 CAK786456:CAK786458 CAM786456:CAM786457 CKG786456:CKG786458 CKI786456:CKI786457 CUC786456:CUC786458 CUE786456:CUE786457 DDY786456:DDY786458 DEA786456:DEA786457 DNU786456:DNU786458 DNW786456:DNW786457 DXQ786456:DXQ786458 DXS786456:DXS786457 EHM786456:EHM786458 EHO786456:EHO786457 ERI786456:ERI786458 ERK786456:ERK786457 FBE786456:FBE786458 FBG786456:FBG786457 FLA786456:FLA786458 FLC786456:FLC786457 FUW786456:FUW786458 FUY786456:FUY786457 GES786456:GES786458 GEU786456:GEU786457 GOO786456:GOO786458 GOQ786456:GOQ786457 GYK786456:GYK786458 GYM786456:GYM786457 HIG786456:HIG786458 HII786456:HII786457 HSC786456:HSC786458 HSE786456:HSE786457 IBY786456:IBY786458 ICA786456:ICA786457 ILU786456:ILU786458 ILW786456:ILW786457 IVQ786456:IVQ786458 IVS786456:IVS786457 JFM786456:JFM786458 JFO786456:JFO786457 JPI786456:JPI786458 JPK786456:JPK786457 JZE786456:JZE786458 JZG786456:JZG786457 KJA786456:KJA786458 KJC786456:KJC786457 KSW786456:KSW786458 KSY786456:KSY786457 LCS786456:LCS786458 LCU786456:LCU786457 LMO786456:LMO786458 LMQ786456:LMQ786457 LWK786456:LWK786458 LWM786456:LWM786457 MGG786456:MGG786458 MGI786456:MGI786457 MQC786456:MQC786458 MQE786456:MQE786457 MZY786456:MZY786458 NAA786456:NAA786457 NJU786456:NJU786458 NJW786456:NJW786457 NTQ786456:NTQ786458 NTS786456:NTS786457 ODM786456:ODM786458 ODO786456:ODO786457 ONI786456:ONI786458 ONK786456:ONK786457 OXE786456:OXE786458 OXG786456:OXG786457 PHA786456:PHA786458 PHC786456:PHC786457 PQW786456:PQW786458 PQY786456:PQY786457 QAS786456:QAS786458 QAU786456:QAU786457 QKO786456:QKO786458 QKQ786456:QKQ786457 QUK786456:QUK786458 QUM786456:QUM786457 REG786456:REG786458 REI786456:REI786457 ROC786456:ROC786458 ROE786456:ROE786457 RXY786456:RXY786458 RYA786456:RYA786457 SHU786456:SHU786458 SHW786456:SHW786457 SRQ786456:SRQ786458 SRS786456:SRS786457 TBM786456:TBM786458 TBO786456:TBO786457 TLI786456:TLI786458 TLK786456:TLK786457 TVE786456:TVE786458 TVG786456:TVG786457 UFA786456:UFA786458 UFC786456:UFC786457 UOW786456:UOW786458 UOY786456:UOY786457 UYS786456:UYS786458 UYU786456:UYU786457 VIO786456:VIO786458 VIQ786456:VIQ786457 VSK786456:VSK786458 VSM786456:VSM786457 WCG786456:WCG786458 WCI786456:WCI786457 WMC786456:WMC786458 WME786456:WME786457 WVY786456:WVY786458 WWA786456:WWA786457 X851992:X851994 Z851992:Z851993 JM851992:JM851994 JO851992:JO851993 TI851992:TI851994 TK851992:TK851993 ADE851992:ADE851994 ADG851992:ADG851993 ANA851992:ANA851994 ANC851992:ANC851993 AWW851992:AWW851994 AWY851992:AWY851993 BGS851992:BGS851994 BGU851992:BGU851993 BQO851992:BQO851994 BQQ851992:BQQ851993 CAK851992:CAK851994 CAM851992:CAM851993 CKG851992:CKG851994 CKI851992:CKI851993 CUC851992:CUC851994 CUE851992:CUE851993 DDY851992:DDY851994 DEA851992:DEA851993 DNU851992:DNU851994 DNW851992:DNW851993 DXQ851992:DXQ851994 DXS851992:DXS851993 EHM851992:EHM851994 EHO851992:EHO851993 ERI851992:ERI851994 ERK851992:ERK851993 FBE851992:FBE851994 FBG851992:FBG851993 FLA851992:FLA851994 FLC851992:FLC851993 FUW851992:FUW851994 FUY851992:FUY851993 GES851992:GES851994 GEU851992:GEU851993 GOO851992:GOO851994 GOQ851992:GOQ851993 GYK851992:GYK851994 GYM851992:GYM851993 HIG851992:HIG851994 HII851992:HII851993 HSC851992:HSC851994 HSE851992:HSE851993 IBY851992:IBY851994 ICA851992:ICA851993 ILU851992:ILU851994 ILW851992:ILW851993 IVQ851992:IVQ851994 IVS851992:IVS851993 JFM851992:JFM851994 JFO851992:JFO851993 JPI851992:JPI851994 JPK851992:JPK851993 JZE851992:JZE851994 JZG851992:JZG851993 KJA851992:KJA851994 KJC851992:KJC851993 KSW851992:KSW851994 KSY851992:KSY851993 LCS851992:LCS851994 LCU851992:LCU851993 LMO851992:LMO851994 LMQ851992:LMQ851993 LWK851992:LWK851994 LWM851992:LWM851993 MGG851992:MGG851994 MGI851992:MGI851993 MQC851992:MQC851994 MQE851992:MQE851993 MZY851992:MZY851994 NAA851992:NAA851993 NJU851992:NJU851994 NJW851992:NJW851993 NTQ851992:NTQ851994 NTS851992:NTS851993 ODM851992:ODM851994 ODO851992:ODO851993 ONI851992:ONI851994 ONK851992:ONK851993 OXE851992:OXE851994 OXG851992:OXG851993 PHA851992:PHA851994 PHC851992:PHC851993 PQW851992:PQW851994 PQY851992:PQY851993 QAS851992:QAS851994 QAU851992:QAU851993 QKO851992:QKO851994 QKQ851992:QKQ851993 QUK851992:QUK851994 QUM851992:QUM851993 REG851992:REG851994 REI851992:REI851993 ROC851992:ROC851994 ROE851992:ROE851993 RXY851992:RXY851994 RYA851992:RYA851993 SHU851992:SHU851994 SHW851992:SHW851993 SRQ851992:SRQ851994 SRS851992:SRS851993 TBM851992:TBM851994 TBO851992:TBO851993 TLI851992:TLI851994 TLK851992:TLK851993 TVE851992:TVE851994 TVG851992:TVG851993 UFA851992:UFA851994 UFC851992:UFC851993 UOW851992:UOW851994 UOY851992:UOY851993 UYS851992:UYS851994 UYU851992:UYU851993 VIO851992:VIO851994 VIQ851992:VIQ851993 VSK851992:VSK851994 VSM851992:VSM851993 WCG851992:WCG851994 WCI851992:WCI851993 WMC851992:WMC851994 WME851992:WME851993 WVY851992:WVY851994 WWA851992:WWA851993 X917528:X917530 Z917528:Z917529 JM917528:JM917530 JO917528:JO917529 TI917528:TI917530 TK917528:TK917529 ADE917528:ADE917530 ADG917528:ADG917529 ANA917528:ANA917530 ANC917528:ANC917529 AWW917528:AWW917530 AWY917528:AWY917529 BGS917528:BGS917530 BGU917528:BGU917529 BQO917528:BQO917530 BQQ917528:BQQ917529 CAK917528:CAK917530 CAM917528:CAM917529 CKG917528:CKG917530 CKI917528:CKI917529 CUC917528:CUC917530 CUE917528:CUE917529 DDY917528:DDY917530 DEA917528:DEA917529 DNU917528:DNU917530 DNW917528:DNW917529 DXQ917528:DXQ917530 DXS917528:DXS917529 EHM917528:EHM917530 EHO917528:EHO917529 ERI917528:ERI917530 ERK917528:ERK917529 FBE917528:FBE917530 FBG917528:FBG917529 FLA917528:FLA917530 FLC917528:FLC917529 FUW917528:FUW917530 FUY917528:FUY917529 GES917528:GES917530 GEU917528:GEU917529 GOO917528:GOO917530 GOQ917528:GOQ917529 GYK917528:GYK917530 GYM917528:GYM917529 HIG917528:HIG917530 HII917528:HII917529 HSC917528:HSC917530 HSE917528:HSE917529 IBY917528:IBY917530 ICA917528:ICA917529 ILU917528:ILU917530 ILW917528:ILW917529 IVQ917528:IVQ917530 IVS917528:IVS917529 JFM917528:JFM917530 JFO917528:JFO917529 JPI917528:JPI917530 JPK917528:JPK917529 JZE917528:JZE917530 JZG917528:JZG917529 KJA917528:KJA917530 KJC917528:KJC917529 KSW917528:KSW917530 KSY917528:KSY917529 LCS917528:LCS917530 LCU917528:LCU917529 LMO917528:LMO917530 LMQ917528:LMQ917529 LWK917528:LWK917530 LWM917528:LWM917529 MGG917528:MGG917530 MGI917528:MGI917529 MQC917528:MQC917530 MQE917528:MQE917529 MZY917528:MZY917530 NAA917528:NAA917529 NJU917528:NJU917530 NJW917528:NJW917529 NTQ917528:NTQ917530 NTS917528:NTS917529 ODM917528:ODM917530 ODO917528:ODO917529 ONI917528:ONI917530 ONK917528:ONK917529 OXE917528:OXE917530 OXG917528:OXG917529 PHA917528:PHA917530 PHC917528:PHC917529 PQW917528:PQW917530 PQY917528:PQY917529 QAS917528:QAS917530 QAU917528:QAU917529 QKO917528:QKO917530 QKQ917528:QKQ917529 QUK917528:QUK917530 QUM917528:QUM917529 REG917528:REG917530 REI917528:REI917529 ROC917528:ROC917530 ROE917528:ROE917529 RXY917528:RXY917530 RYA917528:RYA917529 SHU917528:SHU917530 SHW917528:SHW917529 SRQ917528:SRQ917530 SRS917528:SRS917529 TBM917528:TBM917530 TBO917528:TBO917529 TLI917528:TLI917530 TLK917528:TLK917529 TVE917528:TVE917530 TVG917528:TVG917529 UFA917528:UFA917530 UFC917528:UFC917529 UOW917528:UOW917530 UOY917528:UOY917529 UYS917528:UYS917530 UYU917528:UYU917529 VIO917528:VIO917530 VIQ917528:VIQ917529 VSK917528:VSK917530 VSM917528:VSM917529 WCG917528:WCG917530 WCI917528:WCI917529 WMC917528:WMC917530 WME917528:WME917529 WVY917528:WVY917530 WWA917528:WWA917529 X983064:X983066 Z983064:Z983065 JM983064:JM983066 JO983064:JO983065 TI983064:TI983066 TK983064:TK983065 ADE983064:ADE983066 ADG983064:ADG983065 ANA983064:ANA983066 ANC983064:ANC983065 AWW983064:AWW983066 AWY983064:AWY983065 BGS983064:BGS983066 BGU983064:BGU983065 BQO983064:BQO983066 BQQ983064:BQQ983065 CAK983064:CAK983066 CAM983064:CAM983065 CKG983064:CKG983066 CKI983064:CKI983065 CUC983064:CUC983066 CUE983064:CUE983065 DDY983064:DDY983066 DEA983064:DEA983065 DNU983064:DNU983066 DNW983064:DNW983065 DXQ983064:DXQ983066 DXS983064:DXS983065 EHM983064:EHM983066 EHO983064:EHO983065 ERI983064:ERI983066 ERK983064:ERK983065 FBE983064:FBE983066 FBG983064:FBG983065 FLA983064:FLA983066 FLC983064:FLC983065 FUW983064:FUW983066 FUY983064:FUY983065 GES983064:GES983066 GEU983064:GEU983065 GOO983064:GOO983066 GOQ983064:GOQ983065 GYK983064:GYK983066 GYM983064:GYM983065 HIG983064:HIG983066 HII983064:HII983065 HSC983064:HSC983066 HSE983064:HSE983065 IBY983064:IBY983066 ICA983064:ICA983065 ILU983064:ILU983066 ILW983064:ILW983065 IVQ983064:IVQ983066 IVS983064:IVS983065 JFM983064:JFM983066 JFO983064:JFO983065 JPI983064:JPI983066 JPK983064:JPK983065 JZE983064:JZE983066 JZG983064:JZG983065 KJA983064:KJA983066 KJC983064:KJC983065 KSW983064:KSW983066 KSY983064:KSY983065 LCS983064:LCS983066 LCU983064:LCU983065 LMO983064:LMO983066 LMQ983064:LMQ983065 LWK983064:LWK983066 LWM983064:LWM983065 MGG983064:MGG983066 MGI983064:MGI983065 MQC983064:MQC983066 MQE983064:MQE983065 MZY983064:MZY983066 NAA983064:NAA983065 NJU983064:NJU983066 NJW983064:NJW983065 NTQ983064:NTQ983066 NTS983064:NTS983065 ODM983064:ODM983066 ODO983064:ODO983065 ONI983064:ONI983066 ONK983064:ONK983065 OXE983064:OXE983066 OXG983064:OXG983065 PHA983064:PHA983066 PHC983064:PHC983065 PQW983064:PQW983066 PQY983064:PQY983065 QAS983064:QAS983066 QAU983064:QAU983065 QKO983064:QKO983066 QKQ983064:QKQ983065 QUK983064:QUK983066 QUM983064:QUM983065 REG983064:REG983066 REI983064:REI983065 ROC983064:ROC983066 ROE983064:ROE983065 RXY983064:RXY983066 RYA983064:RYA983065 SHU983064:SHU983066 SHW983064:SHW983065 SRQ983064:SRQ983066 SRS983064:SRS983065 TBM983064:TBM983066 TBO983064:TBO983065 TLI983064:TLI983066 TLK983064:TLK983065 TVE983064:TVE983066 TVG983064:TVG983065 UFA983064:UFA983066 UFC983064:UFC983065 UOW983064:UOW983066 UOY983064:UOY983065 UYS983064:UYS983066 UYU983064:UYU983065 VIO983064:VIO983066 VIQ983064:VIQ983065 VSK983064:VSK983066 VSM983064:VSM983065 WCG983064:WCG983066 WCI983064:WCI983065 WMC983064:WMC983066 WME983064:WME983065 WVY983064:WVY983066 WWA983064:WWA983065"/>
    <dataValidation type="textLength" operator="lessThanOrEqual" allowBlank="1" showInputMessage="1" showErrorMessage="1" prompt="Укажите поставщика" errorTitle="Ошибка" error="Допускается ввод не более 900 символов!" sqref="M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formula1>900</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6a51ffe-987d-4616-b7c2-231b24b564ee}">
  <sheetPr codeName="List05_10">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208</v>
      </c>
    </row>
    <row r="2" spans="6:9" ht="22.5">
      <c r="F2" s="1267" t="s">
        <v>470</v>
      </c>
      <c r="G2" s="1268"/>
      <c r="H2" s="1269"/>
      <c r="I2" s="407"/>
    </row>
    <row r="3" ht="3" customHeight="1"/>
    <row r="4" spans="1:20" s="182" customFormat="1" ht="11.25">
      <c r="A4" s="206"/>
      <c r="B4" s="206"/>
      <c r="C4" s="206"/>
      <c r="D4" s="206"/>
      <c r="F4" s="1223" t="s">
        <v>445</v>
      </c>
      <c r="G4" s="1223"/>
      <c r="H4" s="1223"/>
      <c r="I4" s="127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71">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1"/>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1"/>
      <c r="B11" s="1271">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1"/>
      <c r="B12" s="1271"/>
      <c r="C12" s="1271">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1"/>
      <c r="B13" s="1271"/>
      <c r="C13" s="1271"/>
      <c r="D13" s="321">
        <v>1</v>
      </c>
      <c r="F13" s="313" t="str">
        <f>"4."&amp;mergeValue(A13)&amp;"."&amp;mergeValue(B13)&amp;"."&amp;mergeValue(C13)&amp;"."&amp;mergeValue(D13)</f>
        <v>4.1.1.1.1</v>
      </c>
      <c r="G13" s="392" t="s">
        <v>477</v>
      </c>
      <c r="H13" s="297"/>
      <c r="I13" s="1272" t="s">
        <v>569</v>
      </c>
      <c r="J13" s="312"/>
      <c r="K13" s="206"/>
      <c r="L13" s="206"/>
      <c r="M13" s="206"/>
      <c r="N13" s="206"/>
      <c r="O13" s="206"/>
      <c r="P13" s="206"/>
      <c r="Q13" s="206"/>
      <c r="R13" s="206"/>
      <c r="S13" s="206"/>
      <c r="T13" s="206"/>
    </row>
    <row r="14" spans="1:20" s="182" customFormat="1" ht="18.75">
      <c r="A14" s="1271"/>
      <c r="B14" s="1271"/>
      <c r="C14" s="1271"/>
      <c r="D14" s="321"/>
      <c r="F14" s="315"/>
      <c r="G14" s="143" t="s">
        <v>4</v>
      </c>
      <c r="H14" s="320"/>
      <c r="I14" s="1272"/>
      <c r="J14" s="312"/>
      <c r="K14" s="206"/>
      <c r="L14" s="206"/>
      <c r="M14" s="206"/>
      <c r="N14" s="206"/>
      <c r="O14" s="206"/>
      <c r="P14" s="206"/>
      <c r="Q14" s="206"/>
      <c r="R14" s="206"/>
      <c r="S14" s="206"/>
      <c r="T14" s="206"/>
    </row>
    <row r="15" spans="1:20" s="182" customFormat="1" ht="18.75">
      <c r="A15" s="1271"/>
      <c r="B15" s="1271"/>
      <c r="C15" s="321"/>
      <c r="D15" s="321"/>
      <c r="F15" s="315"/>
      <c r="G15" s="142" t="s">
        <v>401</v>
      </c>
      <c r="H15" s="316"/>
      <c r="I15" s="317"/>
      <c r="J15" s="312"/>
      <c r="K15" s="206"/>
      <c r="L15" s="206"/>
      <c r="M15" s="206"/>
      <c r="N15" s="206"/>
      <c r="O15" s="206"/>
      <c r="P15" s="206"/>
      <c r="Q15" s="206"/>
      <c r="R15" s="206"/>
      <c r="S15" s="206"/>
      <c r="T15" s="206"/>
    </row>
    <row r="16" spans="1:20" s="182" customFormat="1" ht="18.75">
      <c r="A16" s="127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66" t="s">
        <v>571</v>
      </c>
      <c r="H19" s="126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20dc972-9a08-4386-8880-f2fc33183f56}">
  <sheetPr codeName="List06_10">
    <tabColor rgb="FFEAEBEE"/>
    <pageSetUpPr fitToPage="1"/>
  </sheetPr>
  <dimension ref="A4:AK34"/>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7" style="476" hidden="1" customWidth="1"/>
    <col min="9" max="9" width="3.71428571428571" style="453" customWidth="1"/>
    <col min="10" max="11" width="3.71428571428571" style="452" customWidth="1"/>
    <col min="12" max="12" width="12.7142857142857" style="446" customWidth="1"/>
    <col min="13" max="13" width="47.4285714285714" style="446" customWidth="1"/>
    <col min="14" max="16" width="3.71428571428571" style="446" customWidth="1"/>
    <col min="17" max="17" width="23.7142857142857" style="446" customWidth="1"/>
    <col min="18" max="20" width="3.71428571428571" style="446" customWidth="1"/>
    <col min="21" max="21" width="23.7142857142857" style="446" customWidth="1"/>
    <col min="22" max="24" width="3.71428571428571" style="446" customWidth="1"/>
    <col min="25" max="27" width="23.7142857142857" style="446" customWidth="1"/>
    <col min="28" max="28" width="11.7142857142857" style="446" customWidth="1"/>
    <col min="29" max="29" width="3.71428571428571" style="446" customWidth="1"/>
    <col min="30" max="30" width="11.7142857142857" style="446" customWidth="1"/>
    <col min="31" max="31" width="8.57142857142857" style="446" hidden="1" customWidth="1"/>
    <col min="32" max="32" width="4.71428571428571" style="446" customWidth="1"/>
    <col min="33" max="33" width="115.714285714286" style="446" customWidth="1"/>
    <col min="34" max="35" width="10.5714285714286" style="470"/>
    <col min="36" max="36" width="13.4285714285714" style="470" customWidth="1"/>
    <col min="37" max="37" width="10.5714285714286" style="470"/>
    <col min="38" max="246" width="10.5714285714286" style="446"/>
    <col min="247" max="254" width="0" style="446" hidden="1" customWidth="1"/>
    <col min="255" max="257" width="3.71428571428571" style="446" customWidth="1"/>
    <col min="258" max="258" width="12.7142857142857" style="446" customWidth="1"/>
    <col min="259" max="259" width="47.4285714285714" style="446" customWidth="1"/>
    <col min="260" max="260" width="5.57142857142857" style="446" customWidth="1"/>
    <col min="261" max="262" width="3.71428571428571" style="446" customWidth="1"/>
    <col min="263" max="263" width="22" style="446" customWidth="1"/>
    <col min="264" max="264" width="5.57142857142857" style="446" customWidth="1"/>
    <col min="265" max="266" width="3.71428571428571" style="446" customWidth="1"/>
    <col min="267" max="267" width="22" style="446" customWidth="1"/>
    <col min="268" max="268" width="5.57142857142857" style="446" customWidth="1"/>
    <col min="269" max="270" width="3.71428571428571" style="446" customWidth="1"/>
    <col min="271" max="271" width="22" style="446" customWidth="1"/>
    <col min="272" max="273" width="15.7142857142857" style="446"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281" width="10.5714285714286" style="446"/>
    <col min="282" max="282" width="13.4285714285714" style="446" customWidth="1"/>
    <col min="283" max="502" width="10.5714285714286" style="446"/>
    <col min="503" max="510" width="0" style="446" hidden="1" customWidth="1"/>
    <col min="511" max="513" width="3.71428571428571" style="446" customWidth="1"/>
    <col min="514" max="514" width="12.7142857142857" style="446" customWidth="1"/>
    <col min="515" max="515" width="47.4285714285714" style="446" customWidth="1"/>
    <col min="516" max="516" width="5.57142857142857" style="446" customWidth="1"/>
    <col min="517" max="518" width="3.71428571428571" style="446" customWidth="1"/>
    <col min="519" max="519" width="22" style="446" customWidth="1"/>
    <col min="520" max="520" width="5.57142857142857" style="446" customWidth="1"/>
    <col min="521" max="522" width="3.71428571428571" style="446" customWidth="1"/>
    <col min="523" max="523" width="22" style="446" customWidth="1"/>
    <col min="524" max="524" width="5.57142857142857" style="446" customWidth="1"/>
    <col min="525" max="526" width="3.71428571428571" style="446" customWidth="1"/>
    <col min="527" max="527" width="22" style="446" customWidth="1"/>
    <col min="528" max="529" width="15.7142857142857" style="446"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537" width="10.5714285714286" style="446"/>
    <col min="538" max="538" width="13.4285714285714" style="446" customWidth="1"/>
    <col min="539" max="758" width="10.5714285714286" style="446"/>
    <col min="759" max="766" width="0" style="446" hidden="1" customWidth="1"/>
    <col min="767" max="769" width="3.71428571428571" style="446" customWidth="1"/>
    <col min="770" max="770" width="12.7142857142857" style="446" customWidth="1"/>
    <col min="771" max="771" width="47.4285714285714" style="446" customWidth="1"/>
    <col min="772" max="772" width="5.57142857142857" style="446" customWidth="1"/>
    <col min="773" max="774" width="3.71428571428571" style="446" customWidth="1"/>
    <col min="775" max="775" width="22" style="446" customWidth="1"/>
    <col min="776" max="776" width="5.57142857142857" style="446" customWidth="1"/>
    <col min="777" max="778" width="3.71428571428571" style="446" customWidth="1"/>
    <col min="779" max="779" width="22" style="446" customWidth="1"/>
    <col min="780" max="780" width="5.57142857142857" style="446" customWidth="1"/>
    <col min="781" max="782" width="3.71428571428571" style="446" customWidth="1"/>
    <col min="783" max="783" width="22" style="446" customWidth="1"/>
    <col min="784" max="785" width="15.7142857142857" style="446"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793" width="10.5714285714286" style="446"/>
    <col min="794" max="794" width="13.4285714285714" style="446" customWidth="1"/>
    <col min="795" max="1014" width="10.5714285714286" style="446"/>
    <col min="1015" max="1022" width="0" style="446" hidden="1" customWidth="1"/>
    <col min="1023" max="1025" width="3.71428571428571" style="446" customWidth="1"/>
    <col min="1026" max="1026" width="12.7142857142857" style="446" customWidth="1"/>
    <col min="1027" max="1027" width="47.4285714285714" style="446" customWidth="1"/>
    <col min="1028" max="1028" width="5.57142857142857" style="446" customWidth="1"/>
    <col min="1029" max="1030" width="3.71428571428571" style="446" customWidth="1"/>
    <col min="1031" max="1031" width="22" style="446" customWidth="1"/>
    <col min="1032" max="1032" width="5.57142857142857" style="446" customWidth="1"/>
    <col min="1033" max="1034" width="3.71428571428571" style="446" customWidth="1"/>
    <col min="1035" max="1035" width="22" style="446" customWidth="1"/>
    <col min="1036" max="1036" width="5.57142857142857" style="446" customWidth="1"/>
    <col min="1037" max="1038" width="3.71428571428571" style="446" customWidth="1"/>
    <col min="1039" max="1039" width="22" style="446" customWidth="1"/>
    <col min="1040" max="1041" width="15.7142857142857" style="446"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049" width="10.5714285714286" style="446"/>
    <col min="1050" max="1050" width="13.4285714285714" style="446" customWidth="1"/>
    <col min="1051" max="1270" width="10.5714285714286" style="446"/>
    <col min="1271" max="1278" width="0" style="446" hidden="1" customWidth="1"/>
    <col min="1279" max="1281" width="3.71428571428571" style="446" customWidth="1"/>
    <col min="1282" max="1282" width="12.7142857142857" style="446" customWidth="1"/>
    <col min="1283" max="1283" width="47.4285714285714" style="446" customWidth="1"/>
    <col min="1284" max="1284" width="5.57142857142857" style="446" customWidth="1"/>
    <col min="1285" max="1286" width="3.71428571428571" style="446" customWidth="1"/>
    <col min="1287" max="1287" width="22" style="446" customWidth="1"/>
    <col min="1288" max="1288" width="5.57142857142857" style="446" customWidth="1"/>
    <col min="1289" max="1290" width="3.71428571428571" style="446" customWidth="1"/>
    <col min="1291" max="1291" width="22" style="446" customWidth="1"/>
    <col min="1292" max="1292" width="5.57142857142857" style="446" customWidth="1"/>
    <col min="1293" max="1294" width="3.71428571428571" style="446" customWidth="1"/>
    <col min="1295" max="1295" width="22" style="446" customWidth="1"/>
    <col min="1296" max="1297" width="15.7142857142857" style="446"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305" width="10.5714285714286" style="446"/>
    <col min="1306" max="1306" width="13.4285714285714" style="446" customWidth="1"/>
    <col min="1307" max="1526" width="10.5714285714286" style="446"/>
    <col min="1527" max="1534" width="0" style="446" hidden="1" customWidth="1"/>
    <col min="1535" max="1537" width="3.71428571428571" style="446" customWidth="1"/>
    <col min="1538" max="1538" width="12.7142857142857" style="446" customWidth="1"/>
    <col min="1539" max="1539" width="47.4285714285714" style="446" customWidth="1"/>
    <col min="1540" max="1540" width="5.57142857142857" style="446" customWidth="1"/>
    <col min="1541" max="1542" width="3.71428571428571" style="446" customWidth="1"/>
    <col min="1543" max="1543" width="22" style="446" customWidth="1"/>
    <col min="1544" max="1544" width="5.57142857142857" style="446" customWidth="1"/>
    <col min="1545" max="1546" width="3.71428571428571" style="446" customWidth="1"/>
    <col min="1547" max="1547" width="22" style="446" customWidth="1"/>
    <col min="1548" max="1548" width="5.57142857142857" style="446" customWidth="1"/>
    <col min="1549" max="1550" width="3.71428571428571" style="446" customWidth="1"/>
    <col min="1551" max="1551" width="22" style="446" customWidth="1"/>
    <col min="1552" max="1553" width="15.7142857142857" style="446"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561" width="10.5714285714286" style="446"/>
    <col min="1562" max="1562" width="13.4285714285714" style="446" customWidth="1"/>
    <col min="1563" max="1782" width="10.5714285714286" style="446"/>
    <col min="1783" max="1790" width="0" style="446" hidden="1" customWidth="1"/>
    <col min="1791" max="1793" width="3.71428571428571" style="446" customWidth="1"/>
    <col min="1794" max="1794" width="12.7142857142857" style="446" customWidth="1"/>
    <col min="1795" max="1795" width="47.4285714285714" style="446" customWidth="1"/>
    <col min="1796" max="1796" width="5.57142857142857" style="446" customWidth="1"/>
    <col min="1797" max="1798" width="3.71428571428571" style="446" customWidth="1"/>
    <col min="1799" max="1799" width="22" style="446" customWidth="1"/>
    <col min="1800" max="1800" width="5.57142857142857" style="446" customWidth="1"/>
    <col min="1801" max="1802" width="3.71428571428571" style="446" customWidth="1"/>
    <col min="1803" max="1803" width="22" style="446" customWidth="1"/>
    <col min="1804" max="1804" width="5.57142857142857" style="446" customWidth="1"/>
    <col min="1805" max="1806" width="3.71428571428571" style="446" customWidth="1"/>
    <col min="1807" max="1807" width="22" style="446" customWidth="1"/>
    <col min="1808" max="1809" width="15.7142857142857" style="446"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1817" width="10.5714285714286" style="446"/>
    <col min="1818" max="1818" width="13.4285714285714" style="446" customWidth="1"/>
    <col min="1819" max="2038" width="10.5714285714286" style="446"/>
    <col min="2039" max="2046" width="0" style="446" hidden="1" customWidth="1"/>
    <col min="2047" max="2049" width="3.71428571428571" style="446" customWidth="1"/>
    <col min="2050" max="2050" width="12.7142857142857" style="446" customWidth="1"/>
    <col min="2051" max="2051" width="47.4285714285714" style="446" customWidth="1"/>
    <col min="2052" max="2052" width="5.57142857142857" style="446" customWidth="1"/>
    <col min="2053" max="2054" width="3.71428571428571" style="446" customWidth="1"/>
    <col min="2055" max="2055" width="22" style="446" customWidth="1"/>
    <col min="2056" max="2056" width="5.57142857142857" style="446" customWidth="1"/>
    <col min="2057" max="2058" width="3.71428571428571" style="446" customWidth="1"/>
    <col min="2059" max="2059" width="22" style="446" customWidth="1"/>
    <col min="2060" max="2060" width="5.57142857142857" style="446" customWidth="1"/>
    <col min="2061" max="2062" width="3.71428571428571" style="446" customWidth="1"/>
    <col min="2063" max="2063" width="22" style="446" customWidth="1"/>
    <col min="2064" max="2065" width="15.7142857142857" style="446"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073" width="10.5714285714286" style="446"/>
    <col min="2074" max="2074" width="13.4285714285714" style="446" customWidth="1"/>
    <col min="2075" max="2294" width="10.5714285714286" style="446"/>
    <col min="2295" max="2302" width="0" style="446" hidden="1" customWidth="1"/>
    <col min="2303" max="2305" width="3.71428571428571" style="446" customWidth="1"/>
    <col min="2306" max="2306" width="12.7142857142857" style="446" customWidth="1"/>
    <col min="2307" max="2307" width="47.4285714285714" style="446" customWidth="1"/>
    <col min="2308" max="2308" width="5.57142857142857" style="446" customWidth="1"/>
    <col min="2309" max="2310" width="3.71428571428571" style="446" customWidth="1"/>
    <col min="2311" max="2311" width="22" style="446" customWidth="1"/>
    <col min="2312" max="2312" width="5.57142857142857" style="446" customWidth="1"/>
    <col min="2313" max="2314" width="3.71428571428571" style="446" customWidth="1"/>
    <col min="2315" max="2315" width="22" style="446" customWidth="1"/>
    <col min="2316" max="2316" width="5.57142857142857" style="446" customWidth="1"/>
    <col min="2317" max="2318" width="3.71428571428571" style="446" customWidth="1"/>
    <col min="2319" max="2319" width="22" style="446" customWidth="1"/>
    <col min="2320" max="2321" width="15.7142857142857" style="446"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329" width="10.5714285714286" style="446"/>
    <col min="2330" max="2330" width="13.4285714285714" style="446" customWidth="1"/>
    <col min="2331" max="2550" width="10.5714285714286" style="446"/>
    <col min="2551" max="2558" width="0" style="446" hidden="1" customWidth="1"/>
    <col min="2559" max="2561" width="3.71428571428571" style="446" customWidth="1"/>
    <col min="2562" max="2562" width="12.7142857142857" style="446" customWidth="1"/>
    <col min="2563" max="2563" width="47.4285714285714" style="446" customWidth="1"/>
    <col min="2564" max="2564" width="5.57142857142857" style="446" customWidth="1"/>
    <col min="2565" max="2566" width="3.71428571428571" style="446" customWidth="1"/>
    <col min="2567" max="2567" width="22" style="446" customWidth="1"/>
    <col min="2568" max="2568" width="5.57142857142857" style="446" customWidth="1"/>
    <col min="2569" max="2570" width="3.71428571428571" style="446" customWidth="1"/>
    <col min="2571" max="2571" width="22" style="446" customWidth="1"/>
    <col min="2572" max="2572" width="5.57142857142857" style="446" customWidth="1"/>
    <col min="2573" max="2574" width="3.71428571428571" style="446" customWidth="1"/>
    <col min="2575" max="2575" width="22" style="446" customWidth="1"/>
    <col min="2576" max="2577" width="15.7142857142857" style="446"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585" width="10.5714285714286" style="446"/>
    <col min="2586" max="2586" width="13.4285714285714" style="446" customWidth="1"/>
    <col min="2587" max="2806" width="10.5714285714286" style="446"/>
    <col min="2807" max="2814" width="0" style="446" hidden="1" customWidth="1"/>
    <col min="2815" max="2817" width="3.71428571428571" style="446" customWidth="1"/>
    <col min="2818" max="2818" width="12.7142857142857" style="446" customWidth="1"/>
    <col min="2819" max="2819" width="47.4285714285714" style="446" customWidth="1"/>
    <col min="2820" max="2820" width="5.57142857142857" style="446" customWidth="1"/>
    <col min="2821" max="2822" width="3.71428571428571" style="446" customWidth="1"/>
    <col min="2823" max="2823" width="22" style="446" customWidth="1"/>
    <col min="2824" max="2824" width="5.57142857142857" style="446" customWidth="1"/>
    <col min="2825" max="2826" width="3.71428571428571" style="446" customWidth="1"/>
    <col min="2827" max="2827" width="22" style="446" customWidth="1"/>
    <col min="2828" max="2828" width="5.57142857142857" style="446" customWidth="1"/>
    <col min="2829" max="2830" width="3.71428571428571" style="446" customWidth="1"/>
    <col min="2831" max="2831" width="22" style="446" customWidth="1"/>
    <col min="2832" max="2833" width="15.7142857142857" style="446"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2841" width="10.5714285714286" style="446"/>
    <col min="2842" max="2842" width="13.4285714285714" style="446" customWidth="1"/>
    <col min="2843" max="3062" width="10.5714285714286" style="446"/>
    <col min="3063" max="3070" width="0" style="446" hidden="1" customWidth="1"/>
    <col min="3071" max="3073" width="3.71428571428571" style="446" customWidth="1"/>
    <col min="3074" max="3074" width="12.7142857142857" style="446" customWidth="1"/>
    <col min="3075" max="3075" width="47.4285714285714" style="446" customWidth="1"/>
    <col min="3076" max="3076" width="5.57142857142857" style="446" customWidth="1"/>
    <col min="3077" max="3078" width="3.71428571428571" style="446" customWidth="1"/>
    <col min="3079" max="3079" width="22" style="446" customWidth="1"/>
    <col min="3080" max="3080" width="5.57142857142857" style="446" customWidth="1"/>
    <col min="3081" max="3082" width="3.71428571428571" style="446" customWidth="1"/>
    <col min="3083" max="3083" width="22" style="446" customWidth="1"/>
    <col min="3084" max="3084" width="5.57142857142857" style="446" customWidth="1"/>
    <col min="3085" max="3086" width="3.71428571428571" style="446" customWidth="1"/>
    <col min="3087" max="3087" width="22" style="446" customWidth="1"/>
    <col min="3088" max="3089" width="15.7142857142857" style="446"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097" width="10.5714285714286" style="446"/>
    <col min="3098" max="3098" width="13.4285714285714" style="446" customWidth="1"/>
    <col min="3099" max="3318" width="10.5714285714286" style="446"/>
    <col min="3319" max="3326" width="0" style="446" hidden="1" customWidth="1"/>
    <col min="3327" max="3329" width="3.71428571428571" style="446" customWidth="1"/>
    <col min="3330" max="3330" width="12.7142857142857" style="446" customWidth="1"/>
    <col min="3331" max="3331" width="47.4285714285714" style="446" customWidth="1"/>
    <col min="3332" max="3332" width="5.57142857142857" style="446" customWidth="1"/>
    <col min="3333" max="3334" width="3.71428571428571" style="446" customWidth="1"/>
    <col min="3335" max="3335" width="22" style="446" customWidth="1"/>
    <col min="3336" max="3336" width="5.57142857142857" style="446" customWidth="1"/>
    <col min="3337" max="3338" width="3.71428571428571" style="446" customWidth="1"/>
    <col min="3339" max="3339" width="22" style="446" customWidth="1"/>
    <col min="3340" max="3340" width="5.57142857142857" style="446" customWidth="1"/>
    <col min="3341" max="3342" width="3.71428571428571" style="446" customWidth="1"/>
    <col min="3343" max="3343" width="22" style="446" customWidth="1"/>
    <col min="3344" max="3345" width="15.7142857142857" style="446"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353" width="10.5714285714286" style="446"/>
    <col min="3354" max="3354" width="13.4285714285714" style="446" customWidth="1"/>
    <col min="3355" max="3574" width="10.5714285714286" style="446"/>
    <col min="3575" max="3582" width="0" style="446" hidden="1" customWidth="1"/>
    <col min="3583" max="3585" width="3.71428571428571" style="446" customWidth="1"/>
    <col min="3586" max="3586" width="12.7142857142857" style="446" customWidth="1"/>
    <col min="3587" max="3587" width="47.4285714285714" style="446" customWidth="1"/>
    <col min="3588" max="3588" width="5.57142857142857" style="446" customWidth="1"/>
    <col min="3589" max="3590" width="3.71428571428571" style="446" customWidth="1"/>
    <col min="3591" max="3591" width="22" style="446" customWidth="1"/>
    <col min="3592" max="3592" width="5.57142857142857" style="446" customWidth="1"/>
    <col min="3593" max="3594" width="3.71428571428571" style="446" customWidth="1"/>
    <col min="3595" max="3595" width="22" style="446" customWidth="1"/>
    <col min="3596" max="3596" width="5.57142857142857" style="446" customWidth="1"/>
    <col min="3597" max="3598" width="3.71428571428571" style="446" customWidth="1"/>
    <col min="3599" max="3599" width="22" style="446" customWidth="1"/>
    <col min="3600" max="3601" width="15.7142857142857" style="446"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609" width="10.5714285714286" style="446"/>
    <col min="3610" max="3610" width="13.4285714285714" style="446" customWidth="1"/>
    <col min="3611" max="3830" width="10.5714285714286" style="446"/>
    <col min="3831" max="3838" width="0" style="446" hidden="1" customWidth="1"/>
    <col min="3839" max="3841" width="3.71428571428571" style="446" customWidth="1"/>
    <col min="3842" max="3842" width="12.7142857142857" style="446" customWidth="1"/>
    <col min="3843" max="3843" width="47.4285714285714" style="446" customWidth="1"/>
    <col min="3844" max="3844" width="5.57142857142857" style="446" customWidth="1"/>
    <col min="3845" max="3846" width="3.71428571428571" style="446" customWidth="1"/>
    <col min="3847" max="3847" width="22" style="446" customWidth="1"/>
    <col min="3848" max="3848" width="5.57142857142857" style="446" customWidth="1"/>
    <col min="3849" max="3850" width="3.71428571428571" style="446" customWidth="1"/>
    <col min="3851" max="3851" width="22" style="446" customWidth="1"/>
    <col min="3852" max="3852" width="5.57142857142857" style="446" customWidth="1"/>
    <col min="3853" max="3854" width="3.71428571428571" style="446" customWidth="1"/>
    <col min="3855" max="3855" width="22" style="446" customWidth="1"/>
    <col min="3856" max="3857" width="15.7142857142857" style="446"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3865" width="10.5714285714286" style="446"/>
    <col min="3866" max="3866" width="13.4285714285714" style="446" customWidth="1"/>
    <col min="3867" max="4086" width="10.5714285714286" style="446"/>
    <col min="4087" max="4094" width="0" style="446" hidden="1" customWidth="1"/>
    <col min="4095" max="4097" width="3.71428571428571" style="446" customWidth="1"/>
    <col min="4098" max="4098" width="12.7142857142857" style="446" customWidth="1"/>
    <col min="4099" max="4099" width="47.4285714285714" style="446" customWidth="1"/>
    <col min="4100" max="4100" width="5.57142857142857" style="446" customWidth="1"/>
    <col min="4101" max="4102" width="3.71428571428571" style="446" customWidth="1"/>
    <col min="4103" max="4103" width="22" style="446" customWidth="1"/>
    <col min="4104" max="4104" width="5.57142857142857" style="446" customWidth="1"/>
    <col min="4105" max="4106" width="3.71428571428571" style="446" customWidth="1"/>
    <col min="4107" max="4107" width="22" style="446" customWidth="1"/>
    <col min="4108" max="4108" width="5.57142857142857" style="446" customWidth="1"/>
    <col min="4109" max="4110" width="3.71428571428571" style="446" customWidth="1"/>
    <col min="4111" max="4111" width="22" style="446" customWidth="1"/>
    <col min="4112" max="4113" width="15.7142857142857" style="446"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121" width="10.5714285714286" style="446"/>
    <col min="4122" max="4122" width="13.4285714285714" style="446" customWidth="1"/>
    <col min="4123" max="4342" width="10.5714285714286" style="446"/>
    <col min="4343" max="4350" width="0" style="446" hidden="1" customWidth="1"/>
    <col min="4351" max="4353" width="3.71428571428571" style="446" customWidth="1"/>
    <col min="4354" max="4354" width="12.7142857142857" style="446" customWidth="1"/>
    <col min="4355" max="4355" width="47.4285714285714" style="446" customWidth="1"/>
    <col min="4356" max="4356" width="5.57142857142857" style="446" customWidth="1"/>
    <col min="4357" max="4358" width="3.71428571428571" style="446" customWidth="1"/>
    <col min="4359" max="4359" width="22" style="446" customWidth="1"/>
    <col min="4360" max="4360" width="5.57142857142857" style="446" customWidth="1"/>
    <col min="4361" max="4362" width="3.71428571428571" style="446" customWidth="1"/>
    <col min="4363" max="4363" width="22" style="446" customWidth="1"/>
    <col min="4364" max="4364" width="5.57142857142857" style="446" customWidth="1"/>
    <col min="4365" max="4366" width="3.71428571428571" style="446" customWidth="1"/>
    <col min="4367" max="4367" width="22" style="446" customWidth="1"/>
    <col min="4368" max="4369" width="15.7142857142857" style="446"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377" width="10.5714285714286" style="446"/>
    <col min="4378" max="4378" width="13.4285714285714" style="446" customWidth="1"/>
    <col min="4379" max="4598" width="10.5714285714286" style="446"/>
    <col min="4599" max="4606" width="0" style="446" hidden="1" customWidth="1"/>
    <col min="4607" max="4609" width="3.71428571428571" style="446" customWidth="1"/>
    <col min="4610" max="4610" width="12.7142857142857" style="446" customWidth="1"/>
    <col min="4611" max="4611" width="47.4285714285714" style="446" customWidth="1"/>
    <col min="4612" max="4612" width="5.57142857142857" style="446" customWidth="1"/>
    <col min="4613" max="4614" width="3.71428571428571" style="446" customWidth="1"/>
    <col min="4615" max="4615" width="22" style="446" customWidth="1"/>
    <col min="4616" max="4616" width="5.57142857142857" style="446" customWidth="1"/>
    <col min="4617" max="4618" width="3.71428571428571" style="446" customWidth="1"/>
    <col min="4619" max="4619" width="22" style="446" customWidth="1"/>
    <col min="4620" max="4620" width="5.57142857142857" style="446" customWidth="1"/>
    <col min="4621" max="4622" width="3.71428571428571" style="446" customWidth="1"/>
    <col min="4623" max="4623" width="22" style="446" customWidth="1"/>
    <col min="4624" max="4625" width="15.7142857142857" style="446"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633" width="10.5714285714286" style="446"/>
    <col min="4634" max="4634" width="13.4285714285714" style="446" customWidth="1"/>
    <col min="4635" max="4854" width="10.5714285714286" style="446"/>
    <col min="4855" max="4862" width="0" style="446" hidden="1" customWidth="1"/>
    <col min="4863" max="4865" width="3.71428571428571" style="446" customWidth="1"/>
    <col min="4866" max="4866" width="12.7142857142857" style="446" customWidth="1"/>
    <col min="4867" max="4867" width="47.4285714285714" style="446" customWidth="1"/>
    <col min="4868" max="4868" width="5.57142857142857" style="446" customWidth="1"/>
    <col min="4869" max="4870" width="3.71428571428571" style="446" customWidth="1"/>
    <col min="4871" max="4871" width="22" style="446" customWidth="1"/>
    <col min="4872" max="4872" width="5.57142857142857" style="446" customWidth="1"/>
    <col min="4873" max="4874" width="3.71428571428571" style="446" customWidth="1"/>
    <col min="4875" max="4875" width="22" style="446" customWidth="1"/>
    <col min="4876" max="4876" width="5.57142857142857" style="446" customWidth="1"/>
    <col min="4877" max="4878" width="3.71428571428571" style="446" customWidth="1"/>
    <col min="4879" max="4879" width="22" style="446" customWidth="1"/>
    <col min="4880" max="4881" width="15.7142857142857" style="446"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4889" width="10.5714285714286" style="446"/>
    <col min="4890" max="4890" width="13.4285714285714" style="446" customWidth="1"/>
    <col min="4891" max="5110" width="10.5714285714286" style="446"/>
    <col min="5111" max="5118" width="0" style="446" hidden="1" customWidth="1"/>
    <col min="5119" max="5121" width="3.71428571428571" style="446" customWidth="1"/>
    <col min="5122" max="5122" width="12.7142857142857" style="446" customWidth="1"/>
    <col min="5123" max="5123" width="47.4285714285714" style="446" customWidth="1"/>
    <col min="5124" max="5124" width="5.57142857142857" style="446" customWidth="1"/>
    <col min="5125" max="5126" width="3.71428571428571" style="446" customWidth="1"/>
    <col min="5127" max="5127" width="22" style="446" customWidth="1"/>
    <col min="5128" max="5128" width="5.57142857142857" style="446" customWidth="1"/>
    <col min="5129" max="5130" width="3.71428571428571" style="446" customWidth="1"/>
    <col min="5131" max="5131" width="22" style="446" customWidth="1"/>
    <col min="5132" max="5132" width="5.57142857142857" style="446" customWidth="1"/>
    <col min="5133" max="5134" width="3.71428571428571" style="446" customWidth="1"/>
    <col min="5135" max="5135" width="22" style="446" customWidth="1"/>
    <col min="5136" max="5137" width="15.7142857142857" style="446"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145" width="10.5714285714286" style="446"/>
    <col min="5146" max="5146" width="13.4285714285714" style="446" customWidth="1"/>
    <col min="5147" max="5366" width="10.5714285714286" style="446"/>
    <col min="5367" max="5374" width="0" style="446" hidden="1" customWidth="1"/>
    <col min="5375" max="5377" width="3.71428571428571" style="446" customWidth="1"/>
    <col min="5378" max="5378" width="12.7142857142857" style="446" customWidth="1"/>
    <col min="5379" max="5379" width="47.4285714285714" style="446" customWidth="1"/>
    <col min="5380" max="5380" width="5.57142857142857" style="446" customWidth="1"/>
    <col min="5381" max="5382" width="3.71428571428571" style="446" customWidth="1"/>
    <col min="5383" max="5383" width="22" style="446" customWidth="1"/>
    <col min="5384" max="5384" width="5.57142857142857" style="446" customWidth="1"/>
    <col min="5385" max="5386" width="3.71428571428571" style="446" customWidth="1"/>
    <col min="5387" max="5387" width="22" style="446" customWidth="1"/>
    <col min="5388" max="5388" width="5.57142857142857" style="446" customWidth="1"/>
    <col min="5389" max="5390" width="3.71428571428571" style="446" customWidth="1"/>
    <col min="5391" max="5391" width="22" style="446" customWidth="1"/>
    <col min="5392" max="5393" width="15.7142857142857" style="446"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401" width="10.5714285714286" style="446"/>
    <col min="5402" max="5402" width="13.4285714285714" style="446" customWidth="1"/>
    <col min="5403" max="5622" width="10.5714285714286" style="446"/>
    <col min="5623" max="5630" width="0" style="446" hidden="1" customWidth="1"/>
    <col min="5631" max="5633" width="3.71428571428571" style="446" customWidth="1"/>
    <col min="5634" max="5634" width="12.7142857142857" style="446" customWidth="1"/>
    <col min="5635" max="5635" width="47.4285714285714" style="446" customWidth="1"/>
    <col min="5636" max="5636" width="5.57142857142857" style="446" customWidth="1"/>
    <col min="5637" max="5638" width="3.71428571428571" style="446" customWidth="1"/>
    <col min="5639" max="5639" width="22" style="446" customWidth="1"/>
    <col min="5640" max="5640" width="5.57142857142857" style="446" customWidth="1"/>
    <col min="5641" max="5642" width="3.71428571428571" style="446" customWidth="1"/>
    <col min="5643" max="5643" width="22" style="446" customWidth="1"/>
    <col min="5644" max="5644" width="5.57142857142857" style="446" customWidth="1"/>
    <col min="5645" max="5646" width="3.71428571428571" style="446" customWidth="1"/>
    <col min="5647" max="5647" width="22" style="446" customWidth="1"/>
    <col min="5648" max="5649" width="15.7142857142857" style="446"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657" width="10.5714285714286" style="446"/>
    <col min="5658" max="5658" width="13.4285714285714" style="446" customWidth="1"/>
    <col min="5659" max="5878" width="10.5714285714286" style="446"/>
    <col min="5879" max="5886" width="0" style="446" hidden="1" customWidth="1"/>
    <col min="5887" max="5889" width="3.71428571428571" style="446" customWidth="1"/>
    <col min="5890" max="5890" width="12.7142857142857" style="446" customWidth="1"/>
    <col min="5891" max="5891" width="47.4285714285714" style="446" customWidth="1"/>
    <col min="5892" max="5892" width="5.57142857142857" style="446" customWidth="1"/>
    <col min="5893" max="5894" width="3.71428571428571" style="446" customWidth="1"/>
    <col min="5895" max="5895" width="22" style="446" customWidth="1"/>
    <col min="5896" max="5896" width="5.57142857142857" style="446" customWidth="1"/>
    <col min="5897" max="5898" width="3.71428571428571" style="446" customWidth="1"/>
    <col min="5899" max="5899" width="22" style="446" customWidth="1"/>
    <col min="5900" max="5900" width="5.57142857142857" style="446" customWidth="1"/>
    <col min="5901" max="5902" width="3.71428571428571" style="446" customWidth="1"/>
    <col min="5903" max="5903" width="22" style="446" customWidth="1"/>
    <col min="5904" max="5905" width="15.7142857142857" style="446"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5913" width="10.5714285714286" style="446"/>
    <col min="5914" max="5914" width="13.4285714285714" style="446" customWidth="1"/>
    <col min="5915" max="6134" width="10.5714285714286" style="446"/>
    <col min="6135" max="6142" width="0" style="446" hidden="1" customWidth="1"/>
    <col min="6143" max="6145" width="3.71428571428571" style="446" customWidth="1"/>
    <col min="6146" max="6146" width="12.7142857142857" style="446" customWidth="1"/>
    <col min="6147" max="6147" width="47.4285714285714" style="446" customWidth="1"/>
    <col min="6148" max="6148" width="5.57142857142857" style="446" customWidth="1"/>
    <col min="6149" max="6150" width="3.71428571428571" style="446" customWidth="1"/>
    <col min="6151" max="6151" width="22" style="446" customWidth="1"/>
    <col min="6152" max="6152" width="5.57142857142857" style="446" customWidth="1"/>
    <col min="6153" max="6154" width="3.71428571428571" style="446" customWidth="1"/>
    <col min="6155" max="6155" width="22" style="446" customWidth="1"/>
    <col min="6156" max="6156" width="5.57142857142857" style="446" customWidth="1"/>
    <col min="6157" max="6158" width="3.71428571428571" style="446" customWidth="1"/>
    <col min="6159" max="6159" width="22" style="446" customWidth="1"/>
    <col min="6160" max="6161" width="15.7142857142857" style="446"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169" width="10.5714285714286" style="446"/>
    <col min="6170" max="6170" width="13.4285714285714" style="446" customWidth="1"/>
    <col min="6171" max="6390" width="10.5714285714286" style="446"/>
    <col min="6391" max="6398" width="0" style="446" hidden="1" customWidth="1"/>
    <col min="6399" max="6401" width="3.71428571428571" style="446" customWidth="1"/>
    <col min="6402" max="6402" width="12.7142857142857" style="446" customWidth="1"/>
    <col min="6403" max="6403" width="47.4285714285714" style="446" customWidth="1"/>
    <col min="6404" max="6404" width="5.57142857142857" style="446" customWidth="1"/>
    <col min="6405" max="6406" width="3.71428571428571" style="446" customWidth="1"/>
    <col min="6407" max="6407" width="22" style="446" customWidth="1"/>
    <col min="6408" max="6408" width="5.57142857142857" style="446" customWidth="1"/>
    <col min="6409" max="6410" width="3.71428571428571" style="446" customWidth="1"/>
    <col min="6411" max="6411" width="22" style="446" customWidth="1"/>
    <col min="6412" max="6412" width="5.57142857142857" style="446" customWidth="1"/>
    <col min="6413" max="6414" width="3.71428571428571" style="446" customWidth="1"/>
    <col min="6415" max="6415" width="22" style="446" customWidth="1"/>
    <col min="6416" max="6417" width="15.7142857142857" style="446"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425" width="10.5714285714286" style="446"/>
    <col min="6426" max="6426" width="13.4285714285714" style="446" customWidth="1"/>
    <col min="6427" max="6646" width="10.5714285714286" style="446"/>
    <col min="6647" max="6654" width="0" style="446" hidden="1" customWidth="1"/>
    <col min="6655" max="6657" width="3.71428571428571" style="446" customWidth="1"/>
    <col min="6658" max="6658" width="12.7142857142857" style="446" customWidth="1"/>
    <col min="6659" max="6659" width="47.4285714285714" style="446" customWidth="1"/>
    <col min="6660" max="6660" width="5.57142857142857" style="446" customWidth="1"/>
    <col min="6661" max="6662" width="3.71428571428571" style="446" customWidth="1"/>
    <col min="6663" max="6663" width="22" style="446" customWidth="1"/>
    <col min="6664" max="6664" width="5.57142857142857" style="446" customWidth="1"/>
    <col min="6665" max="6666" width="3.71428571428571" style="446" customWidth="1"/>
    <col min="6667" max="6667" width="22" style="446" customWidth="1"/>
    <col min="6668" max="6668" width="5.57142857142857" style="446" customWidth="1"/>
    <col min="6669" max="6670" width="3.71428571428571" style="446" customWidth="1"/>
    <col min="6671" max="6671" width="22" style="446" customWidth="1"/>
    <col min="6672" max="6673" width="15.7142857142857" style="446"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681" width="10.5714285714286" style="446"/>
    <col min="6682" max="6682" width="13.4285714285714" style="446" customWidth="1"/>
    <col min="6683" max="6902" width="10.5714285714286" style="446"/>
    <col min="6903" max="6910" width="0" style="446" hidden="1" customWidth="1"/>
    <col min="6911" max="6913" width="3.71428571428571" style="446" customWidth="1"/>
    <col min="6914" max="6914" width="12.7142857142857" style="446" customWidth="1"/>
    <col min="6915" max="6915" width="47.4285714285714" style="446" customWidth="1"/>
    <col min="6916" max="6916" width="5.57142857142857" style="446" customWidth="1"/>
    <col min="6917" max="6918" width="3.71428571428571" style="446" customWidth="1"/>
    <col min="6919" max="6919" width="22" style="446" customWidth="1"/>
    <col min="6920" max="6920" width="5.57142857142857" style="446" customWidth="1"/>
    <col min="6921" max="6922" width="3.71428571428571" style="446" customWidth="1"/>
    <col min="6923" max="6923" width="22" style="446" customWidth="1"/>
    <col min="6924" max="6924" width="5.57142857142857" style="446" customWidth="1"/>
    <col min="6925" max="6926" width="3.71428571428571" style="446" customWidth="1"/>
    <col min="6927" max="6927" width="22" style="446" customWidth="1"/>
    <col min="6928" max="6929" width="15.7142857142857" style="446"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6937" width="10.5714285714286" style="446"/>
    <col min="6938" max="6938" width="13.4285714285714" style="446" customWidth="1"/>
    <col min="6939" max="7158" width="10.5714285714286" style="446"/>
    <col min="7159" max="7166" width="0" style="446" hidden="1" customWidth="1"/>
    <col min="7167" max="7169" width="3.71428571428571" style="446" customWidth="1"/>
    <col min="7170" max="7170" width="12.7142857142857" style="446" customWidth="1"/>
    <col min="7171" max="7171" width="47.4285714285714" style="446" customWidth="1"/>
    <col min="7172" max="7172" width="5.57142857142857" style="446" customWidth="1"/>
    <col min="7173" max="7174" width="3.71428571428571" style="446" customWidth="1"/>
    <col min="7175" max="7175" width="22" style="446" customWidth="1"/>
    <col min="7176" max="7176" width="5.57142857142857" style="446" customWidth="1"/>
    <col min="7177" max="7178" width="3.71428571428571" style="446" customWidth="1"/>
    <col min="7179" max="7179" width="22" style="446" customWidth="1"/>
    <col min="7180" max="7180" width="5.57142857142857" style="446" customWidth="1"/>
    <col min="7181" max="7182" width="3.71428571428571" style="446" customWidth="1"/>
    <col min="7183" max="7183" width="22" style="446" customWidth="1"/>
    <col min="7184" max="7185" width="15.7142857142857" style="446"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193" width="10.5714285714286" style="446"/>
    <col min="7194" max="7194" width="13.4285714285714" style="446" customWidth="1"/>
    <col min="7195" max="7414" width="10.5714285714286" style="446"/>
    <col min="7415" max="7422" width="0" style="446" hidden="1" customWidth="1"/>
    <col min="7423" max="7425" width="3.71428571428571" style="446" customWidth="1"/>
    <col min="7426" max="7426" width="12.7142857142857" style="446" customWidth="1"/>
    <col min="7427" max="7427" width="47.4285714285714" style="446" customWidth="1"/>
    <col min="7428" max="7428" width="5.57142857142857" style="446" customWidth="1"/>
    <col min="7429" max="7430" width="3.71428571428571" style="446" customWidth="1"/>
    <col min="7431" max="7431" width="22" style="446" customWidth="1"/>
    <col min="7432" max="7432" width="5.57142857142857" style="446" customWidth="1"/>
    <col min="7433" max="7434" width="3.71428571428571" style="446" customWidth="1"/>
    <col min="7435" max="7435" width="22" style="446" customWidth="1"/>
    <col min="7436" max="7436" width="5.57142857142857" style="446" customWidth="1"/>
    <col min="7437" max="7438" width="3.71428571428571" style="446" customWidth="1"/>
    <col min="7439" max="7439" width="22" style="446" customWidth="1"/>
    <col min="7440" max="7441" width="15.7142857142857" style="446"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449" width="10.5714285714286" style="446"/>
    <col min="7450" max="7450" width="13.4285714285714" style="446" customWidth="1"/>
    <col min="7451" max="7670" width="10.5714285714286" style="446"/>
    <col min="7671" max="7678" width="0" style="446" hidden="1" customWidth="1"/>
    <col min="7679" max="7681" width="3.71428571428571" style="446" customWidth="1"/>
    <col min="7682" max="7682" width="12.7142857142857" style="446" customWidth="1"/>
    <col min="7683" max="7683" width="47.4285714285714" style="446" customWidth="1"/>
    <col min="7684" max="7684" width="5.57142857142857" style="446" customWidth="1"/>
    <col min="7685" max="7686" width="3.71428571428571" style="446" customWidth="1"/>
    <col min="7687" max="7687" width="22" style="446" customWidth="1"/>
    <col min="7688" max="7688" width="5.57142857142857" style="446" customWidth="1"/>
    <col min="7689" max="7690" width="3.71428571428571" style="446" customWidth="1"/>
    <col min="7691" max="7691" width="22" style="446" customWidth="1"/>
    <col min="7692" max="7692" width="5.57142857142857" style="446" customWidth="1"/>
    <col min="7693" max="7694" width="3.71428571428571" style="446" customWidth="1"/>
    <col min="7695" max="7695" width="22" style="446" customWidth="1"/>
    <col min="7696" max="7697" width="15.7142857142857" style="446"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705" width="10.5714285714286" style="446"/>
    <col min="7706" max="7706" width="13.4285714285714" style="446" customWidth="1"/>
    <col min="7707" max="7926" width="10.5714285714286" style="446"/>
    <col min="7927" max="7934" width="0" style="446" hidden="1" customWidth="1"/>
    <col min="7935" max="7937" width="3.71428571428571" style="446" customWidth="1"/>
    <col min="7938" max="7938" width="12.7142857142857" style="446" customWidth="1"/>
    <col min="7939" max="7939" width="47.4285714285714" style="446" customWidth="1"/>
    <col min="7940" max="7940" width="5.57142857142857" style="446" customWidth="1"/>
    <col min="7941" max="7942" width="3.71428571428571" style="446" customWidth="1"/>
    <col min="7943" max="7943" width="22" style="446" customWidth="1"/>
    <col min="7944" max="7944" width="5.57142857142857" style="446" customWidth="1"/>
    <col min="7945" max="7946" width="3.71428571428571" style="446" customWidth="1"/>
    <col min="7947" max="7947" width="22" style="446" customWidth="1"/>
    <col min="7948" max="7948" width="5.57142857142857" style="446" customWidth="1"/>
    <col min="7949" max="7950" width="3.71428571428571" style="446" customWidth="1"/>
    <col min="7951" max="7951" width="22" style="446" customWidth="1"/>
    <col min="7952" max="7953" width="15.7142857142857" style="446"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7961" width="10.5714285714286" style="446"/>
    <col min="7962" max="7962" width="13.4285714285714" style="446" customWidth="1"/>
    <col min="7963" max="8182" width="10.5714285714286" style="446"/>
    <col min="8183" max="8190" width="0" style="446" hidden="1" customWidth="1"/>
    <col min="8191" max="8193" width="3.71428571428571" style="446" customWidth="1"/>
    <col min="8194" max="8194" width="12.7142857142857" style="446" customWidth="1"/>
    <col min="8195" max="8195" width="47.4285714285714" style="446" customWidth="1"/>
    <col min="8196" max="8196" width="5.57142857142857" style="446" customWidth="1"/>
    <col min="8197" max="8198" width="3.71428571428571" style="446" customWidth="1"/>
    <col min="8199" max="8199" width="22" style="446" customWidth="1"/>
    <col min="8200" max="8200" width="5.57142857142857" style="446" customWidth="1"/>
    <col min="8201" max="8202" width="3.71428571428571" style="446" customWidth="1"/>
    <col min="8203" max="8203" width="22" style="446" customWidth="1"/>
    <col min="8204" max="8204" width="5.57142857142857" style="446" customWidth="1"/>
    <col min="8205" max="8206" width="3.71428571428571" style="446" customWidth="1"/>
    <col min="8207" max="8207" width="22" style="446" customWidth="1"/>
    <col min="8208" max="8209" width="15.7142857142857" style="446"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217" width="10.5714285714286" style="446"/>
    <col min="8218" max="8218" width="13.4285714285714" style="446" customWidth="1"/>
    <col min="8219" max="8438" width="10.5714285714286" style="446"/>
    <col min="8439" max="8446" width="0" style="446" hidden="1" customWidth="1"/>
    <col min="8447" max="8449" width="3.71428571428571" style="446" customWidth="1"/>
    <col min="8450" max="8450" width="12.7142857142857" style="446" customWidth="1"/>
    <col min="8451" max="8451" width="47.4285714285714" style="446" customWidth="1"/>
    <col min="8452" max="8452" width="5.57142857142857" style="446" customWidth="1"/>
    <col min="8453" max="8454" width="3.71428571428571" style="446" customWidth="1"/>
    <col min="8455" max="8455" width="22" style="446" customWidth="1"/>
    <col min="8456" max="8456" width="5.57142857142857" style="446" customWidth="1"/>
    <col min="8457" max="8458" width="3.71428571428571" style="446" customWidth="1"/>
    <col min="8459" max="8459" width="22" style="446" customWidth="1"/>
    <col min="8460" max="8460" width="5.57142857142857" style="446" customWidth="1"/>
    <col min="8461" max="8462" width="3.71428571428571" style="446" customWidth="1"/>
    <col min="8463" max="8463" width="22" style="446" customWidth="1"/>
    <col min="8464" max="8465" width="15.7142857142857" style="446"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473" width="10.5714285714286" style="446"/>
    <col min="8474" max="8474" width="13.4285714285714" style="446" customWidth="1"/>
    <col min="8475" max="8694" width="10.5714285714286" style="446"/>
    <col min="8695" max="8702" width="0" style="446" hidden="1" customWidth="1"/>
    <col min="8703" max="8705" width="3.71428571428571" style="446" customWidth="1"/>
    <col min="8706" max="8706" width="12.7142857142857" style="446" customWidth="1"/>
    <col min="8707" max="8707" width="47.4285714285714" style="446" customWidth="1"/>
    <col min="8708" max="8708" width="5.57142857142857" style="446" customWidth="1"/>
    <col min="8709" max="8710" width="3.71428571428571" style="446" customWidth="1"/>
    <col min="8711" max="8711" width="22" style="446" customWidth="1"/>
    <col min="8712" max="8712" width="5.57142857142857" style="446" customWidth="1"/>
    <col min="8713" max="8714" width="3.71428571428571" style="446" customWidth="1"/>
    <col min="8715" max="8715" width="22" style="446" customWidth="1"/>
    <col min="8716" max="8716" width="5.57142857142857" style="446" customWidth="1"/>
    <col min="8717" max="8718" width="3.71428571428571" style="446" customWidth="1"/>
    <col min="8719" max="8719" width="22" style="446" customWidth="1"/>
    <col min="8720" max="8721" width="15.7142857142857" style="446"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729" width="10.5714285714286" style="446"/>
    <col min="8730" max="8730" width="13.4285714285714" style="446" customWidth="1"/>
    <col min="8731" max="8950" width="10.5714285714286" style="446"/>
    <col min="8951" max="8958" width="0" style="446" hidden="1" customWidth="1"/>
    <col min="8959" max="8961" width="3.71428571428571" style="446" customWidth="1"/>
    <col min="8962" max="8962" width="12.7142857142857" style="446" customWidth="1"/>
    <col min="8963" max="8963" width="47.4285714285714" style="446" customWidth="1"/>
    <col min="8964" max="8964" width="5.57142857142857" style="446" customWidth="1"/>
    <col min="8965" max="8966" width="3.71428571428571" style="446" customWidth="1"/>
    <col min="8967" max="8967" width="22" style="446" customWidth="1"/>
    <col min="8968" max="8968" width="5.57142857142857" style="446" customWidth="1"/>
    <col min="8969" max="8970" width="3.71428571428571" style="446" customWidth="1"/>
    <col min="8971" max="8971" width="22" style="446" customWidth="1"/>
    <col min="8972" max="8972" width="5.57142857142857" style="446" customWidth="1"/>
    <col min="8973" max="8974" width="3.71428571428571" style="446" customWidth="1"/>
    <col min="8975" max="8975" width="22" style="446" customWidth="1"/>
    <col min="8976" max="8977" width="15.7142857142857" style="446"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8985" width="10.5714285714286" style="446"/>
    <col min="8986" max="8986" width="13.4285714285714" style="446" customWidth="1"/>
    <col min="8987" max="9206" width="10.5714285714286" style="446"/>
    <col min="9207" max="9214" width="0" style="446" hidden="1" customWidth="1"/>
    <col min="9215" max="9217" width="3.71428571428571" style="446" customWidth="1"/>
    <col min="9218" max="9218" width="12.7142857142857" style="446" customWidth="1"/>
    <col min="9219" max="9219" width="47.4285714285714" style="446" customWidth="1"/>
    <col min="9220" max="9220" width="5.57142857142857" style="446" customWidth="1"/>
    <col min="9221" max="9222" width="3.71428571428571" style="446" customWidth="1"/>
    <col min="9223" max="9223" width="22" style="446" customWidth="1"/>
    <col min="9224" max="9224" width="5.57142857142857" style="446" customWidth="1"/>
    <col min="9225" max="9226" width="3.71428571428571" style="446" customWidth="1"/>
    <col min="9227" max="9227" width="22" style="446" customWidth="1"/>
    <col min="9228" max="9228" width="5.57142857142857" style="446" customWidth="1"/>
    <col min="9229" max="9230" width="3.71428571428571" style="446" customWidth="1"/>
    <col min="9231" max="9231" width="22" style="446" customWidth="1"/>
    <col min="9232" max="9233" width="15.7142857142857" style="446"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241" width="10.5714285714286" style="446"/>
    <col min="9242" max="9242" width="13.4285714285714" style="446" customWidth="1"/>
    <col min="9243" max="9462" width="10.5714285714286" style="446"/>
    <col min="9463" max="9470" width="0" style="446" hidden="1" customWidth="1"/>
    <col min="9471" max="9473" width="3.71428571428571" style="446" customWidth="1"/>
    <col min="9474" max="9474" width="12.7142857142857" style="446" customWidth="1"/>
    <col min="9475" max="9475" width="47.4285714285714" style="446" customWidth="1"/>
    <col min="9476" max="9476" width="5.57142857142857" style="446" customWidth="1"/>
    <col min="9477" max="9478" width="3.71428571428571" style="446" customWidth="1"/>
    <col min="9479" max="9479" width="22" style="446" customWidth="1"/>
    <col min="9480" max="9480" width="5.57142857142857" style="446" customWidth="1"/>
    <col min="9481" max="9482" width="3.71428571428571" style="446" customWidth="1"/>
    <col min="9483" max="9483" width="22" style="446" customWidth="1"/>
    <col min="9484" max="9484" width="5.57142857142857" style="446" customWidth="1"/>
    <col min="9485" max="9486" width="3.71428571428571" style="446" customWidth="1"/>
    <col min="9487" max="9487" width="22" style="446" customWidth="1"/>
    <col min="9488" max="9489" width="15.7142857142857" style="446"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497" width="10.5714285714286" style="446"/>
    <col min="9498" max="9498" width="13.4285714285714" style="446" customWidth="1"/>
    <col min="9499" max="9718" width="10.5714285714286" style="446"/>
    <col min="9719" max="9726" width="0" style="446" hidden="1" customWidth="1"/>
    <col min="9727" max="9729" width="3.71428571428571" style="446" customWidth="1"/>
    <col min="9730" max="9730" width="12.7142857142857" style="446" customWidth="1"/>
    <col min="9731" max="9731" width="47.4285714285714" style="446" customWidth="1"/>
    <col min="9732" max="9732" width="5.57142857142857" style="446" customWidth="1"/>
    <col min="9733" max="9734" width="3.71428571428571" style="446" customWidth="1"/>
    <col min="9735" max="9735" width="22" style="446" customWidth="1"/>
    <col min="9736" max="9736" width="5.57142857142857" style="446" customWidth="1"/>
    <col min="9737" max="9738" width="3.71428571428571" style="446" customWidth="1"/>
    <col min="9739" max="9739" width="22" style="446" customWidth="1"/>
    <col min="9740" max="9740" width="5.57142857142857" style="446" customWidth="1"/>
    <col min="9741" max="9742" width="3.71428571428571" style="446" customWidth="1"/>
    <col min="9743" max="9743" width="22" style="446" customWidth="1"/>
    <col min="9744" max="9745" width="15.7142857142857" style="446"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753" width="10.5714285714286" style="446"/>
    <col min="9754" max="9754" width="13.4285714285714" style="446" customWidth="1"/>
    <col min="9755" max="9974" width="10.5714285714286" style="446"/>
    <col min="9975" max="9982" width="0" style="446" hidden="1" customWidth="1"/>
    <col min="9983" max="9985" width="3.71428571428571" style="446" customWidth="1"/>
    <col min="9986" max="9986" width="12.7142857142857" style="446" customWidth="1"/>
    <col min="9987" max="9987" width="47.4285714285714" style="446" customWidth="1"/>
    <col min="9988" max="9988" width="5.57142857142857" style="446" customWidth="1"/>
    <col min="9989" max="9990" width="3.71428571428571" style="446" customWidth="1"/>
    <col min="9991" max="9991" width="22" style="446" customWidth="1"/>
    <col min="9992" max="9992" width="5.57142857142857" style="446" customWidth="1"/>
    <col min="9993" max="9994" width="3.71428571428571" style="446" customWidth="1"/>
    <col min="9995" max="9995" width="22" style="446" customWidth="1"/>
    <col min="9996" max="9996" width="5.57142857142857" style="446" customWidth="1"/>
    <col min="9997" max="9998" width="3.71428571428571" style="446" customWidth="1"/>
    <col min="9999" max="9999" width="22" style="446" customWidth="1"/>
    <col min="10000" max="10001" width="15.7142857142857" style="446"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009" width="10.5714285714286" style="446"/>
    <col min="10010" max="10010" width="13.4285714285714" style="446" customWidth="1"/>
    <col min="10011" max="10230" width="10.5714285714286" style="446"/>
    <col min="10231" max="10238" width="0" style="446" hidden="1" customWidth="1"/>
    <col min="10239" max="10241" width="3.71428571428571" style="446" customWidth="1"/>
    <col min="10242" max="10242" width="12.7142857142857" style="446" customWidth="1"/>
    <col min="10243" max="10243" width="47.4285714285714" style="446" customWidth="1"/>
    <col min="10244" max="10244" width="5.57142857142857" style="446" customWidth="1"/>
    <col min="10245" max="10246" width="3.71428571428571" style="446" customWidth="1"/>
    <col min="10247" max="10247" width="22" style="446" customWidth="1"/>
    <col min="10248" max="10248" width="5.57142857142857" style="446" customWidth="1"/>
    <col min="10249" max="10250" width="3.71428571428571" style="446" customWidth="1"/>
    <col min="10251" max="10251" width="22" style="446" customWidth="1"/>
    <col min="10252" max="10252" width="5.57142857142857" style="446" customWidth="1"/>
    <col min="10253" max="10254" width="3.71428571428571" style="446" customWidth="1"/>
    <col min="10255" max="10255" width="22" style="446" customWidth="1"/>
    <col min="10256" max="10257" width="15.7142857142857" style="446"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265" width="10.5714285714286" style="446"/>
    <col min="10266" max="10266" width="13.4285714285714" style="446" customWidth="1"/>
    <col min="10267" max="10486" width="10.5714285714286" style="446"/>
    <col min="10487" max="10494" width="0" style="446" hidden="1" customWidth="1"/>
    <col min="10495" max="10497" width="3.71428571428571" style="446" customWidth="1"/>
    <col min="10498" max="10498" width="12.7142857142857" style="446" customWidth="1"/>
    <col min="10499" max="10499" width="47.4285714285714" style="446" customWidth="1"/>
    <col min="10500" max="10500" width="5.57142857142857" style="446" customWidth="1"/>
    <col min="10501" max="10502" width="3.71428571428571" style="446" customWidth="1"/>
    <col min="10503" max="10503" width="22" style="446" customWidth="1"/>
    <col min="10504" max="10504" width="5.57142857142857" style="446" customWidth="1"/>
    <col min="10505" max="10506" width="3.71428571428571" style="446" customWidth="1"/>
    <col min="10507" max="10507" width="22" style="446" customWidth="1"/>
    <col min="10508" max="10508" width="5.57142857142857" style="446" customWidth="1"/>
    <col min="10509" max="10510" width="3.71428571428571" style="446" customWidth="1"/>
    <col min="10511" max="10511" width="22" style="446" customWidth="1"/>
    <col min="10512" max="10513" width="15.7142857142857" style="446"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521" width="10.5714285714286" style="446"/>
    <col min="10522" max="10522" width="13.4285714285714" style="446" customWidth="1"/>
    <col min="10523" max="10742" width="10.5714285714286" style="446"/>
    <col min="10743" max="10750" width="0" style="446" hidden="1" customWidth="1"/>
    <col min="10751" max="10753" width="3.71428571428571" style="446" customWidth="1"/>
    <col min="10754" max="10754" width="12.7142857142857" style="446" customWidth="1"/>
    <col min="10755" max="10755" width="47.4285714285714" style="446" customWidth="1"/>
    <col min="10756" max="10756" width="5.57142857142857" style="446" customWidth="1"/>
    <col min="10757" max="10758" width="3.71428571428571" style="446" customWidth="1"/>
    <col min="10759" max="10759" width="22" style="446" customWidth="1"/>
    <col min="10760" max="10760" width="5.57142857142857" style="446" customWidth="1"/>
    <col min="10761" max="10762" width="3.71428571428571" style="446" customWidth="1"/>
    <col min="10763" max="10763" width="22" style="446" customWidth="1"/>
    <col min="10764" max="10764" width="5.57142857142857" style="446" customWidth="1"/>
    <col min="10765" max="10766" width="3.71428571428571" style="446" customWidth="1"/>
    <col min="10767" max="10767" width="22" style="446" customWidth="1"/>
    <col min="10768" max="10769" width="15.7142857142857" style="446"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0777" width="10.5714285714286" style="446"/>
    <col min="10778" max="10778" width="13.4285714285714" style="446" customWidth="1"/>
    <col min="10779" max="10998" width="10.5714285714286" style="446"/>
    <col min="10999" max="11006" width="0" style="446" hidden="1" customWidth="1"/>
    <col min="11007" max="11009" width="3.71428571428571" style="446" customWidth="1"/>
    <col min="11010" max="11010" width="12.7142857142857" style="446" customWidth="1"/>
    <col min="11011" max="11011" width="47.4285714285714" style="446" customWidth="1"/>
    <col min="11012" max="11012" width="5.57142857142857" style="446" customWidth="1"/>
    <col min="11013" max="11014" width="3.71428571428571" style="446" customWidth="1"/>
    <col min="11015" max="11015" width="22" style="446" customWidth="1"/>
    <col min="11016" max="11016" width="5.57142857142857" style="446" customWidth="1"/>
    <col min="11017" max="11018" width="3.71428571428571" style="446" customWidth="1"/>
    <col min="11019" max="11019" width="22" style="446" customWidth="1"/>
    <col min="11020" max="11020" width="5.57142857142857" style="446" customWidth="1"/>
    <col min="11021" max="11022" width="3.71428571428571" style="446" customWidth="1"/>
    <col min="11023" max="11023" width="22" style="446" customWidth="1"/>
    <col min="11024" max="11025" width="15.7142857142857" style="446"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033" width="10.5714285714286" style="446"/>
    <col min="11034" max="11034" width="13.4285714285714" style="446" customWidth="1"/>
    <col min="11035" max="11254" width="10.5714285714286" style="446"/>
    <col min="11255" max="11262" width="0" style="446" hidden="1" customWidth="1"/>
    <col min="11263" max="11265" width="3.71428571428571" style="446" customWidth="1"/>
    <col min="11266" max="11266" width="12.7142857142857" style="446" customWidth="1"/>
    <col min="11267" max="11267" width="47.4285714285714" style="446" customWidth="1"/>
    <col min="11268" max="11268" width="5.57142857142857" style="446" customWidth="1"/>
    <col min="11269" max="11270" width="3.71428571428571" style="446" customWidth="1"/>
    <col min="11271" max="11271" width="22" style="446" customWidth="1"/>
    <col min="11272" max="11272" width="5.57142857142857" style="446" customWidth="1"/>
    <col min="11273" max="11274" width="3.71428571428571" style="446" customWidth="1"/>
    <col min="11275" max="11275" width="22" style="446" customWidth="1"/>
    <col min="11276" max="11276" width="5.57142857142857" style="446" customWidth="1"/>
    <col min="11277" max="11278" width="3.71428571428571" style="446" customWidth="1"/>
    <col min="11279" max="11279" width="22" style="446" customWidth="1"/>
    <col min="11280" max="11281" width="15.7142857142857" style="446"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289" width="10.5714285714286" style="446"/>
    <col min="11290" max="11290" width="13.4285714285714" style="446" customWidth="1"/>
    <col min="11291" max="11510" width="10.5714285714286" style="446"/>
    <col min="11511" max="11518" width="0" style="446" hidden="1" customWidth="1"/>
    <col min="11519" max="11521" width="3.71428571428571" style="446" customWidth="1"/>
    <col min="11522" max="11522" width="12.7142857142857" style="446" customWidth="1"/>
    <col min="11523" max="11523" width="47.4285714285714" style="446" customWidth="1"/>
    <col min="11524" max="11524" width="5.57142857142857" style="446" customWidth="1"/>
    <col min="11525" max="11526" width="3.71428571428571" style="446" customWidth="1"/>
    <col min="11527" max="11527" width="22" style="446" customWidth="1"/>
    <col min="11528" max="11528" width="5.57142857142857" style="446" customWidth="1"/>
    <col min="11529" max="11530" width="3.71428571428571" style="446" customWidth="1"/>
    <col min="11531" max="11531" width="22" style="446" customWidth="1"/>
    <col min="11532" max="11532" width="5.57142857142857" style="446" customWidth="1"/>
    <col min="11533" max="11534" width="3.71428571428571" style="446" customWidth="1"/>
    <col min="11535" max="11535" width="22" style="446" customWidth="1"/>
    <col min="11536" max="11537" width="15.7142857142857" style="446"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545" width="10.5714285714286" style="446"/>
    <col min="11546" max="11546" width="13.4285714285714" style="446" customWidth="1"/>
    <col min="11547" max="11766" width="10.5714285714286" style="446"/>
    <col min="11767" max="11774" width="0" style="446" hidden="1" customWidth="1"/>
    <col min="11775" max="11777" width="3.71428571428571" style="446" customWidth="1"/>
    <col min="11778" max="11778" width="12.7142857142857" style="446" customWidth="1"/>
    <col min="11779" max="11779" width="47.4285714285714" style="446" customWidth="1"/>
    <col min="11780" max="11780" width="5.57142857142857" style="446" customWidth="1"/>
    <col min="11781" max="11782" width="3.71428571428571" style="446" customWidth="1"/>
    <col min="11783" max="11783" width="22" style="446" customWidth="1"/>
    <col min="11784" max="11784" width="5.57142857142857" style="446" customWidth="1"/>
    <col min="11785" max="11786" width="3.71428571428571" style="446" customWidth="1"/>
    <col min="11787" max="11787" width="22" style="446" customWidth="1"/>
    <col min="11788" max="11788" width="5.57142857142857" style="446" customWidth="1"/>
    <col min="11789" max="11790" width="3.71428571428571" style="446" customWidth="1"/>
    <col min="11791" max="11791" width="22" style="446" customWidth="1"/>
    <col min="11792" max="11793" width="15.7142857142857" style="446"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1801" width="10.5714285714286" style="446"/>
    <col min="11802" max="11802" width="13.4285714285714" style="446" customWidth="1"/>
    <col min="11803" max="12022" width="10.5714285714286" style="446"/>
    <col min="12023" max="12030" width="0" style="446" hidden="1" customWidth="1"/>
    <col min="12031" max="12033" width="3.71428571428571" style="446" customWidth="1"/>
    <col min="12034" max="12034" width="12.7142857142857" style="446" customWidth="1"/>
    <col min="12035" max="12035" width="47.4285714285714" style="446" customWidth="1"/>
    <col min="12036" max="12036" width="5.57142857142857" style="446" customWidth="1"/>
    <col min="12037" max="12038" width="3.71428571428571" style="446" customWidth="1"/>
    <col min="12039" max="12039" width="22" style="446" customWidth="1"/>
    <col min="12040" max="12040" width="5.57142857142857" style="446" customWidth="1"/>
    <col min="12041" max="12042" width="3.71428571428571" style="446" customWidth="1"/>
    <col min="12043" max="12043" width="22" style="446" customWidth="1"/>
    <col min="12044" max="12044" width="5.57142857142857" style="446" customWidth="1"/>
    <col min="12045" max="12046" width="3.71428571428571" style="446" customWidth="1"/>
    <col min="12047" max="12047" width="22" style="446" customWidth="1"/>
    <col min="12048" max="12049" width="15.7142857142857" style="446"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057" width="10.5714285714286" style="446"/>
    <col min="12058" max="12058" width="13.4285714285714" style="446" customWidth="1"/>
    <col min="12059" max="12278" width="10.5714285714286" style="446"/>
    <col min="12279" max="12286" width="0" style="446" hidden="1" customWidth="1"/>
    <col min="12287" max="12289" width="3.71428571428571" style="446" customWidth="1"/>
    <col min="12290" max="12290" width="12.7142857142857" style="446" customWidth="1"/>
    <col min="12291" max="12291" width="47.4285714285714" style="446" customWidth="1"/>
    <col min="12292" max="12292" width="5.57142857142857" style="446" customWidth="1"/>
    <col min="12293" max="12294" width="3.71428571428571" style="446" customWidth="1"/>
    <col min="12295" max="12295" width="22" style="446" customWidth="1"/>
    <col min="12296" max="12296" width="5.57142857142857" style="446" customWidth="1"/>
    <col min="12297" max="12298" width="3.71428571428571" style="446" customWidth="1"/>
    <col min="12299" max="12299" width="22" style="446" customWidth="1"/>
    <col min="12300" max="12300" width="5.57142857142857" style="446" customWidth="1"/>
    <col min="12301" max="12302" width="3.71428571428571" style="446" customWidth="1"/>
    <col min="12303" max="12303" width="22" style="446" customWidth="1"/>
    <col min="12304" max="12305" width="15.7142857142857" style="446"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313" width="10.5714285714286" style="446"/>
    <col min="12314" max="12314" width="13.4285714285714" style="446" customWidth="1"/>
    <col min="12315" max="12534" width="10.5714285714286" style="446"/>
    <col min="12535" max="12542" width="0" style="446" hidden="1" customWidth="1"/>
    <col min="12543" max="12545" width="3.71428571428571" style="446" customWidth="1"/>
    <col min="12546" max="12546" width="12.7142857142857" style="446" customWidth="1"/>
    <col min="12547" max="12547" width="47.4285714285714" style="446" customWidth="1"/>
    <col min="12548" max="12548" width="5.57142857142857" style="446" customWidth="1"/>
    <col min="12549" max="12550" width="3.71428571428571" style="446" customWidth="1"/>
    <col min="12551" max="12551" width="22" style="446" customWidth="1"/>
    <col min="12552" max="12552" width="5.57142857142857" style="446" customWidth="1"/>
    <col min="12553" max="12554" width="3.71428571428571" style="446" customWidth="1"/>
    <col min="12555" max="12555" width="22" style="446" customWidth="1"/>
    <col min="12556" max="12556" width="5.57142857142857" style="446" customWidth="1"/>
    <col min="12557" max="12558" width="3.71428571428571" style="446" customWidth="1"/>
    <col min="12559" max="12559" width="22" style="446" customWidth="1"/>
    <col min="12560" max="12561" width="15.7142857142857" style="446"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569" width="10.5714285714286" style="446"/>
    <col min="12570" max="12570" width="13.4285714285714" style="446" customWidth="1"/>
    <col min="12571" max="12790" width="10.5714285714286" style="446"/>
    <col min="12791" max="12798" width="0" style="446" hidden="1" customWidth="1"/>
    <col min="12799" max="12801" width="3.71428571428571" style="446" customWidth="1"/>
    <col min="12802" max="12802" width="12.7142857142857" style="446" customWidth="1"/>
    <col min="12803" max="12803" width="47.4285714285714" style="446" customWidth="1"/>
    <col min="12804" max="12804" width="5.57142857142857" style="446" customWidth="1"/>
    <col min="12805" max="12806" width="3.71428571428571" style="446" customWidth="1"/>
    <col min="12807" max="12807" width="22" style="446" customWidth="1"/>
    <col min="12808" max="12808" width="5.57142857142857" style="446" customWidth="1"/>
    <col min="12809" max="12810" width="3.71428571428571" style="446" customWidth="1"/>
    <col min="12811" max="12811" width="22" style="446" customWidth="1"/>
    <col min="12812" max="12812" width="5.57142857142857" style="446" customWidth="1"/>
    <col min="12813" max="12814" width="3.71428571428571" style="446" customWidth="1"/>
    <col min="12815" max="12815" width="22" style="446" customWidth="1"/>
    <col min="12816" max="12817" width="15.7142857142857" style="446"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2825" width="10.5714285714286" style="446"/>
    <col min="12826" max="12826" width="13.4285714285714" style="446" customWidth="1"/>
    <col min="12827" max="13046" width="10.5714285714286" style="446"/>
    <col min="13047" max="13054" width="0" style="446" hidden="1" customWidth="1"/>
    <col min="13055" max="13057" width="3.71428571428571" style="446" customWidth="1"/>
    <col min="13058" max="13058" width="12.7142857142857" style="446" customWidth="1"/>
    <col min="13059" max="13059" width="47.4285714285714" style="446" customWidth="1"/>
    <col min="13060" max="13060" width="5.57142857142857" style="446" customWidth="1"/>
    <col min="13061" max="13062" width="3.71428571428571" style="446" customWidth="1"/>
    <col min="13063" max="13063" width="22" style="446" customWidth="1"/>
    <col min="13064" max="13064" width="5.57142857142857" style="446" customWidth="1"/>
    <col min="13065" max="13066" width="3.71428571428571" style="446" customWidth="1"/>
    <col min="13067" max="13067" width="22" style="446" customWidth="1"/>
    <col min="13068" max="13068" width="5.57142857142857" style="446" customWidth="1"/>
    <col min="13069" max="13070" width="3.71428571428571" style="446" customWidth="1"/>
    <col min="13071" max="13071" width="22" style="446" customWidth="1"/>
    <col min="13072" max="13073" width="15.7142857142857" style="446"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081" width="10.5714285714286" style="446"/>
    <col min="13082" max="13082" width="13.4285714285714" style="446" customWidth="1"/>
    <col min="13083" max="13302" width="10.5714285714286" style="446"/>
    <col min="13303" max="13310" width="0" style="446" hidden="1" customWidth="1"/>
    <col min="13311" max="13313" width="3.71428571428571" style="446" customWidth="1"/>
    <col min="13314" max="13314" width="12.7142857142857" style="446" customWidth="1"/>
    <col min="13315" max="13315" width="47.4285714285714" style="446" customWidth="1"/>
    <col min="13316" max="13316" width="5.57142857142857" style="446" customWidth="1"/>
    <col min="13317" max="13318" width="3.71428571428571" style="446" customWidth="1"/>
    <col min="13319" max="13319" width="22" style="446" customWidth="1"/>
    <col min="13320" max="13320" width="5.57142857142857" style="446" customWidth="1"/>
    <col min="13321" max="13322" width="3.71428571428571" style="446" customWidth="1"/>
    <col min="13323" max="13323" width="22" style="446" customWidth="1"/>
    <col min="13324" max="13324" width="5.57142857142857" style="446" customWidth="1"/>
    <col min="13325" max="13326" width="3.71428571428571" style="446" customWidth="1"/>
    <col min="13327" max="13327" width="22" style="446" customWidth="1"/>
    <col min="13328" max="13329" width="15.7142857142857" style="446"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337" width="10.5714285714286" style="446"/>
    <col min="13338" max="13338" width="13.4285714285714" style="446" customWidth="1"/>
    <col min="13339" max="13558" width="10.5714285714286" style="446"/>
    <col min="13559" max="13566" width="0" style="446" hidden="1" customWidth="1"/>
    <col min="13567" max="13569" width="3.71428571428571" style="446" customWidth="1"/>
    <col min="13570" max="13570" width="12.7142857142857" style="446" customWidth="1"/>
    <col min="13571" max="13571" width="47.4285714285714" style="446" customWidth="1"/>
    <col min="13572" max="13572" width="5.57142857142857" style="446" customWidth="1"/>
    <col min="13573" max="13574" width="3.71428571428571" style="446" customWidth="1"/>
    <col min="13575" max="13575" width="22" style="446" customWidth="1"/>
    <col min="13576" max="13576" width="5.57142857142857" style="446" customWidth="1"/>
    <col min="13577" max="13578" width="3.71428571428571" style="446" customWidth="1"/>
    <col min="13579" max="13579" width="22" style="446" customWidth="1"/>
    <col min="13580" max="13580" width="5.57142857142857" style="446" customWidth="1"/>
    <col min="13581" max="13582" width="3.71428571428571" style="446" customWidth="1"/>
    <col min="13583" max="13583" width="22" style="446" customWidth="1"/>
    <col min="13584" max="13585" width="15.7142857142857" style="446"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593" width="10.5714285714286" style="446"/>
    <col min="13594" max="13594" width="13.4285714285714" style="446" customWidth="1"/>
    <col min="13595" max="13814" width="10.5714285714286" style="446"/>
    <col min="13815" max="13822" width="0" style="446" hidden="1" customWidth="1"/>
    <col min="13823" max="13825" width="3.71428571428571" style="446" customWidth="1"/>
    <col min="13826" max="13826" width="12.7142857142857" style="446" customWidth="1"/>
    <col min="13827" max="13827" width="47.4285714285714" style="446" customWidth="1"/>
    <col min="13828" max="13828" width="5.57142857142857" style="446" customWidth="1"/>
    <col min="13829" max="13830" width="3.71428571428571" style="446" customWidth="1"/>
    <col min="13831" max="13831" width="22" style="446" customWidth="1"/>
    <col min="13832" max="13832" width="5.57142857142857" style="446" customWidth="1"/>
    <col min="13833" max="13834" width="3.71428571428571" style="446" customWidth="1"/>
    <col min="13835" max="13835" width="22" style="446" customWidth="1"/>
    <col min="13836" max="13836" width="5.57142857142857" style="446" customWidth="1"/>
    <col min="13837" max="13838" width="3.71428571428571" style="446" customWidth="1"/>
    <col min="13839" max="13839" width="22" style="446" customWidth="1"/>
    <col min="13840" max="13841" width="15.7142857142857" style="446"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3849" width="10.5714285714286" style="446"/>
    <col min="13850" max="13850" width="13.4285714285714" style="446" customWidth="1"/>
    <col min="13851" max="14070" width="10.5714285714286" style="446"/>
    <col min="14071" max="14078" width="0" style="446" hidden="1" customWidth="1"/>
    <col min="14079" max="14081" width="3.71428571428571" style="446" customWidth="1"/>
    <col min="14082" max="14082" width="12.7142857142857" style="446" customWidth="1"/>
    <col min="14083" max="14083" width="47.4285714285714" style="446" customWidth="1"/>
    <col min="14084" max="14084" width="5.57142857142857" style="446" customWidth="1"/>
    <col min="14085" max="14086" width="3.71428571428571" style="446" customWidth="1"/>
    <col min="14087" max="14087" width="22" style="446" customWidth="1"/>
    <col min="14088" max="14088" width="5.57142857142857" style="446" customWidth="1"/>
    <col min="14089" max="14090" width="3.71428571428571" style="446" customWidth="1"/>
    <col min="14091" max="14091" width="22" style="446" customWidth="1"/>
    <col min="14092" max="14092" width="5.57142857142857" style="446" customWidth="1"/>
    <col min="14093" max="14094" width="3.71428571428571" style="446" customWidth="1"/>
    <col min="14095" max="14095" width="22" style="446" customWidth="1"/>
    <col min="14096" max="14097" width="15.7142857142857" style="446"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105" width="10.5714285714286" style="446"/>
    <col min="14106" max="14106" width="13.4285714285714" style="446" customWidth="1"/>
    <col min="14107" max="14326" width="10.5714285714286" style="446"/>
    <col min="14327" max="14334" width="0" style="446" hidden="1" customWidth="1"/>
    <col min="14335" max="14337" width="3.71428571428571" style="446" customWidth="1"/>
    <col min="14338" max="14338" width="12.7142857142857" style="446" customWidth="1"/>
    <col min="14339" max="14339" width="47.4285714285714" style="446" customWidth="1"/>
    <col min="14340" max="14340" width="5.57142857142857" style="446" customWidth="1"/>
    <col min="14341" max="14342" width="3.71428571428571" style="446" customWidth="1"/>
    <col min="14343" max="14343" width="22" style="446" customWidth="1"/>
    <col min="14344" max="14344" width="5.57142857142857" style="446" customWidth="1"/>
    <col min="14345" max="14346" width="3.71428571428571" style="446" customWidth="1"/>
    <col min="14347" max="14347" width="22" style="446" customWidth="1"/>
    <col min="14348" max="14348" width="5.57142857142857" style="446" customWidth="1"/>
    <col min="14349" max="14350" width="3.71428571428571" style="446" customWidth="1"/>
    <col min="14351" max="14351" width="22" style="446" customWidth="1"/>
    <col min="14352" max="14353" width="15.7142857142857" style="446"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361" width="10.5714285714286" style="446"/>
    <col min="14362" max="14362" width="13.4285714285714" style="446" customWidth="1"/>
    <col min="14363" max="14582" width="10.5714285714286" style="446"/>
    <col min="14583" max="14590" width="0" style="446" hidden="1" customWidth="1"/>
    <col min="14591" max="14593" width="3.71428571428571" style="446" customWidth="1"/>
    <col min="14594" max="14594" width="12.7142857142857" style="446" customWidth="1"/>
    <col min="14595" max="14595" width="47.4285714285714" style="446" customWidth="1"/>
    <col min="14596" max="14596" width="5.57142857142857" style="446" customWidth="1"/>
    <col min="14597" max="14598" width="3.71428571428571" style="446" customWidth="1"/>
    <col min="14599" max="14599" width="22" style="446" customWidth="1"/>
    <col min="14600" max="14600" width="5.57142857142857" style="446" customWidth="1"/>
    <col min="14601" max="14602" width="3.71428571428571" style="446" customWidth="1"/>
    <col min="14603" max="14603" width="22" style="446" customWidth="1"/>
    <col min="14604" max="14604" width="5.57142857142857" style="446" customWidth="1"/>
    <col min="14605" max="14606" width="3.71428571428571" style="446" customWidth="1"/>
    <col min="14607" max="14607" width="22" style="446" customWidth="1"/>
    <col min="14608" max="14609" width="15.7142857142857" style="446"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617" width="10.5714285714286" style="446"/>
    <col min="14618" max="14618" width="13.4285714285714" style="446" customWidth="1"/>
    <col min="14619" max="14838" width="10.5714285714286" style="446"/>
    <col min="14839" max="14846" width="0" style="446" hidden="1" customWidth="1"/>
    <col min="14847" max="14849" width="3.71428571428571" style="446" customWidth="1"/>
    <col min="14850" max="14850" width="12.7142857142857" style="446" customWidth="1"/>
    <col min="14851" max="14851" width="47.4285714285714" style="446" customWidth="1"/>
    <col min="14852" max="14852" width="5.57142857142857" style="446" customWidth="1"/>
    <col min="14853" max="14854" width="3.71428571428571" style="446" customWidth="1"/>
    <col min="14855" max="14855" width="22" style="446" customWidth="1"/>
    <col min="14856" max="14856" width="5.57142857142857" style="446" customWidth="1"/>
    <col min="14857" max="14858" width="3.71428571428571" style="446" customWidth="1"/>
    <col min="14859" max="14859" width="22" style="446" customWidth="1"/>
    <col min="14860" max="14860" width="5.57142857142857" style="446" customWidth="1"/>
    <col min="14861" max="14862" width="3.71428571428571" style="446" customWidth="1"/>
    <col min="14863" max="14863" width="22" style="446" customWidth="1"/>
    <col min="14864" max="14865" width="15.7142857142857" style="446"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4873" width="10.5714285714286" style="446"/>
    <col min="14874" max="14874" width="13.4285714285714" style="446" customWidth="1"/>
    <col min="14875" max="15094" width="10.5714285714286" style="446"/>
    <col min="15095" max="15102" width="0" style="446" hidden="1" customWidth="1"/>
    <col min="15103" max="15105" width="3.71428571428571" style="446" customWidth="1"/>
    <col min="15106" max="15106" width="12.7142857142857" style="446" customWidth="1"/>
    <col min="15107" max="15107" width="47.4285714285714" style="446" customWidth="1"/>
    <col min="15108" max="15108" width="5.57142857142857" style="446" customWidth="1"/>
    <col min="15109" max="15110" width="3.71428571428571" style="446" customWidth="1"/>
    <col min="15111" max="15111" width="22" style="446" customWidth="1"/>
    <col min="15112" max="15112" width="5.57142857142857" style="446" customWidth="1"/>
    <col min="15113" max="15114" width="3.71428571428571" style="446" customWidth="1"/>
    <col min="15115" max="15115" width="22" style="446" customWidth="1"/>
    <col min="15116" max="15116" width="5.57142857142857" style="446" customWidth="1"/>
    <col min="15117" max="15118" width="3.71428571428571" style="446" customWidth="1"/>
    <col min="15119" max="15119" width="22" style="446" customWidth="1"/>
    <col min="15120" max="15121" width="15.7142857142857" style="446"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129" width="10.5714285714286" style="446"/>
    <col min="15130" max="15130" width="13.4285714285714" style="446" customWidth="1"/>
    <col min="15131" max="15350" width="10.5714285714286" style="446"/>
    <col min="15351" max="15358" width="0" style="446" hidden="1" customWidth="1"/>
    <col min="15359" max="15361" width="3.71428571428571" style="446" customWidth="1"/>
    <col min="15362" max="15362" width="12.7142857142857" style="446" customWidth="1"/>
    <col min="15363" max="15363" width="47.4285714285714" style="446" customWidth="1"/>
    <col min="15364" max="15364" width="5.57142857142857" style="446" customWidth="1"/>
    <col min="15365" max="15366" width="3.71428571428571" style="446" customWidth="1"/>
    <col min="15367" max="15367" width="22" style="446" customWidth="1"/>
    <col min="15368" max="15368" width="5.57142857142857" style="446" customWidth="1"/>
    <col min="15369" max="15370" width="3.71428571428571" style="446" customWidth="1"/>
    <col min="15371" max="15371" width="22" style="446" customWidth="1"/>
    <col min="15372" max="15372" width="5.57142857142857" style="446" customWidth="1"/>
    <col min="15373" max="15374" width="3.71428571428571" style="446" customWidth="1"/>
    <col min="15375" max="15375" width="22" style="446" customWidth="1"/>
    <col min="15376" max="15377" width="15.7142857142857" style="446"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385" width="10.5714285714286" style="446"/>
    <col min="15386" max="15386" width="13.4285714285714" style="446" customWidth="1"/>
    <col min="15387" max="15606" width="10.5714285714286" style="446"/>
    <col min="15607" max="15614" width="0" style="446" hidden="1" customWidth="1"/>
    <col min="15615" max="15617" width="3.71428571428571" style="446" customWidth="1"/>
    <col min="15618" max="15618" width="12.7142857142857" style="446" customWidth="1"/>
    <col min="15619" max="15619" width="47.4285714285714" style="446" customWidth="1"/>
    <col min="15620" max="15620" width="5.57142857142857" style="446" customWidth="1"/>
    <col min="15621" max="15622" width="3.71428571428571" style="446" customWidth="1"/>
    <col min="15623" max="15623" width="22" style="446" customWidth="1"/>
    <col min="15624" max="15624" width="5.57142857142857" style="446" customWidth="1"/>
    <col min="15625" max="15626" width="3.71428571428571" style="446" customWidth="1"/>
    <col min="15627" max="15627" width="22" style="446" customWidth="1"/>
    <col min="15628" max="15628" width="5.57142857142857" style="446" customWidth="1"/>
    <col min="15629" max="15630" width="3.71428571428571" style="446" customWidth="1"/>
    <col min="15631" max="15631" width="22" style="446" customWidth="1"/>
    <col min="15632" max="15633" width="15.7142857142857" style="446"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641" width="10.5714285714286" style="446"/>
    <col min="15642" max="15642" width="13.4285714285714" style="446" customWidth="1"/>
    <col min="15643" max="15862" width="10.5714285714286" style="446"/>
    <col min="15863" max="15870" width="0" style="446" hidden="1" customWidth="1"/>
    <col min="15871" max="15873" width="3.71428571428571" style="446" customWidth="1"/>
    <col min="15874" max="15874" width="12.7142857142857" style="446" customWidth="1"/>
    <col min="15875" max="15875" width="47.4285714285714" style="446" customWidth="1"/>
    <col min="15876" max="15876" width="5.57142857142857" style="446" customWidth="1"/>
    <col min="15877" max="15878" width="3.71428571428571" style="446" customWidth="1"/>
    <col min="15879" max="15879" width="22" style="446" customWidth="1"/>
    <col min="15880" max="15880" width="5.57142857142857" style="446" customWidth="1"/>
    <col min="15881" max="15882" width="3.71428571428571" style="446" customWidth="1"/>
    <col min="15883" max="15883" width="22" style="446" customWidth="1"/>
    <col min="15884" max="15884" width="5.57142857142857" style="446" customWidth="1"/>
    <col min="15885" max="15886" width="3.71428571428571" style="446" customWidth="1"/>
    <col min="15887" max="15887" width="22" style="446" customWidth="1"/>
    <col min="15888" max="15889" width="15.7142857142857" style="446"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5897" width="10.5714285714286" style="446"/>
    <col min="15898" max="15898" width="13.4285714285714" style="446" customWidth="1"/>
    <col min="15899" max="16118" width="10.5714285714286" style="446"/>
    <col min="16119" max="16126" width="0" style="446" hidden="1" customWidth="1"/>
    <col min="16127" max="16129" width="3.71428571428571" style="446" customWidth="1"/>
    <col min="16130" max="16130" width="12.7142857142857" style="446" customWidth="1"/>
    <col min="16131" max="16131" width="47.4285714285714" style="446" customWidth="1"/>
    <col min="16132" max="16132" width="5.57142857142857" style="446" customWidth="1"/>
    <col min="16133" max="16134" width="3.71428571428571" style="446" customWidth="1"/>
    <col min="16135" max="16135" width="22" style="446" customWidth="1"/>
    <col min="16136" max="16136" width="5.57142857142857" style="446" customWidth="1"/>
    <col min="16137" max="16138" width="3.71428571428571" style="446" customWidth="1"/>
    <col min="16139" max="16139" width="22" style="446" customWidth="1"/>
    <col min="16140" max="16140" width="5.57142857142857" style="446" customWidth="1"/>
    <col min="16141" max="16142" width="3.71428571428571" style="446" customWidth="1"/>
    <col min="16143" max="16143" width="22" style="446" customWidth="1"/>
    <col min="16144" max="16145" width="15.7142857142857" style="446"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153" width="10.5714285714286" style="446"/>
    <col min="16154" max="16154" width="13.4285714285714" style="446" customWidth="1"/>
    <col min="16155" max="16384" width="10.5714285714286" style="446"/>
  </cols>
  <sheetData>
    <row r="1" ht="14.25" hidden="1"/>
    <row r="2" ht="14.25" hidden="1"/>
    <row r="3" ht="14.25" hidden="1"/>
    <row r="4" spans="10:31"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0:31" ht="22.5" customHeight="1">
      <c r="J5" s="451"/>
      <c r="K5" s="451"/>
      <c r="L5" s="1300" t="s">
        <v>745</v>
      </c>
      <c r="M5" s="1300"/>
      <c r="N5" s="1300"/>
      <c r="O5" s="1300"/>
      <c r="P5" s="1300"/>
      <c r="Q5" s="1300"/>
      <c r="R5" s="1300"/>
      <c r="S5" s="1300"/>
      <c r="T5" s="1300"/>
      <c r="U5" s="548"/>
      <c r="V5" s="548"/>
      <c r="W5" s="493"/>
      <c r="X5" s="493"/>
      <c r="Y5" s="554"/>
      <c r="Z5" s="554"/>
      <c r="AA5" s="554"/>
      <c r="AB5" s="554"/>
      <c r="AC5" s="554"/>
      <c r="AD5" s="554"/>
      <c r="AE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76"/>
      <c r="P7" s="1276"/>
      <c r="Q7" s="1276"/>
      <c r="R7" s="1276"/>
      <c r="S7" s="1276"/>
      <c r="T7" s="1276"/>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"&amp;IF(datePr_ch="","утверждении","изменении")&amp;" тарифов"</f>
        <v>Дата подачи заявления об утверждении тарифов</v>
      </c>
      <c r="N8" s="1277" t="str">
        <f>IF(datePr_ch="",IF(datePr="","",datePr),datePr_ch)</f>
        <v>25.04.2022</v>
      </c>
      <c r="O8" s="1277"/>
      <c r="P8" s="1277"/>
      <c r="Q8" s="1277"/>
      <c r="R8" s="1277"/>
      <c r="S8" s="1277"/>
      <c r="T8" s="1277"/>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"&amp;IF(numberPr_ch="","утверждении","изменении")&amp;" тарифов"</f>
        <v>Номер подачи заявления об утверждении тарифов</v>
      </c>
      <c r="N9" s="1277" t="str">
        <f>IF(numberPr_ch="",IF(numberPr="","",numberPr),numberPr_ch)</f>
        <v>01-03/107</v>
      </c>
      <c r="O9" s="1277"/>
      <c r="P9" s="1277"/>
      <c r="Q9" s="1277"/>
      <c r="R9" s="1277"/>
      <c r="S9" s="1277"/>
      <c r="T9" s="1277"/>
      <c r="U9" s="635"/>
      <c r="V9" s="539"/>
      <c r="W9" s="539"/>
      <c r="X9" s="539"/>
      <c r="Y9" s="539"/>
      <c r="Z9" s="539"/>
      <c r="AA9" s="539"/>
      <c r="AH9" s="475"/>
      <c r="AI9" s="475"/>
      <c r="AJ9" s="475"/>
      <c r="AK9" s="475"/>
    </row>
    <row r="10" spans="1:28" s="746" customFormat="1" ht="5.25" hidden="1">
      <c r="A10" s="1121"/>
      <c r="B10" s="1121"/>
      <c r="C10" s="1121"/>
      <c r="D10" s="1121"/>
      <c r="E10" s="1121"/>
      <c r="F10" s="1121"/>
      <c r="G10" s="1121"/>
      <c r="H10" s="1121"/>
      <c r="L10" s="1171"/>
      <c r="M10" s="1046"/>
      <c r="O10" s="1276"/>
      <c r="P10" s="1276"/>
      <c r="Q10" s="1276"/>
      <c r="R10" s="1276"/>
      <c r="S10" s="1276"/>
      <c r="T10" s="1276"/>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1"/>
      <c r="M12" s="1301"/>
      <c r="N12" s="536"/>
      <c r="O12" s="1321"/>
      <c r="P12" s="1321"/>
      <c r="Q12" s="1321"/>
      <c r="R12" s="1321"/>
      <c r="S12" s="1321"/>
      <c r="T12" s="1321"/>
      <c r="U12" s="456"/>
      <c r="AE12" s="473" t="s">
        <v>371</v>
      </c>
      <c r="AH12" s="475"/>
      <c r="AI12" s="475"/>
      <c r="AJ12" s="475"/>
      <c r="AK12" s="475"/>
    </row>
    <row r="13" spans="10:31" ht="14.25">
      <c r="J13" s="451"/>
      <c r="K13" s="451"/>
      <c r="L13" s="447"/>
      <c r="M13" s="447"/>
      <c r="N13" s="447"/>
      <c r="O13" s="1317"/>
      <c r="P13" s="1317"/>
      <c r="Q13" s="1317"/>
      <c r="R13" s="1317"/>
      <c r="S13" s="1317"/>
      <c r="T13" s="1317"/>
      <c r="U13" s="568"/>
      <c r="Z13" s="1317"/>
      <c r="AA13" s="1317"/>
      <c r="AB13" s="1317"/>
      <c r="AC13" s="1317"/>
      <c r="AD13" s="1317"/>
      <c r="AE13" s="1317"/>
    </row>
    <row r="14" spans="10:33" ht="14.25">
      <c r="J14" s="451"/>
      <c r="K14" s="451"/>
      <c r="L14" s="1223" t="s">
        <v>445</v>
      </c>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t="s">
        <v>446</v>
      </c>
    </row>
    <row r="15" spans="10:33" ht="14.25" customHeight="1">
      <c r="J15" s="451"/>
      <c r="K15" s="451"/>
      <c r="L15" s="1284" t="s">
        <v>91</v>
      </c>
      <c r="M15" s="1284" t="s">
        <v>618</v>
      </c>
      <c r="N15" s="1335" t="s">
        <v>597</v>
      </c>
      <c r="O15" s="1335"/>
      <c r="P15" s="1335"/>
      <c r="Q15" s="1335"/>
      <c r="R15" s="1335" t="s">
        <v>598</v>
      </c>
      <c r="S15" s="1335"/>
      <c r="T15" s="1335"/>
      <c r="U15" s="1335"/>
      <c r="V15" s="1335" t="s">
        <v>599</v>
      </c>
      <c r="W15" s="1335"/>
      <c r="X15" s="1335"/>
      <c r="Y15" s="1335"/>
      <c r="Z15" s="1284" t="s">
        <v>604</v>
      </c>
      <c r="AA15" s="1284"/>
      <c r="AB15" s="1284"/>
      <c r="AC15" s="1284"/>
      <c r="AD15" s="1284"/>
      <c r="AE15" s="1284" t="s">
        <v>339</v>
      </c>
      <c r="AF15" s="1316" t="s">
        <v>274</v>
      </c>
      <c r="AG15" s="1223"/>
    </row>
    <row r="16" spans="1:37" s="493" customFormat="1" ht="27.75" customHeight="1">
      <c r="A16" s="554"/>
      <c r="B16" s="554"/>
      <c r="C16" s="554"/>
      <c r="D16" s="554"/>
      <c r="E16" s="554"/>
      <c r="F16" s="554"/>
      <c r="G16" s="560"/>
      <c r="H16" s="560"/>
      <c r="I16" s="501"/>
      <c r="J16" s="499"/>
      <c r="K16" s="499"/>
      <c r="L16" s="1284"/>
      <c r="M16" s="1284"/>
      <c r="N16" s="1335"/>
      <c r="O16" s="1335"/>
      <c r="P16" s="1335"/>
      <c r="Q16" s="1335"/>
      <c r="R16" s="1335"/>
      <c r="S16" s="1335"/>
      <c r="T16" s="1335"/>
      <c r="U16" s="1335"/>
      <c r="V16" s="1335"/>
      <c r="W16" s="1335"/>
      <c r="X16" s="1335"/>
      <c r="Y16" s="1335"/>
      <c r="Z16" s="1223" t="s">
        <v>621</v>
      </c>
      <c r="AA16" s="1223"/>
      <c r="AB16" s="1223" t="s">
        <v>615</v>
      </c>
      <c r="AC16" s="1223"/>
      <c r="AD16" s="1223"/>
      <c r="AE16" s="1284"/>
      <c r="AF16" s="1316"/>
      <c r="AG16" s="1223"/>
      <c r="AH16" s="554"/>
      <c r="AI16" s="554"/>
      <c r="AJ16" s="554"/>
      <c r="AK16" s="554"/>
    </row>
    <row r="17" spans="10:33" ht="14.25" customHeight="1">
      <c r="J17" s="451"/>
      <c r="K17" s="451"/>
      <c r="L17" s="1284"/>
      <c r="M17" s="1284"/>
      <c r="N17" s="1335"/>
      <c r="O17" s="1335"/>
      <c r="P17" s="1335"/>
      <c r="Q17" s="1335"/>
      <c r="R17" s="1335"/>
      <c r="S17" s="1335"/>
      <c r="T17" s="1335"/>
      <c r="U17" s="1335"/>
      <c r="V17" s="1335"/>
      <c r="W17" s="1335"/>
      <c r="X17" s="1335"/>
      <c r="Y17" s="1335"/>
      <c r="Z17" s="504" t="s">
        <v>619</v>
      </c>
      <c r="AA17" s="504" t="s">
        <v>620</v>
      </c>
      <c r="AB17" s="506" t="s">
        <v>273</v>
      </c>
      <c r="AC17" s="1326" t="s">
        <v>272</v>
      </c>
      <c r="AD17" s="1326"/>
      <c r="AE17" s="1284"/>
      <c r="AF17" s="1316"/>
      <c r="AG17" s="1223"/>
    </row>
    <row r="18" spans="10:33" ht="14.25">
      <c r="J18" s="451"/>
      <c r="K18" s="459">
        <v>1</v>
      </c>
      <c r="L18" s="448" t="s">
        <v>92</v>
      </c>
      <c r="M18" s="448" t="s">
        <v>48</v>
      </c>
      <c r="N18" s="1336">
        <f ca="1">OFFSET(N18,0,-1)+1</f>
        <v>3</v>
      </c>
      <c r="O18" s="1336"/>
      <c r="P18" s="1336"/>
      <c r="Q18" s="1336"/>
      <c r="R18" s="1336">
        <f ca="1">OFFSET(N18,0,0)+1</f>
        <v>4</v>
      </c>
      <c r="S18" s="1336"/>
      <c r="T18" s="1336"/>
      <c r="U18" s="1336"/>
      <c r="V18" s="640"/>
      <c r="W18" s="640"/>
      <c r="X18" s="640"/>
      <c r="Y18" s="641">
        <f ca="1">OFFSET(R18,0,0)+1</f>
        <v>5</v>
      </c>
      <c r="Z18" s="457">
        <f ca="1">OFFSET(Z18,0,-1)+1</f>
        <v>6</v>
      </c>
      <c r="AA18" s="457">
        <f ca="1">OFFSET(AA18,0,-1)+1</f>
        <v>7</v>
      </c>
      <c r="AB18" s="457">
        <f ca="1">OFFSET(AB18,0,-1)+1</f>
        <v>8</v>
      </c>
      <c r="AC18" s="1336">
        <f ca="1">OFFSET(AC18,0,-1)+1</f>
        <v>9</v>
      </c>
      <c r="AD18" s="1336"/>
      <c r="AE18" s="457">
        <f ca="1">OFFSET(AE18,0,-2)+1</f>
        <v>10</v>
      </c>
      <c r="AF18" s="493"/>
      <c r="AG18" s="457">
        <f ca="1">OFFSET(AG18,0,-2)+1</f>
        <v>11</v>
      </c>
    </row>
    <row r="19" spans="1:33" ht="22.5">
      <c r="A19" s="1303">
        <v>1</v>
      </c>
      <c r="B19" s="963"/>
      <c r="C19" s="963"/>
      <c r="D19" s="963"/>
      <c r="E19" s="963"/>
      <c r="F19" s="956"/>
      <c r="G19" s="962"/>
      <c r="H19" s="962"/>
      <c r="I19" s="944"/>
      <c r="J19" s="943"/>
      <c r="K19" s="943"/>
      <c r="L19" s="562">
        <f>mergeValue(A19)</f>
        <v>1</v>
      </c>
      <c r="M19" s="610" t="s">
        <v>19</v>
      </c>
      <c r="N19" s="1337"/>
      <c r="O19" s="1337"/>
      <c r="P19" s="1337"/>
      <c r="Q19" s="1337"/>
      <c r="R19" s="1337"/>
      <c r="S19" s="1337"/>
      <c r="T19" s="1337"/>
      <c r="U19" s="1337"/>
      <c r="V19" s="1337"/>
      <c r="W19" s="1337"/>
      <c r="X19" s="1337"/>
      <c r="Y19" s="1337"/>
      <c r="Z19" s="1337"/>
      <c r="AA19" s="1337"/>
      <c r="AB19" s="1337"/>
      <c r="AC19" s="1337"/>
      <c r="AD19" s="1337"/>
      <c r="AE19" s="1337"/>
      <c r="AF19" s="1337"/>
      <c r="AG19" s="550" t="s">
        <v>718</v>
      </c>
    </row>
    <row r="20" spans="1:33" ht="22.5">
      <c r="A20" s="1303"/>
      <c r="B20" s="1303">
        <v>1</v>
      </c>
      <c r="C20" s="963"/>
      <c r="D20" s="963"/>
      <c r="E20" s="963"/>
      <c r="F20" s="956"/>
      <c r="G20" s="965"/>
      <c r="H20" s="966"/>
      <c r="I20" s="945"/>
      <c r="J20" s="940"/>
      <c r="K20" s="938"/>
      <c r="L20" s="562" t="str">
        <f>mergeValue(A20)&amp;"."&amp;mergeValue(B20)</f>
        <v>1.1</v>
      </c>
      <c r="M20" s="516" t="s">
        <v>15</v>
      </c>
      <c r="N20" s="1338"/>
      <c r="O20" s="1338"/>
      <c r="P20" s="1338"/>
      <c r="Q20" s="1338"/>
      <c r="R20" s="1338"/>
      <c r="S20" s="1338"/>
      <c r="T20" s="1338"/>
      <c r="U20" s="1338"/>
      <c r="V20" s="1338"/>
      <c r="W20" s="1338"/>
      <c r="X20" s="1338"/>
      <c r="Y20" s="1338"/>
      <c r="Z20" s="1338"/>
      <c r="AA20" s="1338"/>
      <c r="AB20" s="1338"/>
      <c r="AC20" s="1338"/>
      <c r="AD20" s="1338"/>
      <c r="AE20" s="1338"/>
      <c r="AF20" s="1338"/>
      <c r="AG20" s="550" t="s">
        <v>459</v>
      </c>
    </row>
    <row r="21" spans="1:33" ht="22.5">
      <c r="A21" s="1303"/>
      <c r="B21" s="1303"/>
      <c r="C21" s="1303">
        <v>1</v>
      </c>
      <c r="D21" s="963"/>
      <c r="E21" s="963"/>
      <c r="F21" s="956"/>
      <c r="G21" s="965"/>
      <c r="H21" s="966"/>
      <c r="I21" s="945"/>
      <c r="J21" s="940"/>
      <c r="K21" s="938"/>
      <c r="L21" s="562" t="str">
        <f>mergeValue(A21)&amp;"."&amp;mergeValue(B21)&amp;"."&amp;mergeValue(C21)</f>
        <v>1.1.1</v>
      </c>
      <c r="M21" s="517" t="s">
        <v>7</v>
      </c>
      <c r="N21" s="1338"/>
      <c r="O21" s="1338"/>
      <c r="P21" s="1338"/>
      <c r="Q21" s="1338"/>
      <c r="R21" s="1338"/>
      <c r="S21" s="1338"/>
      <c r="T21" s="1338"/>
      <c r="U21" s="1338"/>
      <c r="V21" s="1338"/>
      <c r="W21" s="1338"/>
      <c r="X21" s="1338"/>
      <c r="Y21" s="1338"/>
      <c r="Z21" s="1338"/>
      <c r="AA21" s="1338"/>
      <c r="AB21" s="1338"/>
      <c r="AC21" s="1338"/>
      <c r="AD21" s="1338"/>
      <c r="AE21" s="1338"/>
      <c r="AF21" s="1338"/>
      <c r="AG21" s="550" t="s">
        <v>600</v>
      </c>
    </row>
    <row r="22" spans="1:33" ht="15" customHeight="1">
      <c r="A22" s="1303"/>
      <c r="B22" s="1303"/>
      <c r="C22" s="1303"/>
      <c r="D22" s="1303">
        <v>1</v>
      </c>
      <c r="E22" s="963"/>
      <c r="F22" s="956"/>
      <c r="G22" s="965"/>
      <c r="H22" s="966"/>
      <c r="I22" s="945"/>
      <c r="J22" s="940"/>
      <c r="K22" s="938"/>
      <c r="L22" s="562" t="str">
        <f>mergeValue(A22)&amp;"."&amp;mergeValue(B22)&amp;"."&amp;mergeValue(C22)&amp;"."&amp;mergeValue(D22)</f>
        <v>1.1.1.1</v>
      </c>
      <c r="M22" s="518" t="s">
        <v>21</v>
      </c>
      <c r="N22" s="1338"/>
      <c r="O22" s="1338"/>
      <c r="P22" s="1338"/>
      <c r="Q22" s="1338"/>
      <c r="R22" s="1338"/>
      <c r="S22" s="1338"/>
      <c r="T22" s="1338"/>
      <c r="U22" s="1338"/>
      <c r="V22" s="1338"/>
      <c r="W22" s="1338"/>
      <c r="X22" s="1338"/>
      <c r="Y22" s="1338"/>
      <c r="Z22" s="1338"/>
      <c r="AA22" s="1338"/>
      <c r="AB22" s="1338"/>
      <c r="AC22" s="1338"/>
      <c r="AD22" s="1338"/>
      <c r="AE22" s="1338"/>
      <c r="AF22" s="1338"/>
      <c r="AG22" s="550" t="s">
        <v>623</v>
      </c>
    </row>
    <row r="23" spans="1:37" ht="20.1" customHeight="1">
      <c r="A23" s="1303"/>
      <c r="B23" s="1303"/>
      <c r="C23" s="1303"/>
      <c r="D23" s="1303"/>
      <c r="E23" s="1303">
        <v>1</v>
      </c>
      <c r="F23" s="956"/>
      <c r="G23" s="965"/>
      <c r="H23" s="966"/>
      <c r="I23" s="967"/>
      <c r="J23" s="957"/>
      <c r="K23" s="1222"/>
      <c r="L23" s="1339" t="str">
        <f>mergeValue(A23)&amp;"."&amp;mergeValue(B23)&amp;"."&amp;mergeValue(C23)&amp;"."&amp;mergeValue(D23)&amp;"."&amp;mergeValue(E23)</f>
        <v>1.1.1.1.1</v>
      </c>
      <c r="M23" s="1340"/>
      <c r="N23" s="1299" t="s">
        <v>84</v>
      </c>
      <c r="O23" s="1334"/>
      <c r="P23" s="1330">
        <v>1</v>
      </c>
      <c r="Q23" s="1331"/>
      <c r="R23" s="1299" t="s">
        <v>84</v>
      </c>
      <c r="S23" s="1334"/>
      <c r="T23" s="1330">
        <v>1</v>
      </c>
      <c r="U23" s="1331"/>
      <c r="V23" s="1299" t="s">
        <v>84</v>
      </c>
      <c r="W23" s="531"/>
      <c r="X23" s="509">
        <v>1</v>
      </c>
      <c r="Y23" s="1042"/>
      <c r="Z23" s="638"/>
      <c r="AA23" s="638"/>
      <c r="AB23" s="1309"/>
      <c r="AC23" s="1299" t="s">
        <v>83</v>
      </c>
      <c r="AD23" s="1309"/>
      <c r="AE23" s="1299" t="s">
        <v>84</v>
      </c>
      <c r="AF23" s="547"/>
      <c r="AG23" s="1327" t="s">
        <v>622</v>
      </c>
      <c r="AH23" s="470" t="str">
        <f>strCheckDate(Z24:AF24)</f>
        <v/>
      </c>
      <c r="AI23" s="474" t="str">
        <f>IF(AND(COUNTIF(AJ18:AJ27,AJ23)&gt;1,AJ23&lt;&gt;""),"ErrUnique:HasDoubleConn","")</f>
        <v/>
      </c>
      <c r="AJ23" s="474"/>
      <c r="AK23" s="474"/>
    </row>
    <row r="24" spans="1:37" ht="20.1" customHeight="1">
      <c r="A24" s="1303"/>
      <c r="B24" s="1303"/>
      <c r="C24" s="1303"/>
      <c r="D24" s="1303"/>
      <c r="E24" s="1303"/>
      <c r="F24" s="956"/>
      <c r="G24" s="965"/>
      <c r="H24" s="966"/>
      <c r="I24" s="967"/>
      <c r="J24" s="957"/>
      <c r="K24" s="1222"/>
      <c r="L24" s="1339"/>
      <c r="M24" s="1340"/>
      <c r="N24" s="1299"/>
      <c r="O24" s="1334"/>
      <c r="P24" s="1330"/>
      <c r="Q24" s="1332"/>
      <c r="R24" s="1299"/>
      <c r="S24" s="1334"/>
      <c r="T24" s="1330"/>
      <c r="U24" s="1333"/>
      <c r="V24" s="1299"/>
      <c r="W24" s="570"/>
      <c r="X24" s="535"/>
      <c r="Y24" s="535"/>
      <c r="Z24" s="541"/>
      <c r="AA24" s="572" t="str">
        <f>AB23&amp;"-"&amp;AD23</f>
        <v>-</v>
      </c>
      <c r="AB24" s="1298"/>
      <c r="AC24" s="1299"/>
      <c r="AD24" s="1298"/>
      <c r="AE24" s="1299"/>
      <c r="AF24" s="639"/>
      <c r="AG24" s="1328"/>
      <c r="AI24" s="474"/>
      <c r="AJ24" s="474"/>
      <c r="AK24" s="474"/>
    </row>
    <row r="25" spans="1:37" ht="20.1" customHeight="1">
      <c r="A25" s="1303"/>
      <c r="B25" s="1303"/>
      <c r="C25" s="1303"/>
      <c r="D25" s="1303"/>
      <c r="E25" s="1303"/>
      <c r="F25" s="956"/>
      <c r="G25" s="965"/>
      <c r="H25" s="966"/>
      <c r="I25" s="967"/>
      <c r="J25" s="957"/>
      <c r="K25" s="1222"/>
      <c r="L25" s="1339"/>
      <c r="M25" s="1340"/>
      <c r="N25" s="1299"/>
      <c r="O25" s="1334"/>
      <c r="P25" s="1330"/>
      <c r="Q25" s="1333"/>
      <c r="R25" s="1299"/>
      <c r="S25" s="571"/>
      <c r="T25" s="528"/>
      <c r="U25" s="535"/>
      <c r="V25" s="540"/>
      <c r="W25" s="540"/>
      <c r="X25" s="540"/>
      <c r="Y25" s="540"/>
      <c r="Z25" s="541"/>
      <c r="AA25" s="541"/>
      <c r="AB25" s="542"/>
      <c r="AC25" s="534"/>
      <c r="AD25" s="534"/>
      <c r="AE25" s="542"/>
      <c r="AF25" s="534"/>
      <c r="AG25" s="1328"/>
      <c r="AI25" s="474"/>
      <c r="AJ25" s="474"/>
      <c r="AK25" s="474"/>
    </row>
    <row r="26" spans="1:37" ht="20.1" customHeight="1">
      <c r="A26" s="1303"/>
      <c r="B26" s="1303"/>
      <c r="C26" s="1303"/>
      <c r="D26" s="1303"/>
      <c r="E26" s="1303"/>
      <c r="F26" s="956"/>
      <c r="G26" s="965"/>
      <c r="H26" s="966"/>
      <c r="I26" s="967"/>
      <c r="J26" s="957"/>
      <c r="K26" s="1222"/>
      <c r="L26" s="1339"/>
      <c r="M26" s="1340"/>
      <c r="N26" s="1299"/>
      <c r="O26" s="543"/>
      <c r="P26" s="545"/>
      <c r="Q26" s="544"/>
      <c r="R26" s="540"/>
      <c r="S26" s="540"/>
      <c r="T26" s="540"/>
      <c r="U26" s="540"/>
      <c r="V26" s="540"/>
      <c r="W26" s="540"/>
      <c r="X26" s="540"/>
      <c r="Y26" s="540"/>
      <c r="Z26" s="541"/>
      <c r="AA26" s="541"/>
      <c r="AB26" s="542"/>
      <c r="AC26" s="534"/>
      <c r="AD26" s="534"/>
      <c r="AE26" s="542"/>
      <c r="AF26" s="534"/>
      <c r="AG26" s="1328"/>
      <c r="AI26" s="474"/>
      <c r="AJ26" s="474"/>
      <c r="AK26" s="474"/>
    </row>
    <row r="27" spans="1:37" s="445" customFormat="1" ht="15" customHeight="1">
      <c r="A27" s="1303"/>
      <c r="B27" s="1303"/>
      <c r="C27" s="1303"/>
      <c r="D27" s="1303"/>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29"/>
      <c r="AH27" s="471"/>
      <c r="AI27" s="471"/>
      <c r="AJ27" s="205"/>
      <c r="AK27" s="205"/>
    </row>
    <row r="28" spans="1:37" s="445" customFormat="1" ht="15" customHeight="1">
      <c r="A28" s="1303"/>
      <c r="B28" s="1303"/>
      <c r="C28" s="1303"/>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03"/>
      <c r="B29" s="1303"/>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03"/>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66" t="s">
        <v>747</v>
      </c>
      <c r="N33" s="1266"/>
      <c r="O33" s="1266"/>
      <c r="P33" s="1266"/>
      <c r="Q33" s="1266"/>
      <c r="R33" s="1266"/>
      <c r="S33" s="1266"/>
      <c r="T33" s="1266"/>
      <c r="U33" s="1266"/>
      <c r="V33" s="1266"/>
      <c r="W33" s="1266"/>
      <c r="X33" s="1266"/>
      <c r="Y33" s="1266"/>
      <c r="Z33" s="1266"/>
      <c r="AA33" s="1266"/>
      <c r="AB33" s="1266"/>
      <c r="AC33" s="1266"/>
      <c r="AD33" s="1266"/>
      <c r="AE33" s="1266"/>
      <c r="AF33" s="1266"/>
      <c r="AG33" s="1266"/>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14">
    <dataValidation allowBlank="1" prompt="Для выбора выполните двойной щелчок левой клавиши мыши по соответствующей ячейке." sqref="IX27:JS31 ST27:TO31 ACP27:ADK31 AML27:ANG31 AWH27:AXC31 BGD27:BGY31 BPZ27:BQU31 BZV27:CAQ31 CJR27:CKM31 CTN27:CUI31 DDJ27:DEE31 DNF27:DOA31 DXB27:DXW31 EGX27:EHS31 EQT27:ERO31 FAP27:FBK31 FKL27:FLG31 FUH27:FVC31 GED27:GEY31 GNZ27:GOU31 GXV27:GYQ31 HHR27:HIM31 HRN27:HSI31 IBJ27:ICE31 ILF27:IMA31 IVB27:IVW31 JEX27:JFS31 JOT27:JPO31 JYP27:JZK31 KIL27:KJG31 KSH27:KTC31 LCD27:LCY31 LLZ27:LMU31 LVV27:LWQ31 MFR27:MGM31 MPN27:MQI31 MZJ27:NAE31 NJF27:NKA31 NTB27:NTW31 OCX27:ODS31 OMT27:ONO31 OWP27:OXK31 PGL27:PHG31 PQH27:PRC31 QAD27:QAY31 QJZ27:QKU31 QTV27:QUQ31 RDR27:REM31 RNN27:ROI31 RXJ27:RYE31 SHF27:SIA31 SRB27:SRW31 TAX27:TBS31 TKT27:TLO31 TUP27:TVK31 UEL27:UFG31 UOH27:UPC31 UYD27:UYY31 VHZ27:VIU31 VRV27:VSQ31 WBR27:WCM31 WLN27:WMI31 WVJ27:WWE31 L65563:AG65567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L131099:AG131103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L196635:AG196639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L262171:AG262175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L327707:AG327711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L393243:AG393247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L458779:AG458783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L524315:AG524319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L589851:AG589855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L655387:AG655391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L720923:AG720927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L786459:AG786463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L851995:AG851999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L917531:AG917535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L983067:AG983071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WVJ983067:WWE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23:AB24 AD23:AD24 JN23:JN24 JP23:JP24 TJ23:TJ24 TL23:TL24 ADF23:ADF24 ADH23:ADH24 ANB23:ANB24 AND23:AND24 AWX23:AWX24 AWZ23:AWZ24 BGT23:BGT24 BGV23:BGV24 BQP23:BQP24 BQR23:BQR24 CAL23:CAL24 CAN23:CAN24 CKH23:CKH24 CKJ23:CKJ24 CUD23:CUD24 CUF23:CUF24 DDZ23:DDZ24 DEB23:DEB24 DNV23:DNV24 DNX23:DNX24 DXR23:DXR24 DXT23:DXT24 EHN23:EHN24 EHP23:EHP24 ERJ23:ERJ24 ERL23:ERL24 FBF23:FBF24 FBH23:FBH24 FLB23:FLB24 FLD23:FLD24 FUX23:FUX24 FUZ23:FUZ24 GET23:GET24 GEV23:GEV24 GOP23:GOP24 GOR23:GOR24 GYL23:GYL24 GYN23:GYN24 HIH23:HIH24 HIJ23:HIJ24 HSD23:HSD24 HSF23:HSF24 IBZ23:IBZ24 ICB23:ICB24 ILV23:ILV24 ILX23:ILX24 IVR23:IVR24 IVT23:IVT24 JFN23:JFN24 JFP23:JFP24 JPJ23:JPJ24 JPL23:JPL24 JZF23:JZF24 JZH23:JZH24 KJB23:KJB24 KJD23:KJD24 KSX23:KSX24 KSZ23:KSZ24 LCT23:LCT24 LCV23:LCV24 LMP23:LMP24 LMR23:LMR24 LWL23:LWL24 LWN23:LWN24 MGH23:MGH24 MGJ23:MGJ24 MQD23:MQD24 MQF23:MQF24 MZZ23:MZZ24 NAB23:NAB24 NJV23:NJV24 NJX23:NJX24 NTR23:NTR24 NTT23:NTT24 ODN23:ODN24 ODP23:ODP24 ONJ23:ONJ24 ONL23:ONL24 OXF23:OXF24 OXH23:OXH24 PHB23:PHB24 PHD23:PHD24 PQX23:PQX24 PQZ23:PQZ24 QAT23:QAT24 QAV23:QAV24 QKP23:QKP24 QKR23:QKR24 QUL23:QUL24 QUN23:QUN24 REH23:REH24 REJ23:REJ24 ROD23:ROD24 ROF23:ROF24 RXZ23:RXZ24 RYB23:RYB24 SHV23:SHV24 SHX23:SHX24 SRR23:SRR24 SRT23:SRT24 TBN23:TBN24 TBP23:TBP24 TLJ23:TLJ24 TLL23:TLL24 TVF23:TVF24 TVH23:TVH24 UFB23:UFB24 UFD23:UFD24 UOX23:UOX24 UOZ23:UOZ24 UYT23:UYT24 UYV23:UYV24 VIP23:VIP24 VIR23:VIR24 VSL23:VSL24 VSN23:VSN24 WCH23:WCH24 WCJ23:WCJ24 WMD23:WMD24 WMF23:WMF24 WVZ23:WVZ24 WWB23:WWB24 AB65559:AB65560 AD65559:AD65560 JN65559:JN65560 JP65559:JP65560 TJ65559:TJ65560 TL65559:TL65560 ADF65559:ADF65560 ADH65559:ADH65560 ANB65559:ANB65560 AND65559:AND65560 AWX65559:AWX65560 AWZ65559:AWZ65560 BGT65559:BGT65560 BGV65559:BGV65560 BQP65559:BQP65560 BQR65559:BQR65560 CAL65559:CAL65560 CAN65559:CAN65560 CKH65559:CKH65560 CKJ65559:CKJ65560 CUD65559:CUD65560 CUF65559:CUF65560 DDZ65559:DDZ65560 DEB65559:DEB65560 DNV65559:DNV65560 DNX65559:DNX65560 DXR65559:DXR65560 DXT65559:DXT65560 EHN65559:EHN65560 EHP65559:EHP65560 ERJ65559:ERJ65560 ERL65559:ERL65560 FBF65559:FBF65560 FBH65559:FBH65560 FLB65559:FLB65560 FLD65559:FLD65560 FUX65559:FUX65560 FUZ65559:FUZ65560 GET65559:GET65560 GEV65559:GEV65560 GOP65559:GOP65560 GOR65559:GOR65560 GYL65559:GYL65560 GYN65559:GYN65560 HIH65559:HIH65560 HIJ65559:HIJ65560 HSD65559:HSD65560 HSF65559:HSF65560 IBZ65559:IBZ65560 ICB65559:ICB65560 ILV65559:ILV65560 ILX65559:ILX65560 IVR65559:IVR65560 IVT65559:IVT65560 JFN65559:JFN65560 JFP65559:JFP65560 JPJ65559:JPJ65560 JPL65559:JPL65560 JZF65559:JZF65560 JZH65559:JZH65560 KJB65559:KJB65560 KJD65559:KJD65560 KSX65559:KSX65560 KSZ65559:KSZ65560 LCT65559:LCT65560 LCV65559:LCV65560 LMP65559:LMP65560 LMR65559:LMR65560 LWL65559:LWL65560 LWN65559:LWN65560 MGH65559:MGH65560 MGJ65559:MGJ65560 MQD65559:MQD65560 MQF65559:MQF65560 MZZ65559:MZZ65560 NAB65559:NAB65560 NJV65559:NJV65560 NJX65559:NJX65560 NTR65559:NTR65560 NTT65559:NTT65560 ODN65559:ODN65560 ODP65559:ODP65560 ONJ65559:ONJ65560 ONL65559:ONL65560 OXF65559:OXF65560 OXH65559:OXH65560 PHB65559:PHB65560 PHD65559:PHD65560 PQX65559:PQX65560 PQZ65559:PQZ65560 QAT65559:QAT65560 QAV65559:QAV65560 QKP65559:QKP65560 QKR65559:QKR65560 QUL65559:QUL65560 QUN65559:QUN65560 REH65559:REH65560 REJ65559:REJ65560 ROD65559:ROD65560 ROF65559:ROF65560 RXZ65559:RXZ65560 RYB65559:RYB65560 SHV65559:SHV65560 SHX65559:SHX65560 SRR65559:SRR65560 SRT65559:SRT65560 TBN65559:TBN65560 TBP65559:TBP65560 TLJ65559:TLJ65560 TLL65559:TLL65560 TVF65559:TVF65560 TVH65559:TVH65560 UFB65559:UFB65560 UFD65559:UFD65560 UOX65559:UOX65560 UOZ65559:UOZ65560 UYT65559:UYT65560 UYV65559:UYV65560 VIP65559:VIP65560 VIR65559:VIR65560 VSL65559:VSL65560 VSN65559:VSN65560 WCH65559:WCH65560 WCJ65559:WCJ65560 WMD65559:WMD65560 WMF65559:WMF65560 WVZ65559:WVZ65560 WWB65559:WWB65560 AB131095:AB131096 AD131095:AD131096 JN131095:JN131096 JP131095:JP131096 TJ131095:TJ131096 TL131095:TL131096 ADF131095:ADF131096 ADH131095:ADH131096 ANB131095:ANB131096 AND131095:AND131096 AWX131095:AWX131096 AWZ131095:AWZ131096 BGT131095:BGT131096 BGV131095:BGV131096 BQP131095:BQP131096 BQR131095:BQR131096 CAL131095:CAL131096 CAN131095:CAN131096 CKH131095:CKH131096 CKJ131095:CKJ131096 CUD131095:CUD131096 CUF131095:CUF131096 DDZ131095:DDZ131096 DEB131095:DEB131096 DNV131095:DNV131096 DNX131095:DNX131096 DXR131095:DXR131096 DXT131095:DXT131096 EHN131095:EHN131096 EHP131095:EHP131096 ERJ131095:ERJ131096 ERL131095:ERL131096 FBF131095:FBF131096 FBH131095:FBH131096 FLB131095:FLB131096 FLD131095:FLD131096 FUX131095:FUX131096 FUZ131095:FUZ131096 GET131095:GET131096 GEV131095:GEV131096 GOP131095:GOP131096 GOR131095:GOR131096 GYL131095:GYL131096 GYN131095:GYN131096 HIH131095:HIH131096 HIJ131095:HIJ131096 HSD131095:HSD131096 HSF131095:HSF131096 IBZ131095:IBZ131096 ICB131095:ICB131096 ILV131095:ILV131096 ILX131095:ILX131096 IVR131095:IVR131096 IVT131095:IVT131096 JFN131095:JFN131096 JFP131095:JFP131096 JPJ131095:JPJ131096 JPL131095:JPL131096 JZF131095:JZF131096 JZH131095:JZH131096 KJB131095:KJB131096 KJD131095:KJD131096 KSX131095:KSX131096 KSZ131095:KSZ131096 LCT131095:LCT131096 LCV131095:LCV131096 LMP131095:LMP131096 LMR131095:LMR131096 LWL131095:LWL131096 LWN131095:LWN131096 MGH131095:MGH131096 MGJ131095:MGJ131096 MQD131095:MQD131096 MQF131095:MQF131096 MZZ131095:MZZ131096 NAB131095:NAB131096 NJV131095:NJV131096 NJX131095:NJX131096 NTR131095:NTR131096 NTT131095:NTT131096 ODN131095:ODN131096 ODP131095:ODP131096 ONJ131095:ONJ131096 ONL131095:ONL131096 OXF131095:OXF131096 OXH131095:OXH131096 PHB131095:PHB131096 PHD131095:PHD131096 PQX131095:PQX131096 PQZ131095:PQZ131096 QAT131095:QAT131096 QAV131095:QAV131096 QKP131095:QKP131096 QKR131095:QKR131096 QUL131095:QUL131096 QUN131095:QUN131096 REH131095:REH131096 REJ131095:REJ131096 ROD131095:ROD131096 ROF131095:ROF131096 RXZ131095:RXZ131096 RYB131095:RYB131096 SHV131095:SHV131096 SHX131095:SHX131096 SRR131095:SRR131096 SRT131095:SRT131096 TBN131095:TBN131096 TBP131095:TBP131096 TLJ131095:TLJ131096 TLL131095:TLL131096 TVF131095:TVF131096 TVH131095:TVH131096 UFB131095:UFB131096 UFD131095:UFD131096 UOX131095:UOX131096 UOZ131095:UOZ131096 UYT131095:UYT131096 UYV131095:UYV131096 VIP131095:VIP131096 VIR131095:VIR131096 VSL131095:VSL131096 VSN131095:VSN131096 WCH131095:WCH131096 WCJ131095:WCJ131096 WMD131095:WMD131096 WMF131095:WMF131096 WVZ131095:WVZ131096 WWB131095:WWB131096 AB196631:AB196632 AD196631:AD196632 JN196631:JN196632 JP196631:JP196632 TJ196631:TJ196632 TL196631:TL196632 ADF196631:ADF196632 ADH196631:ADH196632 ANB196631:ANB196632 AND196631:AND196632 AWX196631:AWX196632 AWZ196631:AWZ196632 BGT196631:BGT196632 BGV196631:BGV196632 BQP196631:BQP196632 BQR196631:BQR196632 CAL196631:CAL196632 CAN196631:CAN196632 CKH196631:CKH196632 CKJ196631:CKJ196632 CUD196631:CUD196632 CUF196631:CUF196632 DDZ196631:DDZ196632 DEB196631:DEB196632 DNV196631:DNV196632 DNX196631:DNX196632 DXR196631:DXR196632 DXT196631:DXT196632 EHN196631:EHN196632 EHP196631:EHP196632 ERJ196631:ERJ196632 ERL196631:ERL196632 FBF196631:FBF196632 FBH196631:FBH196632 FLB196631:FLB196632 FLD196631:FLD196632 FUX196631:FUX196632 FUZ196631:FUZ196632 GET196631:GET196632 GEV196631:GEV196632 GOP196631:GOP196632 GOR196631:GOR196632 GYL196631:GYL196632 GYN196631:GYN196632 HIH196631:HIH196632 HIJ196631:HIJ196632 HSD196631:HSD196632 HSF196631:HSF196632 IBZ196631:IBZ196632 ICB196631:ICB196632 ILV196631:ILV196632 ILX196631:ILX196632 IVR196631:IVR196632 IVT196631:IVT196632 JFN196631:JFN196632 JFP196631:JFP196632 JPJ196631:JPJ196632 JPL196631:JPL196632 JZF196631:JZF196632 JZH196631:JZH196632 KJB196631:KJB196632 KJD196631:KJD196632 KSX196631:KSX196632 KSZ196631:KSZ196632 LCT196631:LCT196632 LCV196631:LCV196632 LMP196631:LMP196632 LMR196631:LMR196632 LWL196631:LWL196632 LWN196631:LWN196632 MGH196631:MGH196632 MGJ196631:MGJ196632 MQD196631:MQD196632 MQF196631:MQF196632 MZZ196631:MZZ196632 NAB196631:NAB196632 NJV196631:NJV196632 NJX196631:NJX196632 NTR196631:NTR196632 NTT196631:NTT196632 ODN196631:ODN196632 ODP196631:ODP196632 ONJ196631:ONJ196632 ONL196631:ONL196632 OXF196631:OXF196632 OXH196631:OXH196632 PHB196631:PHB196632 PHD196631:PHD196632 PQX196631:PQX196632 PQZ196631:PQZ196632 QAT196631:QAT196632 QAV196631:QAV196632 QKP196631:QKP196632 QKR196631:QKR196632 QUL196631:QUL196632 QUN196631:QUN196632 REH196631:REH196632 REJ196631:REJ196632 ROD196631:ROD196632 ROF196631:ROF196632 RXZ196631:RXZ196632 RYB196631:RYB196632 SHV196631:SHV196632 SHX196631:SHX196632 SRR196631:SRR196632 SRT196631:SRT196632 TBN196631:TBN196632 TBP196631:TBP196632 TLJ196631:TLJ196632 TLL196631:TLL196632 TVF196631:TVF196632 TVH196631:TVH196632 UFB196631:UFB196632 UFD196631:UFD196632 UOX196631:UOX196632 UOZ196631:UOZ196632 UYT196631:UYT196632 UYV196631:UYV196632 VIP196631:VIP196632 VIR196631:VIR196632 VSL196631:VSL196632 VSN196631:VSN196632 WCH196631:WCH196632 WCJ196631:WCJ196632 WMD196631:WMD196632 WMF196631:WMF196632 WVZ196631:WVZ196632 WWB196631:WWB196632 AB262167:AB262168 AD262167:AD262168 JN262167:JN262168 JP262167:JP262168 TJ262167:TJ262168 TL262167:TL262168 ADF262167:ADF262168 ADH262167:ADH262168 ANB262167:ANB262168 AND262167:AND262168 AWX262167:AWX262168 AWZ262167:AWZ262168 BGT262167:BGT262168 BGV262167:BGV262168 BQP262167:BQP262168 BQR262167:BQR262168 CAL262167:CAL262168 CAN262167:CAN262168 CKH262167:CKH262168 CKJ262167:CKJ262168 CUD262167:CUD262168 CUF262167:CUF262168 DDZ262167:DDZ262168 DEB262167:DEB262168 DNV262167:DNV262168 DNX262167:DNX262168 DXR262167:DXR262168 DXT262167:DXT262168 EHN262167:EHN262168 EHP262167:EHP262168 ERJ262167:ERJ262168 ERL262167:ERL262168 FBF262167:FBF262168 FBH262167:FBH262168 FLB262167:FLB262168 FLD262167:FLD262168 FUX262167:FUX262168 FUZ262167:FUZ262168 GET262167:GET262168 GEV262167:GEV262168 GOP262167:GOP262168 GOR262167:GOR262168 GYL262167:GYL262168 GYN262167:GYN262168 HIH262167:HIH262168 HIJ262167:HIJ262168 HSD262167:HSD262168 HSF262167:HSF262168 IBZ262167:IBZ262168 ICB262167:ICB262168 ILV262167:ILV262168 ILX262167:ILX262168 IVR262167:IVR262168 IVT262167:IVT262168 JFN262167:JFN262168 JFP262167:JFP262168 JPJ262167:JPJ262168 JPL262167:JPL262168 JZF262167:JZF262168 JZH262167:JZH262168 KJB262167:KJB262168 KJD262167:KJD262168 KSX262167:KSX262168 KSZ262167:KSZ262168 LCT262167:LCT262168 LCV262167:LCV262168 LMP262167:LMP262168 LMR262167:LMR262168 LWL262167:LWL262168 LWN262167:LWN262168 MGH262167:MGH262168 MGJ262167:MGJ262168 MQD262167:MQD262168 MQF262167:MQF262168 MZZ262167:MZZ262168 NAB262167:NAB262168 NJV262167:NJV262168 NJX262167:NJX262168 NTR262167:NTR262168 NTT262167:NTT262168 ODN262167:ODN262168 ODP262167:ODP262168 ONJ262167:ONJ262168 ONL262167:ONL262168 OXF262167:OXF262168 OXH262167:OXH262168 PHB262167:PHB262168 PHD262167:PHD262168 PQX262167:PQX262168 PQZ262167:PQZ262168 QAT262167:QAT262168 QAV262167:QAV262168 QKP262167:QKP262168 QKR262167:QKR262168 QUL262167:QUL262168 QUN262167:QUN262168 REH262167:REH262168 REJ262167:REJ262168 ROD262167:ROD262168 ROF262167:ROF262168 RXZ262167:RXZ262168 RYB262167:RYB262168 SHV262167:SHV262168 SHX262167:SHX262168 SRR262167:SRR262168 SRT262167:SRT262168 TBN262167:TBN262168 TBP262167:TBP262168 TLJ262167:TLJ262168 TLL262167:TLL262168 TVF262167:TVF262168 TVH262167:TVH262168 UFB262167:UFB262168 UFD262167:UFD262168 UOX262167:UOX262168 UOZ262167:UOZ262168 UYT262167:UYT262168 UYV262167:UYV262168 VIP262167:VIP262168 VIR262167:VIR262168 VSL262167:VSL262168 VSN262167:VSN262168 WCH262167:WCH262168 WCJ262167:WCJ262168 WMD262167:WMD262168 WMF262167:WMF262168 WVZ262167:WVZ262168 WWB262167:WWB262168 AB327703:AB327704 AD327703:AD327704 JN327703:JN327704 JP327703:JP327704 TJ327703:TJ327704 TL327703:TL327704 ADF327703:ADF327704 ADH327703:ADH327704 ANB327703:ANB327704 AND327703:AND327704 AWX327703:AWX327704 AWZ327703:AWZ327704 BGT327703:BGT327704 BGV327703:BGV327704 BQP327703:BQP327704 BQR327703:BQR327704 CAL327703:CAL327704 CAN327703:CAN327704 CKH327703:CKH327704 CKJ327703:CKJ327704 CUD327703:CUD327704 CUF327703:CUF327704 DDZ327703:DDZ327704 DEB327703:DEB327704 DNV327703:DNV327704 DNX327703:DNX327704 DXR327703:DXR327704 DXT327703:DXT327704 EHN327703:EHN327704 EHP327703:EHP327704 ERJ327703:ERJ327704 ERL327703:ERL327704 FBF327703:FBF327704 FBH327703:FBH327704 FLB327703:FLB327704 FLD327703:FLD327704 FUX327703:FUX327704 FUZ327703:FUZ327704 GET327703:GET327704 GEV327703:GEV327704 GOP327703:GOP327704 GOR327703:GOR327704 GYL327703:GYL327704 GYN327703:GYN327704 HIH327703:HIH327704 HIJ327703:HIJ327704 HSD327703:HSD327704 HSF327703:HSF327704 IBZ327703:IBZ327704 ICB327703:ICB327704 ILV327703:ILV327704 ILX327703:ILX327704 IVR327703:IVR327704 IVT327703:IVT327704 JFN327703:JFN327704 JFP327703:JFP327704 JPJ327703:JPJ327704 JPL327703:JPL327704 JZF327703:JZF327704 JZH327703:JZH327704 KJB327703:KJB327704 KJD327703:KJD327704 KSX327703:KSX327704 KSZ327703:KSZ327704 LCT327703:LCT327704 LCV327703:LCV327704 LMP327703:LMP327704 LMR327703:LMR327704 LWL327703:LWL327704 LWN327703:LWN327704 MGH327703:MGH327704 MGJ327703:MGJ327704 MQD327703:MQD327704 MQF327703:MQF327704 MZZ327703:MZZ327704 NAB327703:NAB327704 NJV327703:NJV327704 NJX327703:NJX327704 NTR327703:NTR327704 NTT327703:NTT327704 ODN327703:ODN327704 ODP327703:ODP327704 ONJ327703:ONJ327704 ONL327703:ONL327704 OXF327703:OXF327704 OXH327703:OXH327704 PHB327703:PHB327704 PHD327703:PHD327704 PQX327703:PQX327704 PQZ327703:PQZ327704 QAT327703:QAT327704 QAV327703:QAV327704 QKP327703:QKP327704 QKR327703:QKR327704 QUL327703:QUL327704 QUN327703:QUN327704 REH327703:REH327704 REJ327703:REJ327704 ROD327703:ROD327704 ROF327703:ROF327704 RXZ327703:RXZ327704 RYB327703:RYB327704 SHV327703:SHV327704 SHX327703:SHX327704 SRR327703:SRR327704 SRT327703:SRT327704 TBN327703:TBN327704 TBP327703:TBP327704 TLJ327703:TLJ327704 TLL327703:TLL327704 TVF327703:TVF327704 TVH327703:TVH327704 UFB327703:UFB327704 UFD327703:UFD327704 UOX327703:UOX327704 UOZ327703:UOZ327704 UYT327703:UYT327704 UYV327703:UYV327704 VIP327703:VIP327704 VIR327703:VIR327704 VSL327703:VSL327704 VSN327703:VSN327704 WCH327703:WCH327704 WCJ327703:WCJ327704 WMD327703:WMD327704 WMF327703:WMF327704 WVZ327703:WVZ327704 WWB327703:WWB327704 AB393239:AB393240 AD393239:AD393240 JN393239:JN393240 JP393239:JP393240 TJ393239:TJ393240 TL393239:TL393240 ADF393239:ADF393240 ADH393239:ADH393240 ANB393239:ANB393240 AND393239:AND393240 AWX393239:AWX393240 AWZ393239:AWZ393240 BGT393239:BGT393240 BGV393239:BGV393240 BQP393239:BQP393240 BQR393239:BQR393240 CAL393239:CAL393240 CAN393239:CAN393240 CKH393239:CKH393240 CKJ393239:CKJ393240 CUD393239:CUD393240 CUF393239:CUF393240 DDZ393239:DDZ393240 DEB393239:DEB393240 DNV393239:DNV393240 DNX393239:DNX393240 DXR393239:DXR393240 DXT393239:DXT393240 EHN393239:EHN393240 EHP393239:EHP393240 ERJ393239:ERJ393240 ERL393239:ERL393240 FBF393239:FBF393240 FBH393239:FBH393240 FLB393239:FLB393240 FLD393239:FLD393240 FUX393239:FUX393240 FUZ393239:FUZ393240 GET393239:GET393240 GEV393239:GEV393240 GOP393239:GOP393240 GOR393239:GOR393240 GYL393239:GYL393240 GYN393239:GYN393240 HIH393239:HIH393240 HIJ393239:HIJ393240 HSD393239:HSD393240 HSF393239:HSF393240 IBZ393239:IBZ393240 ICB393239:ICB393240 ILV393239:ILV393240 ILX393239:ILX393240 IVR393239:IVR393240 IVT393239:IVT393240 JFN393239:JFN393240 JFP393239:JFP393240 JPJ393239:JPJ393240 JPL393239:JPL393240 JZF393239:JZF393240 JZH393239:JZH393240 KJB393239:KJB393240 KJD393239:KJD393240 KSX393239:KSX393240 KSZ393239:KSZ393240 LCT393239:LCT393240 LCV393239:LCV393240 LMP393239:LMP393240 LMR393239:LMR393240 LWL393239:LWL393240 LWN393239:LWN393240 MGH393239:MGH393240 MGJ393239:MGJ393240 MQD393239:MQD393240 MQF393239:MQF393240 MZZ393239:MZZ393240 NAB393239:NAB393240 NJV393239:NJV393240 NJX393239:NJX393240 NTR393239:NTR393240 NTT393239:NTT393240 ODN393239:ODN393240 ODP393239:ODP393240 ONJ393239:ONJ393240 ONL393239:ONL393240 OXF393239:OXF393240 OXH393239:OXH393240 PHB393239:PHB393240 PHD393239:PHD393240 PQX393239:PQX393240 PQZ393239:PQZ393240 QAT393239:QAT393240 QAV393239:QAV393240 QKP393239:QKP393240 QKR393239:QKR393240 QUL393239:QUL393240 QUN393239:QUN393240 REH393239:REH393240 REJ393239:REJ393240 ROD393239:ROD393240 ROF393239:ROF393240 RXZ393239:RXZ393240 RYB393239:RYB393240 SHV393239:SHV393240 SHX393239:SHX393240 SRR393239:SRR393240 SRT393239:SRT393240 TBN393239:TBN393240 TBP393239:TBP393240 TLJ393239:TLJ393240 TLL393239:TLL393240 TVF393239:TVF393240 TVH393239:TVH393240 UFB393239:UFB393240 UFD393239:UFD393240 UOX393239:UOX393240 UOZ393239:UOZ393240 UYT393239:UYT393240 UYV393239:UYV393240 VIP393239:VIP393240 VIR393239:VIR393240 VSL393239:VSL393240 VSN393239:VSN393240 WCH393239:WCH393240 WCJ393239:WCJ393240 WMD393239:WMD393240 WMF393239:WMF393240 WVZ393239:WVZ393240 WWB393239:WWB393240 AB458775:AB458776 AD458775:AD458776 JN458775:JN458776 JP458775:JP458776 TJ458775:TJ458776 TL458775:TL458776 ADF458775:ADF458776 ADH458775:ADH458776 ANB458775:ANB458776 AND458775:AND458776 AWX458775:AWX458776 AWZ458775:AWZ458776 BGT458775:BGT458776 BGV458775:BGV458776 BQP458775:BQP458776 BQR458775:BQR458776 CAL458775:CAL458776 CAN458775:CAN458776 CKH458775:CKH458776 CKJ458775:CKJ458776 CUD458775:CUD458776 CUF458775:CUF458776 DDZ458775:DDZ458776 DEB458775:DEB458776 DNV458775:DNV458776 DNX458775:DNX458776 DXR458775:DXR458776 DXT458775:DXT458776 EHN458775:EHN458776 EHP458775:EHP458776 ERJ458775:ERJ458776 ERL458775:ERL458776 FBF458775:FBF458776 FBH458775:FBH458776 FLB458775:FLB458776 FLD458775:FLD458776 FUX458775:FUX458776 FUZ458775:FUZ458776 GET458775:GET458776 GEV458775:GEV458776 GOP458775:GOP458776 GOR458775:GOR458776 GYL458775:GYL458776 GYN458775:GYN458776 HIH458775:HIH458776 HIJ458775:HIJ458776 HSD458775:HSD458776 HSF458775:HSF458776 IBZ458775:IBZ458776 ICB458775:ICB458776 ILV458775:ILV458776 ILX458775:ILX458776 IVR458775:IVR458776 IVT458775:IVT458776 JFN458775:JFN458776 JFP458775:JFP458776 JPJ458775:JPJ458776 JPL458775:JPL458776 JZF458775:JZF458776 JZH458775:JZH458776 KJB458775:KJB458776 KJD458775:KJD458776 KSX458775:KSX458776 KSZ458775:KSZ458776 LCT458775:LCT458776 LCV458775:LCV458776 LMP458775:LMP458776 LMR458775:LMR458776 LWL458775:LWL458776 LWN458775:LWN458776 MGH458775:MGH458776 MGJ458775:MGJ458776 MQD458775:MQD458776 MQF458775:MQF458776 MZZ458775:MZZ458776 NAB458775:NAB458776 NJV458775:NJV458776 NJX458775:NJX458776 NTR458775:NTR458776 NTT458775:NTT458776 ODN458775:ODN458776 ODP458775:ODP458776 ONJ458775:ONJ458776 ONL458775:ONL458776 OXF458775:OXF458776 OXH458775:OXH458776 PHB458775:PHB458776 PHD458775:PHD458776 PQX458775:PQX458776 PQZ458775:PQZ458776 QAT458775:QAT458776 QAV458775:QAV458776 QKP458775:QKP458776 QKR458775:QKR458776 QUL458775:QUL458776 QUN458775:QUN458776 REH458775:REH458776 REJ458775:REJ458776 ROD458775:ROD458776 ROF458775:ROF458776 RXZ458775:RXZ458776 RYB458775:RYB458776 SHV458775:SHV458776 SHX458775:SHX458776 SRR458775:SRR458776 SRT458775:SRT458776 TBN458775:TBN458776 TBP458775:TBP458776 TLJ458775:TLJ458776 TLL458775:TLL458776 TVF458775:TVF458776 TVH458775:TVH458776 UFB458775:UFB458776 UFD458775:UFD458776 UOX458775:UOX458776 UOZ458775:UOZ458776 UYT458775:UYT458776 UYV458775:UYV458776 VIP458775:VIP458776 VIR458775:VIR458776 VSL458775:VSL458776 VSN458775:VSN458776 WCH458775:WCH458776 WCJ458775:WCJ458776 WMD458775:WMD458776 WMF458775:WMF458776 WVZ458775:WVZ458776 WWB458775:WWB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524311:AB524312 AD524311:AD524312 JN524311:JN524312 JP524311:JP524312 TJ524311:TJ524312 TL524311:TL524312 ADF524311:ADF524312 ADH524311:ADH524312 ANB524311:ANB524312 AND524311:AND524312 AWX524311:AWX524312 AWZ524311:AWZ524312 BGT524311:BGT524312 BGV524311:BGV524312 BQP524311:BQP524312 BQR524311:BQR524312 CAL524311:CAL524312 CAN524311:CAN524312 CKH524311:CKH524312 CKJ524311:CKJ524312 CUD524311:CUD524312 CUF524311:CUF524312 DDZ524311:DDZ524312 DEB524311:DEB524312 DNV524311:DNV524312 DNX524311:DNX524312 DXR524311:DXR524312 DXT524311:DXT524312 EHN524311:EHN524312 EHP524311:EHP524312 ERJ524311:ERJ524312 ERL524311:ERL524312 FBF524311:FBF524312 FBH524311:FBH524312 FLB524311:FLB524312 FLD524311:FLD524312 FUX524311:FUX524312 FUZ524311:FUZ524312 GET524311:GET524312 GEV524311:GEV524312 GOP524311:GOP524312 GOR524311:GOR524312 GYL524311:GYL524312 GYN524311:GYN524312 HIH524311:HIH524312 HIJ524311:HIJ524312 HSD524311:HSD524312 HSF524311:HSF524312 IBZ524311:IBZ524312 ICB524311:ICB524312 ILV524311:ILV524312 ILX524311:ILX524312 IVR524311:IVR524312 IVT524311:IVT524312 JFN524311:JFN524312 JFP524311:JFP524312 JPJ524311:JPJ524312 JPL524311:JPL524312 JZF524311:JZF524312 JZH524311:JZH524312 KJB524311:KJB524312 KJD524311:KJD524312 KSX524311:KSX524312 KSZ524311:KSZ524312 LCT524311:LCT524312 LCV524311:LCV524312 LMP524311:LMP524312 LMR524311:LMR524312 LWL524311:LWL524312 LWN524311:LWN524312 MGH524311:MGH524312 MGJ524311:MGJ524312 MQD524311:MQD524312 MQF524311:MQF524312 MZZ524311:MZZ524312 NAB524311:NAB524312 NJV524311:NJV524312 NJX524311:NJX524312 NTR524311:NTR524312 NTT524311:NTT524312 ODN524311:ODN524312 ODP524311:ODP524312 ONJ524311:ONJ524312 ONL524311:ONL524312 OXF524311:OXF524312 OXH524311:OXH524312 PHB524311:PHB524312 PHD524311:PHD524312 PQX524311:PQX524312 PQZ524311:PQZ524312 QAT524311:QAT524312 QAV524311:QAV524312 QKP524311:QKP524312 QKR524311:QKR524312 QUL524311:QUL524312 QUN524311:QUN524312 REH524311:REH524312 REJ524311:REJ524312 ROD524311:ROD524312 ROF524311:ROF524312 RXZ524311:RXZ524312 RYB524311:RYB524312 SHV524311:SHV524312 SHX524311:SHX524312 SRR524311:SRR524312 SRT524311:SRT524312 TBN524311:TBN524312 TBP524311:TBP524312 TLJ524311:TLJ524312 TLL524311:TLL524312 TVF524311:TVF524312 TVH524311:TVH524312 UFB524311:UFB524312 UFD524311:UFD524312 UOX524311:UOX524312 UOZ524311:UOZ524312 UYT524311:UYT524312 UYV524311:UYV524312 VIP524311:VIP524312 VIR524311:VIR524312 VSL524311:VSL524312 VSN524311:VSN524312 WCH524311:WCH524312 WCJ524311:WCJ524312 WMD524311:WMD524312 WMF524311:WMF524312 WVZ524311:WVZ524312 WWB524311:WWB524312 AB589847:AB589848 AD589847:AD589848 JN589847:JN589848 JP589847:JP589848 TJ589847:TJ589848 TL589847:TL589848 ADF589847:ADF589848 ADH589847:ADH589848 ANB589847:ANB589848 AND589847:AND589848 AWX589847:AWX589848 AWZ589847:AWZ589848 BGT589847:BGT589848 BGV589847:BGV589848 BQP589847:BQP589848 BQR589847:BQR589848 CAL589847:CAL589848 CAN589847:CAN589848 CKH589847:CKH589848 CKJ589847:CKJ589848 CUD589847:CUD589848 CUF589847:CUF589848 DDZ589847:DDZ589848 DEB589847:DEB589848 DNV589847:DNV589848 DNX589847:DNX589848 DXR589847:DXR589848 DXT589847:DXT589848 EHN589847:EHN589848 EHP589847:EHP589848 ERJ589847:ERJ589848 ERL589847:ERL589848 FBF589847:FBF589848 FBH589847:FBH589848 FLB589847:FLB589848 FLD589847:FLD589848 FUX589847:FUX589848 FUZ589847:FUZ589848 GET589847:GET589848 GEV589847:GEV589848 GOP589847:GOP589848 GOR589847:GOR589848 GYL589847:GYL589848 GYN589847:GYN589848 HIH589847:HIH589848 HIJ589847:HIJ589848 HSD589847:HSD589848 HSF589847:HSF589848 IBZ589847:IBZ589848 ICB589847:ICB589848 ILV589847:ILV589848 ILX589847:ILX589848 IVR589847:IVR589848 IVT589847:IVT589848 JFN589847:JFN589848 JFP589847:JFP589848 JPJ589847:JPJ589848 JPL589847:JPL589848 JZF589847:JZF589848 JZH589847:JZH589848 KJB589847:KJB589848 KJD589847:KJD589848 KSX589847:KSX589848 KSZ589847:KSZ589848 LCT589847:LCT589848 LCV589847:LCV589848 LMP589847:LMP589848 LMR589847:LMR589848 LWL589847:LWL589848 LWN589847:LWN589848 MGH589847:MGH589848 MGJ589847:MGJ589848 MQD589847:MQD589848 MQF589847:MQF589848 MZZ589847:MZZ589848 NAB589847:NAB589848 NJV589847:NJV589848 NJX589847:NJX589848 NTR589847:NTR589848 NTT589847:NTT589848 ODN589847:ODN589848 ODP589847:ODP589848 ONJ589847:ONJ589848 ONL589847:ONL589848 OXF589847:OXF589848 OXH589847:OXH589848 PHB589847:PHB589848 PHD589847:PHD589848 PQX589847:PQX589848 PQZ589847:PQZ589848 QAT589847:QAT589848 QAV589847:QAV589848 QKP589847:QKP589848 QKR589847:QKR589848 QUL589847:QUL589848 QUN589847:QUN589848 REH589847:REH589848 REJ589847:REJ589848 ROD589847:ROD589848 ROF589847:ROF589848 RXZ589847:RXZ589848 RYB589847:RYB589848 SHV589847:SHV589848 SHX589847:SHX589848 SRR589847:SRR589848 SRT589847:SRT589848 TBN589847:TBN589848 TBP589847:TBP589848 TLJ589847:TLJ589848 TLL589847:TLL589848 TVF589847:TVF589848 TVH589847:TVH589848 UFB589847:UFB589848 UFD589847:UFD589848 UOX589847:UOX589848 UOZ589847:UOZ589848 UYT589847:UYT589848 UYV589847:UYV589848 VIP589847:VIP589848 VIR589847:VIR589848 VSL589847:VSL589848 VSN589847:VSN589848 WCH589847:WCH589848 WCJ589847:WCJ589848 WMD589847:WMD589848 WMF589847:WMF589848 WVZ589847:WVZ589848 WWB589847:WWB589848 AB655383:AB655384 AD655383:AD655384 JN655383:JN655384 JP655383:JP655384 TJ655383:TJ655384 TL655383:TL655384 ADF655383:ADF655384 ADH655383:ADH655384 ANB655383:ANB655384 AND655383:AND655384 AWX655383:AWX655384 AWZ655383:AWZ655384 BGT655383:BGT655384 BGV655383:BGV655384 BQP655383:BQP655384 BQR655383:BQR655384 CAL655383:CAL655384 CAN655383:CAN655384 CKH655383:CKH655384 CKJ655383:CKJ655384 CUD655383:CUD655384 CUF655383:CUF655384 DDZ655383:DDZ655384 DEB655383:DEB655384 DNV655383:DNV655384 DNX655383:DNX655384 DXR655383:DXR655384 DXT655383:DXT655384 EHN655383:EHN655384 EHP655383:EHP655384 ERJ655383:ERJ655384 ERL655383:ERL655384 FBF655383:FBF655384 FBH655383:FBH655384 FLB655383:FLB655384 FLD655383:FLD655384 FUX655383:FUX655384 FUZ655383:FUZ655384 GET655383:GET655384 GEV655383:GEV655384 GOP655383:GOP655384 GOR655383:GOR655384 GYL655383:GYL655384 GYN655383:GYN655384 HIH655383:HIH655384 HIJ655383:HIJ655384 HSD655383:HSD655384 HSF655383:HSF655384 IBZ655383:IBZ655384 ICB655383:ICB655384 ILV655383:ILV655384 ILX655383:ILX655384 IVR655383:IVR655384 IVT655383:IVT655384 JFN655383:JFN655384 JFP655383:JFP655384 JPJ655383:JPJ655384 JPL655383:JPL655384 JZF655383:JZF655384 JZH655383:JZH655384 KJB655383:KJB655384 KJD655383:KJD655384 KSX655383:KSX655384 KSZ655383:KSZ655384 LCT655383:LCT655384 LCV655383:LCV655384 LMP655383:LMP655384 LMR655383:LMR655384 LWL655383:LWL655384 LWN655383:LWN655384 MGH655383:MGH655384 MGJ655383:MGJ655384 MQD655383:MQD655384 MQF655383:MQF655384 MZZ655383:MZZ655384 NAB655383:NAB655384 NJV655383:NJV655384 NJX655383:NJX655384 NTR655383:NTR655384 NTT655383:NTT655384 ODN655383:ODN655384 ODP655383:ODP655384 ONJ655383:ONJ655384 ONL655383:ONL655384 OXF655383:OXF655384 OXH655383:OXH655384 PHB655383:PHB655384 PHD655383:PHD655384 PQX655383:PQX655384 PQZ655383:PQZ655384 QAT655383:QAT655384 QAV655383:QAV655384 QKP655383:QKP655384 QKR655383:QKR655384 QUL655383:QUL655384 QUN655383:QUN655384 REH655383:REH655384 REJ655383:REJ655384 ROD655383:ROD655384 ROF655383:ROF655384 RXZ655383:RXZ655384 RYB655383:RYB655384 SHV655383:SHV655384 SHX655383:SHX655384 SRR655383:SRR655384 SRT655383:SRT655384 TBN655383:TBN655384 TBP655383:TBP655384 TLJ655383:TLJ655384 TLL655383:TLL655384 TVF655383:TVF655384 TVH655383:TVH655384 UFB655383:UFB655384 UFD655383:UFD655384 UOX655383:UOX655384 UOZ655383:UOZ655384 UYT655383:UYT655384 UYV655383:UYV655384 VIP655383:VIP655384 VIR655383:VIR655384 VSL655383:VSL655384 VSN655383:VSN655384 WCH655383:WCH655384 WCJ655383:WCJ655384 WMD655383:WMD655384 WMF655383:WMF655384 WVZ655383:WVZ655384 WWB655383:WWB655384 AB720919:AB720920 AD720919:AD720920 JN720919:JN720920 JP720919:JP720920 TJ720919:TJ720920 TL720919:TL720920 ADF720919:ADF720920 ADH720919:ADH720920 ANB720919:ANB720920 AND720919:AND720920 AWX720919:AWX720920 AWZ720919:AWZ720920 BGT720919:BGT720920 BGV720919:BGV720920 BQP720919:BQP720920 BQR720919:BQR720920 CAL720919:CAL720920 CAN720919:CAN720920 CKH720919:CKH720920 CKJ720919:CKJ720920 CUD720919:CUD720920 CUF720919:CUF720920 DDZ720919:DDZ720920 DEB720919:DEB720920 DNV720919:DNV720920 DNX720919:DNX720920 DXR720919:DXR720920 DXT720919:DXT720920 EHN720919:EHN720920 EHP720919:EHP720920 ERJ720919:ERJ720920 ERL720919:ERL720920 FBF720919:FBF720920 FBH720919:FBH720920 FLB720919:FLB720920 FLD720919:FLD720920 FUX720919:FUX720920 FUZ720919:FUZ720920 GET720919:GET720920 GEV720919:GEV720920 GOP720919:GOP720920 GOR720919:GOR720920 GYL720919:GYL720920 GYN720919:GYN720920 HIH720919:HIH720920 HIJ720919:HIJ720920 HSD720919:HSD720920 HSF720919:HSF720920 IBZ720919:IBZ720920 ICB720919:ICB720920 ILV720919:ILV720920 ILX720919:ILX720920 IVR720919:IVR720920 IVT720919:IVT720920 JFN720919:JFN720920 JFP720919:JFP720920 JPJ720919:JPJ720920 JPL720919:JPL720920 JZF720919:JZF720920 JZH720919:JZH720920 KJB720919:KJB720920 KJD720919:KJD720920 KSX720919:KSX720920 KSZ720919:KSZ720920 LCT720919:LCT720920 LCV720919:LCV720920 LMP720919:LMP720920 LMR720919:LMR720920 LWL720919:LWL720920 LWN720919:LWN720920 MGH720919:MGH720920 MGJ720919:MGJ720920 MQD720919:MQD720920 MQF720919:MQF720920 MZZ720919:MZZ720920 NAB720919:NAB720920 NJV720919:NJV720920 NJX720919:NJX720920 NTR720919:NTR720920 NTT720919:NTT720920 ODN720919:ODN720920 ODP720919:ODP720920 ONJ720919:ONJ720920 ONL720919:ONL720920 OXF720919:OXF720920 OXH720919:OXH720920 PHB720919:PHB720920 PHD720919:PHD720920 PQX720919:PQX720920 PQZ720919:PQZ720920 QAT720919:QAT720920 QAV720919:QAV720920 QKP720919:QKP720920 QKR720919:QKR720920 QUL720919:QUL720920 QUN720919:QUN720920 REH720919:REH720920 REJ720919:REJ720920 ROD720919:ROD720920 ROF720919:ROF720920 RXZ720919:RXZ720920 RYB720919:RYB720920 SHV720919:SHV720920 SHX720919:SHX720920 SRR720919:SRR720920 SRT720919:SRT720920 TBN720919:TBN720920 TBP720919:TBP720920 TLJ720919:TLJ720920 TLL720919:TLL720920 TVF720919:TVF720920 TVH720919:TVH720920 UFB720919:UFB720920 UFD720919:UFD720920 UOX720919:UOX720920 UOZ720919:UOZ720920 UYT720919:UYT720920 UYV720919:UYV720920 VIP720919:VIP720920 VIR720919:VIR720920 VSL720919:VSL720920 VSN720919:VSN720920 WCH720919:WCH720920 WCJ720919:WCJ720920 WMD720919:WMD720920 WMF720919:WMF720920 WVZ720919:WVZ720920 WWB720919:WWB720920 AB786455:AB786456 AD786455:AD786456 JN786455:JN786456 JP786455:JP786456 TJ786455:TJ786456 TL786455:TL786456 ADF786455:ADF786456 ADH786455:ADH786456 ANB786455:ANB786456 AND786455:AND786456 AWX786455:AWX786456 AWZ786455:AWZ786456 BGT786455:BGT786456 BGV786455:BGV786456 BQP786455:BQP786456 BQR786455:BQR786456 CAL786455:CAL786456 CAN786455:CAN786456 CKH786455:CKH786456 CKJ786455:CKJ786456 CUD786455:CUD786456 CUF786455:CUF786456 DDZ786455:DDZ786456 DEB786455:DEB786456 DNV786455:DNV786456 DNX786455:DNX786456 DXR786455:DXR786456 DXT786455:DXT786456 EHN786455:EHN786456 EHP786455:EHP786456 ERJ786455:ERJ786456 ERL786455:ERL786456 FBF786455:FBF786456 FBH786455:FBH786456 FLB786455:FLB786456 FLD786455:FLD786456 FUX786455:FUX786456 FUZ786455:FUZ786456 GET786455:GET786456 GEV786455:GEV786456 GOP786455:GOP786456 GOR786455:GOR786456 GYL786455:GYL786456 GYN786455:GYN786456 HIH786455:HIH786456 HIJ786455:HIJ786456 HSD786455:HSD786456 HSF786455:HSF786456 IBZ786455:IBZ786456 ICB786455:ICB786456 ILV786455:ILV786456 ILX786455:ILX786456 IVR786455:IVR786456 IVT786455:IVT786456 JFN786455:JFN786456 JFP786455:JFP786456 JPJ786455:JPJ786456 JPL786455:JPL786456 JZF786455:JZF786456 JZH786455:JZH786456 KJB786455:KJB786456 KJD786455:KJD786456 KSX786455:KSX786456 KSZ786455:KSZ786456 LCT786455:LCT786456 LCV786455:LCV786456 LMP786455:LMP786456 LMR786455:LMR786456 LWL786455:LWL786456 LWN786455:LWN786456 MGH786455:MGH786456 MGJ786455:MGJ786456 MQD786455:MQD786456 MQF786455:MQF786456 MZZ786455:MZZ786456 NAB786455:NAB786456 NJV786455:NJV786456 NJX786455:NJX786456 NTR786455:NTR786456 NTT786455:NTT786456 ODN786455:ODN786456 ODP786455:ODP786456 ONJ786455:ONJ786456 ONL786455:ONL786456 OXF786455:OXF786456 OXH786455:OXH786456 PHB786455:PHB786456 PHD786455:PHD786456 PQX786455:PQX786456 PQZ786455:PQZ786456 QAT786455:QAT786456 QAV786455:QAV786456 QKP786455:QKP786456 QKR786455:QKR786456 QUL786455:QUL786456 QUN786455:QUN786456 REH786455:REH786456 REJ786455:REJ786456 ROD786455:ROD786456 ROF786455:ROF786456 RXZ786455:RXZ786456 RYB786455:RYB786456 SHV786455:SHV786456 SHX786455:SHX786456 SRR786455:SRR786456 SRT786455:SRT786456 TBN786455:TBN786456 TBP786455:TBP786456 TLJ786455:TLJ786456 TLL786455:TLL786456 TVF786455:TVF786456 TVH786455:TVH786456 UFB786455:UFB786456 UFD786455:UFD786456 UOX786455:UOX786456 UOZ786455:UOZ786456 UYT786455:UYT786456 UYV786455:UYV786456 VIP786455:VIP786456 VIR786455:VIR786456 VSL786455:VSL786456 VSN786455:VSN786456 WCH786455:WCH786456 WCJ786455:WCJ786456 WMD786455:WMD786456 WMF786455:WMF786456 WVZ786455:WVZ786456 WWB786455:WWB786456 AB851991:AB851992 AD851991:AD851992 JN851991:JN851992 JP851991:JP851992 TJ851991:TJ851992 TL851991:TL851992 ADF851991:ADF851992 ADH851991:ADH851992 ANB851991:ANB851992 AND851991:AND851992 AWX851991:AWX851992 AWZ851991:AWZ851992 BGT851991:BGT851992 BGV851991:BGV851992 BQP851991:BQP851992 BQR851991:BQR851992 CAL851991:CAL851992 CAN851991:CAN851992 CKH851991:CKH851992 CKJ851991:CKJ851992 CUD851991:CUD851992 CUF851991:CUF851992 DDZ851991:DDZ851992 DEB851991:DEB851992 DNV851991:DNV851992 DNX851991:DNX851992 DXR851991:DXR851992 DXT851991:DXT851992 EHN851991:EHN851992 EHP851991:EHP851992 ERJ851991:ERJ851992 ERL851991:ERL851992 FBF851991:FBF851992 FBH851991:FBH851992 FLB851991:FLB851992 FLD851991:FLD851992 FUX851991:FUX851992 FUZ851991:FUZ851992 GET851991:GET851992 GEV851991:GEV851992 GOP851991:GOP851992 GOR851991:GOR851992 GYL851991:GYL851992 GYN851991:GYN851992 HIH851991:HIH851992 HIJ851991:HIJ851992 HSD851991:HSD851992 HSF851991:HSF851992 IBZ851991:IBZ851992 ICB851991:ICB851992 ILV851991:ILV851992 ILX851991:ILX851992 IVR851991:IVR851992 IVT851991:IVT851992 JFN851991:JFN851992 JFP851991:JFP851992 JPJ851991:JPJ851992 JPL851991:JPL851992 JZF851991:JZF851992 JZH851991:JZH851992 KJB851991:KJB851992 KJD851991:KJD851992 KSX851991:KSX851992 KSZ851991:KSZ851992 LCT851991:LCT851992 LCV851991:LCV851992 LMP851991:LMP851992 LMR851991:LMR851992 LWL851991:LWL851992 LWN851991:LWN851992 MGH851991:MGH851992 MGJ851991:MGJ851992 MQD851991:MQD851992 MQF851991:MQF851992 MZZ851991:MZZ851992 NAB851991:NAB851992 NJV851991:NJV851992 NJX851991:NJX851992 NTR851991:NTR851992 NTT851991:NTT851992 ODN851991:ODN851992 ODP851991:ODP851992 ONJ851991:ONJ851992 ONL851991:ONL851992 OXF851991:OXF851992 OXH851991:OXH851992 PHB851991:PHB851992 PHD851991:PHD851992 PQX851991:PQX851992 PQZ851991:PQZ851992 QAT851991:QAT851992 QAV851991:QAV851992 QKP851991:QKP851992 QKR851991:QKR851992 QUL851991:QUL851992 QUN851991:QUN851992 REH851991:REH851992 REJ851991:REJ851992 ROD851991:ROD851992 ROF851991:ROF851992 RXZ851991:RXZ851992 RYB851991:RYB851992 SHV851991:SHV851992 SHX851991:SHX851992 SRR851991:SRR851992 SRT851991:SRT851992 TBN851991:TBN851992 TBP851991:TBP851992 TLJ851991:TLJ851992 TLL851991:TLL851992 TVF851991:TVF851992 TVH851991:TVH851992 UFB851991:UFB851992 UFD851991:UFD851992 UOX851991:UOX851992 UOZ851991:UOZ851992 UYT851991:UYT851992 UYV851991:UYV851992 VIP851991:VIP851992 VIR851991:VIR851992 VSL851991:VSL851992 VSN851991:VSN851992 WCH851991:WCH851992 WCJ851991:WCJ851992 WMD851991:WMD851992 WMF851991:WMF851992 WVZ851991:WVZ851992 WWB851991:WWB851992 AB917527:AB917528 AD917527:AD917528 JN917527:JN917528 JP917527:JP917528 TJ917527:TJ917528 TL917527:TL917528 ADF917527:ADF917528 ADH917527:ADH917528 ANB917527:ANB917528 AND917527:AND917528 AWX917527:AWX917528 AWZ917527:AWZ917528 BGT917527:BGT917528 BGV917527:BGV917528 BQP917527:BQP917528 BQR917527:BQR917528 CAL917527:CAL917528 CAN917527:CAN917528 CKH917527:CKH917528 CKJ917527:CKJ917528 CUD917527:CUD917528 CUF917527:CUF917528 DDZ917527:DDZ917528 DEB917527:DEB917528 DNV917527:DNV917528 DNX917527:DNX917528 DXR917527:DXR917528 DXT917527:DXT917528 EHN917527:EHN917528 EHP917527:EHP917528 ERJ917527:ERJ917528 ERL917527:ERL917528 FBF917527:FBF917528 FBH917527:FBH917528 FLB917527:FLB917528 FLD917527:FLD917528 FUX917527:FUX917528 FUZ917527:FUZ917528 GET917527:GET917528 GEV917527:GEV917528 GOP917527:GOP917528 GOR917527:GOR917528 GYL917527:GYL917528 GYN917527:GYN917528 HIH917527:HIH917528 HIJ917527:HIJ917528 HSD917527:HSD917528 HSF917527:HSF917528 IBZ917527:IBZ917528 ICB917527:ICB917528 ILV917527:ILV917528 ILX917527:ILX917528 IVR917527:IVR917528 IVT917527:IVT917528 JFN917527:JFN917528 JFP917527:JFP917528 JPJ917527:JPJ917528 JPL917527:JPL917528 JZF917527:JZF917528 JZH917527:JZH917528 KJB917527:KJB917528 KJD917527:KJD917528 KSX917527:KSX917528 KSZ917527:KSZ917528 LCT917527:LCT917528 LCV917527:LCV917528 LMP917527:LMP917528 LMR917527:LMR917528 LWL917527:LWL917528 LWN917527:LWN917528 MGH917527:MGH917528 MGJ917527:MGJ917528 MQD917527:MQD917528 MQF917527:MQF917528 MZZ917527:MZZ917528 NAB917527:NAB917528 NJV917527:NJV917528 NJX917527:NJX917528 NTR917527:NTR917528 NTT917527:NTT917528 ODN917527:ODN917528 ODP917527:ODP917528 ONJ917527:ONJ917528 ONL917527:ONL917528 OXF917527:OXF917528 OXH917527:OXH917528 PHB917527:PHB917528 PHD917527:PHD917528 PQX917527:PQX917528 PQZ917527:PQZ917528 QAT917527:QAT917528 QAV917527:QAV917528 QKP917527:QKP917528 QKR917527:QKR917528 QUL917527:QUL917528 QUN917527:QUN917528 REH917527:REH917528 REJ917527:REJ917528 ROD917527:ROD917528 ROF917527:ROF917528 RXZ917527:RXZ917528 RYB917527:RYB917528 SHV917527:SHV917528 SHX917527:SHX917528 SRR917527:SRR917528 SRT917527:SRT917528 TBN917527:TBN917528 TBP917527:TBP917528 TLJ917527:TLJ917528 TLL917527:TLL917528 TVF917527:TVF917528 TVH917527:TVH917528 UFB917527:UFB917528 UFD917527:UFD917528 UOX917527:UOX917528 UOZ917527:UOZ917528 UYT917527:UYT917528 UYV917527:UYV917528 VIP917527:VIP917528 VIR917527:VIR917528 VSL917527:VSL917528 VSN917527:VSN917528 WCH917527:WCH917528 WCJ917527:WCJ917528 WMD917527:WMD917528 WMF917527:WMF917528 WVZ917527:WVZ917528 WWB917527:WWB917528 AB983063:AB983064 AD983063:AD983064 JN983063:JN983064 JP983063:JP983064 TJ983063:TJ983064 TL983063:TL983064 ADF983063:ADF983064 ADH983063:ADH983064 ANB983063:ANB983064 AND983063:AND983064 AWX983063:AWX983064 AWZ983063:AWZ983064 BGT983063:BGT983064 BGV983063:BGV983064 BQP983063:BQP983064 BQR983063:BQR983064 CAL983063:CAL983064 CAN983063:CAN983064 CKH983063:CKH983064 CKJ983063:CKJ983064 CUD983063:CUD983064 CUF983063:CUF983064 DDZ983063:DDZ983064 DEB983063:DEB983064 DNV983063:DNV983064 DNX983063:DNX983064 DXR983063:DXR983064 DXT983063:DXT983064 EHN983063:EHN983064 EHP983063:EHP983064 ERJ983063:ERJ983064 ERL983063:ERL983064 FBF983063:FBF983064 FBH983063:FBH983064 FLB983063:FLB983064 FLD983063:FLD983064 FUX983063:FUX983064 FUZ983063:FUZ983064 GET983063:GET983064 GEV983063:GEV983064 GOP983063:GOP983064 GOR983063:GOR983064 GYL983063:GYL983064 GYN983063:GYN983064 HIH983063:HIH983064 HIJ983063:HIJ983064 HSD983063:HSD983064 HSF983063:HSF983064 IBZ983063:IBZ983064 ICB983063:ICB983064 ILV983063:ILV983064 ILX983063:ILX983064 IVR983063:IVR983064 IVT983063:IVT983064 JFN983063:JFN983064 JFP983063:JFP983064 JPJ983063:JPJ983064 JPL983063:JPL983064 JZF983063:JZF983064 JZH983063:JZH983064 KJB983063:KJB983064 KJD983063:KJD983064 KSX983063:KSX983064 KSZ983063:KSZ983064 LCT983063:LCT983064 LCV983063:LCV983064 LMP983063:LMP983064 LMR983063:LMR983064 LWL983063:LWL983064 LWN983063:LWN983064 MGH983063:MGH983064 MGJ983063:MGJ983064 MQD983063:MQD983064 MQF983063:MQF983064 MZZ983063:MZZ983064 NAB983063:NAB983064 NJV983063:NJV983064 NJX983063:NJX983064 NTR983063:NTR983064 NTT983063:NTT983064 ODN983063:ODN983064 ODP983063:ODP983064 ONJ983063:ONJ983064 ONL983063:ONL983064 OXF983063:OXF983064 OXH983063:OXH983064 PHB983063:PHB983064 PHD983063:PHD983064 PQX983063:PQX983064 PQZ983063:PQZ983064 QAT983063:QAT983064 QAV983063:QAV983064 QKP983063:QKP983064 QKR983063:QKR983064 QUL983063:QUL983064 QUN983063:QUN983064 REH983063:REH983064 REJ983063:REJ983064 ROD983063:ROD983064 ROF983063:ROF983064 RXZ983063:RXZ983064 RYB983063:RYB983064 SHV983063:SHV983064 SHX983063:SHX983064 SRR983063:SRR983064 SRT983063:SRT983064 TBN983063:TBN983064 TBP983063:TBP983064 TLJ983063:TLJ983064 TLL983063:TLL983064 TVF983063:TVF983064 TVH983063:TVH983064 UFB983063:UFB983064 UFD983063:UFD983064 UOX983063:UOX983064 UOZ983063:UOZ983064 UYT983063:UYT983064 UYV983063:UYV983064 VIP983063:VIP983064 VIR983063:VIR983064 VSL983063:VSL983064 VSN983063:VSN983064 WCH983063:WCH983064 WCJ983063:WCJ983064 WMD983063:WMD983064 WMF983063:WMF983064 WVZ983063:WVZ983064 WWB983063:WWB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WWE983059:WWE983063">
      <formula1>900</formula1>
    </dataValidation>
    <dataValidation allowBlank="1" showInputMessage="1" showErrorMessage="1" prompt="Для выбора выполните двойной щелчок левой клавиши мыши по соответствующей ячейке." sqref="N23 R23 V23 AC23:AC24 AE23 IZ23 JD23 JH23 JO23:JO24 JQ23 SV23 SZ23 TD23 TK23:TK24 TM23 ACR23 ACV23 ACZ23 ADG23:ADG24 ADI23 AMN23 AMR23 AMV23 ANC23:ANC24 ANE23 AWJ23 AWN23 AWR23 AWY23:AWY24 AXA23 BGF23 BGJ23 BGN23 BGU23:BGU24 BGW23 BQB23 BQF23 BQJ23 BQQ23:BQQ24 BQS23 BZX23 CAB23 CAF23 CAM23:CAM24 CAO23 CJT23 CJX23 CKB23 CKI23:CKI24 CKK23 CTP23 CTT23 CTX23 CUE23:CUE24 CUG23 DDL23 DDP23 DDT23 DEA23:DEA24 DEC23 DNH23 DNL23 DNP23 DNW23:DNW24 DNY23 DXD23 DXH23 DXL23 DXS23:DXS24 DXU23 EGZ23 EHD23 EHH23 EHO23:EHO24 EHQ23 EQV23 EQZ23 ERD23 ERK23:ERK24 ERM23 FAR23 FAV23 FAZ23 FBG23:FBG24 FBI23 FKN23 FKR23 FKV23 FLC23:FLC24 FLE23 FUJ23 FUN23 FUR23 FUY23:FUY24 FVA23 GEF23 GEJ23 GEN23 GEU23:GEU24 GEW23 GOB23 GOF23 GOJ23 GOQ23:GOQ24 GOS23 GXX23 GYB23 GYF23 GYM23:GYM24 GYO23 HHT23 HHX23 HIB23 HII23:HII24 HIK23 HRP23 HRT23 HRX23 HSE23:HSE24 HSG23 IBL23 IBP23 IBT23 ICA23:ICA24 ICC23 ILH23 ILL23 ILP23 ILW23:ILW24 ILY23 IVD23 IVH23 IVL23 IVS23:IVS24 IVU23 JEZ23 JFD23 JFH23 JFO23:JFO24 JFQ23 JOV23 JOZ23 JPD23 JPK23:JPK24 JPM23 JYR23 JYV23 JYZ23 JZG23:JZG24 JZI23 KIN23 KIR23 KIV23 KJC23:KJC24 KJE23 KSJ23 KSN23 KSR23 KSY23:KSY24 KTA23 LCF23 LCJ23 LCN23 LCU23:LCU24 LCW23 LMB23 LMF23 LMJ23 LMQ23:LMQ24 LMS23 LVX23 LWB23 LWF23 LWM23:LWM24 LWO23 MFT23 MFX23 MGB23 MGI23:MGI24 MGK23 MPP23 MPT23 MPX23 MQE23:MQE24 MQG23 MZL23 MZP23 MZT23 NAA23:NAA24 NAC23 NJH23 NJL23 NJP23 NJW23:NJW24 NJY23 NTD23 NTH23 NTL23 NTS23:NTS24 NTU23 OCZ23 ODD23 ODH23 ODO23:ODO24 ODQ23 OMV23 OMZ23 OND23 ONK23:ONK24 ONM23 OWR23 OWV23 OWZ23 OXG23:OXG24 OXI23 PGN23 PGR23 PGV23 PHC23:PHC24 PHE23 PQJ23 PQN23 PQR23 PQY23:PQY24 PRA23 QAF23 QAJ23 QAN23 QAU23:QAU24 QAW23 QKB23 QKF23 QKJ23 QKQ23:QKQ24 QKS23 QTX23 QUB23 QUF23 QUM23:QUM24 QUO23 RDT23 RDX23 REB23 REI23:REI24 REK23 RNP23 RNT23 RNX23 ROE23:ROE24 ROG23 RXL23 RXP23 RXT23 RYA23:RYA24 RYC23 SHH23 SHL23 SHP23 SHW23:SHW24 SHY23 SRD23 SRH23 SRL23 SRS23:SRS24 SRU23 TAZ23 TBD23 TBH23 TBO23:TBO24 TBQ23 TKV23 TKZ23 TLD23 TLK23:TLK24 TLM23 TUR23 TUV23 TUZ23 TVG23:TVG24 TVI23 UEN23 UER23 UEV23 UFC23:UFC24 UFE23 UOJ23 UON23 UOR23 UOY23:UOY24 UPA23 UYF23 UYJ23 UYN23 UYU23:UYU24 UYW23 VIB23 VIF23 VIJ23 VIQ23:VIQ24 VIS23 VRX23 VSB23 VSF23 VSM23:VSM24 VSO23 WBT23 WBX23 WCB23 WCI23:WCI24 WCK23 WLP23 WLT23 WLX23 WME23:WME24 WMG23 WVL23 WVP23 WVT23 WWA23:WWA24 WWC23 N65559 R65559 V65559 AC65559:AC65560 AE65559 IZ65559 JD65559 JH65559 JO65559:JO65560 JQ65559 SV65559 SZ65559 TD65559 TK65559:TK65560 TM65559 ACR65559 ACV65559 ACZ65559 ADG65559:ADG65560 ADI65559 AMN65559 AMR65559 AMV65559 ANC65559:ANC65560 ANE65559 AWJ65559 AWN65559 AWR65559 AWY65559:AWY65560 AXA65559 BGF65559 BGJ65559 BGN65559 BGU65559:BGU65560 BGW65559 BQB65559 BQF65559 BQJ65559 BQQ65559:BQQ65560 BQS65559 BZX65559 CAB65559 CAF65559 CAM65559:CAM65560 CAO65559 CJT65559 CJX65559 CKB65559 CKI65559:CKI65560 CKK65559 CTP65559 CTT65559 CTX65559 CUE65559:CUE65560 CUG65559 DDL65559 DDP65559 DDT65559 DEA65559:DEA65560 DEC65559 DNH65559 DNL65559 DNP65559 DNW65559:DNW65560 DNY65559 DXD65559 DXH65559 DXL65559 DXS65559:DXS65560 DXU65559 EGZ65559 EHD65559 EHH65559 EHO65559:EHO65560 EHQ65559 EQV65559 EQZ65559 ERD65559 ERK65559:ERK65560 ERM65559 FAR65559 FAV65559 FAZ65559 FBG65559:FBG65560 FBI65559 FKN65559 FKR65559 FKV65559 FLC65559:FLC65560 FLE65559 FUJ65559 FUN65559 FUR65559 FUY65559:FUY65560 FVA65559 GEF65559 GEJ65559 GEN65559 GEU65559:GEU65560 GEW65559 GOB65559 GOF65559 GOJ65559 GOQ65559:GOQ65560 GOS65559 GXX65559 GYB65559 GYF65559 GYM65559:GYM65560 GYO65559 HHT65559 HHX65559 HIB65559 HII65559:HII65560 HIK65559 HRP65559 HRT65559 HRX65559 HSE65559:HSE65560 HSG65559 IBL65559 IBP65559 IBT65559 ICA65559:ICA65560 ICC65559 ILH65559 ILL65559 ILP65559 ILW65559:ILW65560 ILY65559 IVD65559 IVH65559 IVL65559 IVS65559:IVS65560 IVU65559 JEZ65559 JFD65559 JFH65559 JFO65559:JFO65560 JFQ65559 JOV65559 JOZ65559 JPD65559 JPK65559:JPK65560 JPM65559 JYR65559 JYV65559 JYZ65559 JZG65559:JZG65560 JZI65559 KIN65559 KIR65559 KIV65559 KJC65559:KJC65560 KJE65559 KSJ65559 KSN65559 KSR65559 KSY65559:KSY65560 KTA65559 LCF65559 LCJ65559 LCN65559 LCU65559:LCU65560 LCW65559 LMB65559 LMF65559 LMJ65559 LMQ65559:LMQ65560 LMS65559 LVX65559 LWB65559 LWF65559 LWM65559:LWM65560 LWO65559 MFT65559 MFX65559 MGB65559 MGI65559:MGI65560 MGK65559 MPP65559 MPT65559 MPX65559 MQE65559:MQE65560 MQG65559 MZL65559 MZP65559 MZT65559 NAA65559:NAA65560 NAC65559 NJH65559 NJL65559 NJP65559 NJW65559:NJW65560 NJY65559 NTD65559 NTH65559 NTL65559 NTS65559:NTS65560 NTU65559 OCZ65559 ODD65559 ODH65559 ODO65559:ODO65560 ODQ65559 OMV65559 OMZ65559 OND65559 ONK65559:ONK65560 ONM65559 OWR65559 OWV65559 OWZ65559 OXG65559:OXG65560 OXI65559 PGN65559 PGR65559 PGV65559 PHC65559:PHC65560 PHE65559 PQJ65559 PQN65559 PQR65559 PQY65559:PQY65560 PRA65559 QAF65559 QAJ65559 QAN65559 QAU65559:QAU65560 QAW65559 QKB65559 QKF65559 QKJ65559 QKQ65559:QKQ65560 QKS65559 QTX65559 QUB65559 QUF65559 QUM65559:QUM65560 QUO65559 RDT65559 RDX65559 REB65559 REI65559:REI65560 REK65559 RNP65559 RNT65559 RNX65559 ROE65559:ROE65560 ROG65559 RXL65559 RXP65559 RXT65559 RYA65559:RYA65560 RYC65559 SHH65559 SHL65559 SHP65559 SHW65559:SHW65560 SHY65559 SRD65559 SRH65559 SRL65559 SRS65559:SRS65560 SRU65559 TAZ65559 TBD65559 TBH65559 TBO65559:TBO65560 TBQ65559 TKV65559 TKZ65559 TLD65559 TLK65559:TLK65560 TLM65559 TUR65559 TUV65559 TUZ65559 TVG65559:TVG65560 TVI65559 UEN65559 UER65559 UEV65559 UFC65559:UFC65560 UFE65559 UOJ65559 UON65559 UOR65559 UOY65559:UOY65560 UPA65559 UYF65559 UYJ65559 UYN65559 UYU65559:UYU65560 UYW65559 VIB65559 VIF65559 VIJ65559 VIQ65559:VIQ65560 VIS65559 VRX65559 VSB65559 VSF65559 VSM65559:VSM65560 VSO65559 WBT65559 WBX65559 WCB65559 WCI65559:WCI65560 WCK65559 WLP65559 WLT65559 WLX65559 WME65559:WME65560 WMG65559 WVL65559 WVP65559 WVT65559 WWA65559:WWA65560 WWC65559 N131095 R131095 V131095 AC131095:AC131096 AE131095 IZ131095 JD131095 JH131095 JO131095:JO131096 JQ131095 SV131095 SZ131095 TD131095 TK131095:TK131096 TM131095 ACR131095 ACV131095 ACZ131095 ADG131095:ADG131096 ADI131095 AMN131095 AMR131095 AMV131095 ANC131095:ANC131096 ANE131095 AWJ131095 AWN131095 AWR131095 AWY131095:AWY131096 AXA131095 BGF131095 BGJ131095 BGN131095 BGU131095:BGU131096 BGW131095 BQB131095 BQF131095 BQJ131095 BQQ131095:BQQ131096 BQS131095 BZX131095 CAB131095 CAF131095 CAM131095:CAM131096 CAO131095 CJT131095 CJX131095 CKB131095 CKI131095:CKI131096 CKK131095 CTP131095 CTT131095 CTX131095 CUE131095:CUE131096 CUG131095 DDL131095 DDP131095 DDT131095 DEA131095:DEA131096 DEC131095 DNH131095 DNL131095 DNP131095 DNW131095:DNW131096 DNY131095 DXD131095 DXH131095 DXL131095 DXS131095:DXS131096 DXU131095 EGZ131095 EHD131095 EHH131095 EHO131095:EHO131096 EHQ131095 EQV131095 EQZ131095 ERD131095 ERK131095:ERK131096 ERM131095 FAR131095 FAV131095 FAZ131095 FBG131095:FBG131096 FBI131095 FKN131095 FKR131095 FKV131095 FLC131095:FLC131096 FLE131095 FUJ131095 FUN131095 FUR131095 FUY131095:FUY131096 FVA131095 GEF131095 GEJ131095 GEN131095 GEU131095:GEU131096 GEW131095 GOB131095 GOF131095 GOJ131095 GOQ131095:GOQ131096 GOS131095 GXX131095 GYB131095 GYF131095 GYM131095:GYM131096 GYO131095 HHT131095 HHX131095 HIB131095 HII131095:HII131096 HIK131095 HRP131095 HRT131095 HRX131095 HSE131095:HSE131096 HSG131095 IBL131095 IBP131095 IBT131095 ICA131095:ICA131096 ICC131095 ILH131095 ILL131095 ILP131095 ILW131095:ILW131096 ILY131095 IVD131095 IVH131095 IVL131095 IVS131095:IVS131096 IVU131095 JEZ131095 JFD131095 JFH131095 JFO131095:JFO131096 JFQ131095 JOV131095 JOZ131095 JPD131095 JPK131095:JPK131096 JPM131095 JYR131095 JYV131095 JYZ131095 JZG131095:JZG131096 JZI131095 KIN131095 KIR131095 KIV131095 KJC131095:KJC131096 KJE131095 KSJ131095 KSN131095 KSR131095 KSY131095:KSY131096 KTA131095 LCF131095 LCJ131095 LCN131095 LCU131095:LCU131096 LCW131095 LMB131095 LMF131095 LMJ131095 LMQ131095:LMQ131096 LMS131095 LVX131095 LWB131095 LWF131095 LWM131095:LWM131096 LWO131095 MFT131095 MFX131095 MGB131095 MGI131095:MGI131096 MGK131095 MPP131095 MPT131095 MPX131095 MQE131095:MQE131096 MQG131095 MZL131095 MZP131095 MZT131095 NAA131095:NAA131096 NAC131095 NJH131095 NJL131095 NJP131095 NJW131095:NJW131096 NJY131095 NTD131095 NTH131095 NTL131095 NTS131095:NTS131096 NTU131095 OCZ131095 ODD131095 ODH131095 ODO131095:ODO131096 ODQ131095 OMV131095 OMZ131095 OND131095 ONK131095:ONK131096 ONM131095 OWR131095 OWV131095 OWZ131095 OXG131095:OXG131096 OXI131095 PGN131095 PGR131095 PGV131095 PHC131095:PHC131096 PHE131095 PQJ131095 PQN131095 PQR131095 PQY131095:PQY131096 PRA131095 QAF131095 QAJ131095 QAN131095 QAU131095:QAU131096 QAW131095 QKB131095 QKF131095 QKJ131095 QKQ131095:QKQ131096 QKS131095 QTX131095 QUB131095 QUF131095 QUM131095:QUM131096 QUO131095 RDT131095 RDX131095 REB131095 REI131095:REI131096 REK131095 RNP131095 RNT131095 RNX131095 ROE131095:ROE131096 ROG131095 RXL131095 RXP131095 RXT131095 RYA131095:RYA131096 RYC131095 SHH131095 SHL131095 SHP131095 SHW131095:SHW131096 SHY131095 SRD131095 SRH131095 SRL131095 SRS131095:SRS131096 SRU131095 TAZ131095 TBD131095 TBH131095 TBO131095:TBO131096 TBQ131095 TKV131095 TKZ131095 TLD131095 TLK131095:TLK131096 TLM131095 TUR131095 TUV131095 TUZ131095 TVG131095:TVG131096 TVI131095 UEN131095 UER131095 UEV131095 UFC131095:UFC131096 UFE131095 UOJ131095 UON131095 UOR131095 UOY131095:UOY131096 UPA131095 UYF131095 UYJ131095 UYN131095 UYU131095:UYU131096 UYW131095 VIB131095 VIF131095 VIJ131095 VIQ131095:VIQ131096 VIS131095 VRX131095 VSB131095 VSF131095 VSM131095:VSM131096 VSO131095 WBT131095 WBX131095 WCB131095 WCI131095:WCI131096 WCK131095 WLP131095 WLT131095 WLX131095 WME131095:WME131096 WMG131095 WVL131095 WVP131095 WVT131095 WWA131095:WWA131096 WWC131095 N196631 R196631 V196631 AC196631:AC196632 AE196631 IZ196631 JD196631 JH196631 JO196631:JO196632 JQ196631 SV196631 SZ196631 TD196631 TK196631:TK196632 TM196631 ACR196631 ACV196631 ACZ196631 ADG196631:ADG196632 ADI196631 AMN196631 AMR196631 AMV196631 ANC196631:ANC196632 ANE196631 AWJ196631 AWN196631 AWR196631 AWY196631:AWY196632 AXA196631 BGF196631 BGJ196631 BGN196631 BGU196631:BGU196632 BGW196631 BQB196631 BQF196631 BQJ196631 BQQ196631:BQQ196632 BQS196631 BZX196631 CAB196631 CAF196631 CAM196631:CAM196632 CAO196631 CJT196631 CJX196631 CKB196631 CKI196631:CKI196632 CKK196631 CTP196631 CTT196631 CTX196631 CUE196631:CUE196632 CUG196631 DDL196631 DDP196631 DDT196631 DEA196631:DEA196632 DEC196631 DNH196631 DNL196631 DNP196631 DNW196631:DNW196632"/>
    <dataValidation allowBlank="1" showInputMessage="1" showErrorMessage="1" prompt="Для выбора выполните двойной щелчок левой клавиши мыши по соответствующей ячейке." sqref="DNY196631 DXD196631 DXH196631 DXL196631 DXS196631:DXS196632 DXU196631 EGZ196631 EHD196631 EHH196631 EHO196631:EHO196632 EHQ196631 EQV196631 EQZ196631 ERD196631 ERK196631:ERK196632 ERM196631 FAR196631 FAV196631 FAZ196631 FBG196631:FBG196632 FBI196631 FKN196631 FKR196631 FKV196631 FLC196631:FLC196632 FLE196631 FUJ196631 FUN196631 FUR196631 FUY196631:FUY196632 FVA196631 GEF196631 GEJ196631 GEN196631 GEU196631:GEU196632 GEW196631 GOB196631 GOF196631 GOJ196631 GOQ196631:GOQ196632 GOS196631 GXX196631 GYB196631 GYF196631 GYM196631:GYM196632 GYO196631 HHT196631 HHX196631 HIB196631 HII196631:HII196632 HIK196631 HRP196631 HRT196631 HRX196631 HSE196631:HSE196632 HSG196631 IBL196631 IBP196631 IBT196631 ICA196631:ICA196632 ICC196631 ILH196631 ILL196631 ILP196631 ILW196631:ILW196632 ILY196631 IVD196631 IVH196631 IVL196631 IVS196631:IVS196632 IVU196631 JEZ196631 JFD196631 JFH196631 JFO196631:JFO196632 JFQ196631 JOV196631 JOZ196631 JPD196631 JPK196631:JPK196632 JPM196631 JYR196631 JYV196631 JYZ196631 JZG196631:JZG196632 JZI196631 KIN196631 KIR196631 KIV196631 KJC196631:KJC196632 KJE196631 KSJ196631 KSN196631 KSR196631 KSY196631:KSY196632 KTA196631 LCF196631 LCJ196631 LCN196631 LCU196631:LCU196632 LCW196631 LMB196631 LMF196631 LMJ196631 LMQ196631:LMQ196632 LMS196631 LVX196631 LWB196631 LWF196631 LWM196631:LWM196632 LWO196631 MFT196631 MFX196631 MGB196631 MGI196631:MGI196632 MGK196631 MPP196631 MPT196631 MPX196631 MQE196631:MQE196632 MQG196631 MZL196631 MZP196631 MZT196631 NAA196631:NAA196632 NAC196631 NJH196631 NJL196631 NJP196631 NJW196631:NJW196632 NJY196631 NTD196631 NTH196631 NTL196631 NTS196631:NTS196632 NTU196631 OCZ196631 ODD196631 ODH196631 ODO196631:ODO196632 ODQ196631 OMV196631 OMZ196631 OND196631 ONK196631:ONK196632 ONM196631 OWR196631 OWV196631 OWZ196631 OXG196631:OXG196632 OXI196631 PGN196631 PGR196631 PGV196631 PHC196631:PHC196632 PHE196631 PQJ196631 PQN196631 PQR196631 PQY196631:PQY196632 PRA196631 QAF196631 QAJ196631 QAN196631 QAU196631:QAU196632 QAW196631 QKB196631 QKF196631 QKJ196631 QKQ196631:QKQ196632 QKS196631 QTX196631 QUB196631 QUF196631 QUM196631:QUM196632 QUO196631 RDT196631 RDX196631 REB196631 REI196631:REI196632 REK196631 RNP196631 RNT196631 RNX196631 ROE196631:ROE196632 ROG196631 RXL196631 RXP196631 RXT196631 RYA196631:RYA196632 RYC196631 SHH196631 SHL196631 SHP196631 SHW196631:SHW196632 SHY196631 SRD196631 SRH196631 SRL196631 SRS196631:SRS196632 SRU196631 TAZ196631 TBD196631 TBH196631 TBO196631:TBO196632 TBQ196631 TKV196631 TKZ196631 TLD196631 TLK196631:TLK196632 TLM196631 TUR196631 TUV196631 TUZ196631 TVG196631:TVG196632 TVI196631 UEN196631 UER196631 UEV196631 UFC196631:UFC196632 UFE196631 UOJ196631 UON196631 UOR196631 UOY196631:UOY196632 UPA196631 UYF196631 UYJ196631 UYN196631 UYU196631:UYU196632 UYW196631 VIB196631 VIF196631 VIJ196631 VIQ196631:VIQ196632 VIS196631 VRX196631 VSB196631 VSF196631 VSM196631:VSM196632 VSO196631 WBT196631 WBX196631 WCB196631 WCI196631:WCI196632 WCK196631 WLP196631 WLT196631 WLX196631 WME196631:WME196632 WMG196631 WVL196631 WVP196631 WVT196631 WWA196631:WWA196632 WWC196631 N262167 R262167 V262167 AC262167:AC262168 AE262167 IZ262167 JD262167 JH262167 JO262167:JO262168 JQ262167 SV262167 SZ262167 TD262167 TK262167:TK262168 TM262167 ACR262167 ACV262167 ACZ262167 ADG262167:ADG262168 ADI262167 AMN262167 AMR262167 AMV262167 ANC262167:ANC262168 ANE262167 AWJ262167 AWN262167 AWR262167 AWY262167:AWY262168 AXA262167 BGF262167 BGJ262167 BGN262167 BGU262167:BGU262168 BGW262167 BQB262167 BQF262167 BQJ262167 BQQ262167:BQQ262168 BQS262167 BZX262167 CAB262167 CAF262167 CAM262167:CAM262168 CAO262167 CJT262167 CJX262167 CKB262167 CKI262167:CKI262168 CKK262167 CTP262167 CTT262167 CTX262167 CUE262167:CUE262168 CUG262167 DDL262167 DDP262167 DDT262167 DEA262167:DEA262168 DEC262167 DNH262167 DNL262167 DNP262167 DNW262167:DNW262168 DNY262167 DXD262167 DXH262167 DXL262167 DXS262167:DXS262168 DXU262167 EGZ262167 EHD262167 EHH262167 EHO262167:EHO262168 EHQ262167 EQV262167 EQZ262167 ERD262167 ERK262167:ERK262168 ERM262167 FAR262167 FAV262167 FAZ262167 FBG262167:FBG262168 FBI262167 FKN262167 FKR262167 FKV262167 FLC262167:FLC262168 FLE262167 FUJ262167 FUN262167 FUR262167 FUY262167:FUY262168 FVA262167 GEF262167 GEJ262167 GEN262167 GEU262167:GEU262168 GEW262167 GOB262167 GOF262167 GOJ262167 GOQ262167:GOQ262168 GOS262167 GXX262167 GYB262167 GYF262167 GYM262167:GYM262168 GYO262167 HHT262167 HHX262167 HIB262167 HII262167:HII262168 HIK262167 HRP262167 HRT262167 HRX262167 HSE262167:HSE262168 HSG262167 IBL262167 IBP262167 IBT262167 ICA262167:ICA262168 ICC262167 ILH262167 ILL262167 ILP262167 ILW262167:ILW262168 ILY262167 IVD262167 IVH262167 IVL262167 IVS262167:IVS262168 IVU262167 JEZ262167 JFD262167 JFH262167 JFO262167:JFO262168 JFQ262167 JOV262167 JOZ262167 JPD262167 JPK262167:JPK262168 JPM262167 JYR262167 JYV262167 JYZ262167 JZG262167:JZG262168 JZI262167 KIN262167 KIR262167 KIV262167 KJC262167:KJC262168 KJE262167 KSJ262167 KSN262167 KSR262167 KSY262167:KSY262168 KTA262167 LCF262167 LCJ262167 LCN262167 LCU262167:LCU262168 LCW262167 LMB262167 LMF262167 LMJ262167 LMQ262167:LMQ262168 LMS262167 LVX262167 LWB262167 LWF262167 LWM262167:LWM262168 LWO262167 MFT262167 MFX262167 MGB262167 MGI262167:MGI262168 MGK262167 MPP262167 MPT262167 MPX262167 MQE262167:MQE262168 MQG262167 MZL262167 MZP262167 MZT262167 NAA262167:NAA262168 NAC262167 NJH262167 NJL262167 NJP262167 NJW262167:NJW262168 NJY262167 NTD262167 NTH262167 NTL262167 NTS262167:NTS262168 NTU262167 OCZ262167 ODD262167 ODH262167 ODO262167:ODO262168 ODQ262167 OMV262167 OMZ262167 OND262167 ONK262167:ONK262168 ONM262167 OWR262167 OWV262167 OWZ262167 OXG262167:OXG262168 OXI262167 PGN262167 PGR262167 PGV262167 PHC262167:PHC262168 PHE262167 PQJ262167 PQN262167 PQR262167 PQY262167:PQY262168 PRA262167 QAF262167 QAJ262167 QAN262167 QAU262167:QAU262168 QAW262167 QKB262167 QKF262167 QKJ262167 QKQ262167:QKQ262168 QKS262167 QTX262167 QUB262167 QUF262167 QUM262167:QUM262168 QUO262167 RDT262167 RDX262167 REB262167 REI262167:REI262168 REK262167 RNP262167 RNT262167 RNX262167 ROE262167:ROE262168 ROG262167 RXL262167 RXP262167 RXT262167 RYA262167:RYA262168 RYC262167 SHH262167 SHL262167 SHP262167 SHW262167:SHW262168 SHY262167 SRD262167 SRH262167 SRL262167 SRS262167:SRS262168 SRU262167 TAZ262167 TBD262167 TBH262167 TBO262167:TBO262168 TBQ262167 TKV262167 TKZ262167 TLD262167 TLK262167:TLK262168 TLM262167 TUR262167 TUV262167 TUZ262167 TVG262167:TVG262168 TVI262167 UEN262167 UER262167 UEV262167 UFC262167:UFC262168 UFE262167 UOJ262167 UON262167 UOR262167 UOY262167:UOY262168 UPA262167 UYF262167 UYJ262167 UYN262167 UYU262167:UYU262168 UYW262167 VIB262167 VIF262167 VIJ262167 VIQ262167:VIQ262168 VIS262167 VRX262167 VSB262167 VSF262167 VSM262167:VSM262168 VSO262167 WBT262167 WBX262167 WCB262167 WCI262167:WCI262168 WCK262167 WLP262167 WLT262167 WLX262167 WME262167:WME262168 WMG262167 WVL262167 WVP262167 WVT262167 WWA262167:WWA262168 WWC262167 N327703 R327703 V327703 AC327703:AC327704 AE327703 IZ327703 JD327703 JH327703 JO327703:JO327704 JQ327703 SV327703 SZ327703 TD327703 TK327703:TK327704 TM327703 ACR327703 ACV327703 ACZ327703 ADG327703:ADG327704 ADI327703 AMN327703 AMR327703 AMV327703 ANC327703:ANC327704 ANE327703 AWJ327703 AWN327703 AWR327703 AWY327703:AWY327704 AXA327703 BGF327703 BGJ327703 BGN327703 BGU327703:BGU327704 BGW327703 BQB327703 BQF327703 BQJ327703 BQQ327703:BQQ327704 BQS327703 BZX327703 CAB327703 CAF327703 CAM327703:CAM327704 CAO327703 CJT327703 CJX327703 CKB327703 CKI327703:CKI327704 CKK327703 CTP327703 CTT327703 CTX327703 CUE327703:CUE327704 CUG327703 DDL327703 DDP327703 DDT327703 DEA327703:DEA327704 DEC327703 DNH327703 DNL327703 DNP327703 DNW327703:DNW327704 DNY327703 DXD327703 DXH327703 DXL327703 DXS327703:DXS327704 DXU327703 EGZ327703 EHD327703 EHH327703 EHO327703:EHO327704 EHQ327703 EQV327703 EQZ327703 ERD327703 ERK327703:ERK327704 ERM327703 FAR327703 FAV327703 FAZ327703 FBG327703:FBG327704 FBI327703 FKN327703 FKR327703 FKV327703 FLC327703:FLC327704 FLE327703 FUJ327703 FUN327703 FUR327703 FUY327703:FUY327704 FVA327703 GEF327703 GEJ327703 GEN327703 GEU327703:GEU327704 GEW327703 GOB327703 GOF327703 GOJ327703 GOQ327703:GOQ327704 GOS327703 GXX327703 GYB327703 GYF327703 GYM327703:GYM327704 GYO327703 HHT327703 HHX327703 HIB327703 HII327703:HII327704 HIK327703 HRP327703 HRT327703 HRX327703 HSE327703:HSE327704 HSG327703 IBL327703 IBP327703 IBT327703 ICA327703:ICA327704 ICC327703 ILH327703 ILL327703 ILP327703 ILW327703:ILW327704 ILY327703 IVD327703 IVH327703 IVL327703 IVS327703:IVS327704 IVU327703 JEZ327703 JFD327703 JFH327703 JFO327703:JFO327704 JFQ327703 JOV327703 JOZ327703 JPD327703 JPK327703:JPK327704 JPM327703 JYR327703 JYV327703 JYZ327703 JZG327703:JZG327704 JZI327703 KIN327703 KIR327703 KIV327703 KJC327703:KJC327704 KJE327703 KSJ327703 KSN327703 KSR327703 KSY327703:KSY327704 KTA327703 LCF327703 LCJ327703 LCN327703 LCU327703:LCU327704 LCW327703 LMB327703 LMF327703 LMJ327703 LMQ327703:LMQ327704 LMS327703 LVX327703 LWB327703 LWF327703 LWM327703:LWM327704 LWO327703 MFT327703 MFX327703 MGB327703 MGI327703:MGI327704 MGK327703 MPP327703 MPT327703 MPX327703 MQE327703:MQE327704 MQG327703 MZL327703 MZP327703 MZT327703 NAA327703:NAA327704 NAC327703 NJH327703 NJL327703 NJP327703 NJW327703:NJW327704 NJY327703 NTD327703 NTH327703 NTL327703 NTS327703:NTS327704 NTU327703 OCZ327703 ODD327703 ODH327703 ODO327703:ODO327704 ODQ327703 OMV327703 OMZ327703 OND327703 ONK327703:ONK327704 ONM327703 OWR327703 OWV327703 OWZ327703 OXG327703:OXG327704 OXI327703 PGN327703 PGR327703 PGV327703 PHC327703:PHC327704 PHE327703 PQJ327703 PQN327703 PQR327703 PQY327703:PQY327704 PRA327703 QAF327703 QAJ327703 QAN327703 QAU327703:QAU327704 QAW327703 QKB327703 QKF327703 QKJ327703 QKQ327703:QKQ327704 QKS327703 QTX327703 QUB327703 QUF327703 QUM327703:QUM327704 QUO327703 RDT327703 RDX327703 REB327703 REI327703:REI327704 REK327703 RNP327703 RNT327703 RNX327703 ROE327703:ROE327704 ROG327703 RXL327703 RXP327703 RXT327703 RYA327703:RYA327704 RYC327703 SHH327703 SHL327703 SHP327703 SHW327703:SHW327704 SHY327703 SRD327703 SRH327703 SRL327703 SRS327703:SRS327704 SRU327703 TAZ327703 TBD327703 TBH327703 TBO327703:TBO327704 TBQ327703 TKV327703 TKZ327703 TLD327703 TLK327703:TLK327704 TLM327703 TUR327703 TUV327703 TUZ327703 TVG327703:TVG327704 TVI327703 UEN327703 UER327703 UEV327703 UFC327703:UFC327704 UFE327703 UOJ327703 UON327703 UOR327703 UOY327703:UOY327704 UPA327703 UYF327703 UYJ327703 UYN327703 UYU327703:UYU327704 UYW327703 VIB327703 VIF327703 VIJ327703 VIQ327703:VIQ327704 VIS327703 VRX327703 VSB327703 VSF327703 VSM327703:VSM327704 VSO327703 WBT327703 WBX327703 WCB327703 WCI327703:WCI327704 WCK327703 WLP327703 WLT327703 WLX327703 WME327703:WME327704 WMG327703 WVL327703 WVP327703 WVT327703 WWA327703:WWA327704 WWC327703 N393239 R393239 V393239 AC393239:AC393240 AE393239 IZ393239 JD393239 JH393239 JO393239:JO393240 JQ393239 SV393239 SZ393239 TD393239 TK393239:TK393240 TM393239 ACR393239 ACV393239 ACZ393239 ADG393239:ADG393240 ADI393239 AMN393239 AMR393239 AMV393239 ANC393239:ANC393240 ANE393239 AWJ393239 AWN393239 AWR393239 AWY393239:AWY393240 AXA393239 BGF393239 BGJ393239 BGN393239 BGU393239:BGU393240 BGW393239 BQB393239 BQF393239 BQJ393239 BQQ393239:BQQ393240 BQS393239 BZX393239 CAB393239 CAF393239 CAM393239:CAM393240 CAO393239 CJT393239 CJX393239 CKB393239 CKI393239:CKI393240 CKK393239 CTP393239 CTT393239 CTX393239 CUE393239:CUE393240 CUG393239 DDL393239 DDP393239 DDT393239 DEA393239:DEA393240 DEC393239 DNH393239 DNL393239 DNP393239 DNW393239:DNW393240 DNY393239 DXD393239 DXH393239 DXL393239 DXS393239:DXS393240 DXU393239 EGZ393239 EHD393239 EHH393239 EHO393239:EHO393240 EHQ393239 EQV393239 EQZ393239 ERD393239 ERK393239:ERK393240 ERM393239 FAR393239 FAV393239 FAZ393239 FBG393239:FBG393240 FBI393239 FKN393239 FKR393239 FKV393239 FLC393239:FLC393240 FLE393239 FUJ393239 FUN393239 FUR393239 FUY393239:FUY393240 FVA393239 GEF393239 GEJ393239 GEN393239 GEU393239:GEU393240 GEW393239 GOB393239 GOF393239 GOJ393239 GOQ393239:GOQ393240 GOS393239 GXX393239 GYB393239 GYF393239 GYM393239:GYM393240 GYO393239 HHT393239 HHX393239 HIB393239 HII393239:HII393240 HIK393239 HRP393239 HRT393239 HRX393239 HSE393239:HSE393240 HSG393239 IBL393239 IBP393239 IBT393239 ICA393239:ICA393240 ICC393239 ILH393239 ILL393239 ILP393239"/>
    <dataValidation allowBlank="1" showInputMessage="1" showErrorMessage="1" prompt="Для выбора выполните двойной щелчок левой клавиши мыши по соответствующей ячейке." sqref="ILW393239:ILW393240 ILY393239 IVD393239 IVH393239 IVL393239 IVS393239:IVS393240 IVU393239 JEZ393239 JFD393239 JFH393239 JFO393239:JFO393240 JFQ393239 JOV393239 JOZ393239 JPD393239 JPK393239:JPK393240 JPM393239 JYR393239 JYV393239 JYZ393239 JZG393239:JZG393240 JZI393239 KIN393239 KIR393239 KIV393239 KJC393239:KJC393240 KJE393239 KSJ393239 KSN393239 KSR393239 KSY393239:KSY393240 KTA393239 LCF393239 LCJ393239 LCN393239 LCU393239:LCU393240 LCW393239 LMB393239 LMF393239 LMJ393239 LMQ393239:LMQ393240 LMS393239 LVX393239 LWB393239 LWF393239 LWM393239:LWM393240 LWO393239 MFT393239 MFX393239 MGB393239 MGI393239:MGI393240 MGK393239 MPP393239 MPT393239 MPX393239 MQE393239:MQE393240 MQG393239 MZL393239 MZP393239 MZT393239 NAA393239:NAA393240 NAC393239 NJH393239 NJL393239 NJP393239 NJW393239:NJW393240 NJY393239 NTD393239 NTH393239 NTL393239 NTS393239:NTS393240 NTU393239 OCZ393239 ODD393239 ODH393239 ODO393239:ODO393240 ODQ393239 OMV393239 OMZ393239 OND393239 ONK393239:ONK393240 ONM393239 OWR393239 OWV393239 OWZ393239 OXG393239:OXG393240 OXI393239 PGN393239 PGR393239 PGV393239 PHC393239:PHC393240 PHE393239 PQJ393239 PQN393239 PQR393239 PQY393239:PQY393240 PRA393239 QAF393239 QAJ393239 QAN393239 QAU393239:QAU393240 QAW393239 QKB393239 QKF393239 QKJ393239 QKQ393239:QKQ393240 QKS393239 QTX393239 QUB393239 QUF393239 QUM393239:QUM393240 QUO393239 RDT393239 RDX393239 REB393239 REI393239:REI393240 REK393239 RNP393239 RNT393239 RNX393239 ROE393239:ROE393240 ROG393239 RXL393239 RXP393239 RXT393239 RYA393239:RYA393240 RYC393239 SHH393239 SHL393239 SHP393239 SHW393239:SHW393240 SHY393239 SRD393239 SRH393239 SRL393239 SRS393239:SRS393240 SRU393239 TAZ393239 TBD393239 TBH393239 TBO393239:TBO393240 TBQ393239 TKV393239 TKZ393239 TLD393239 TLK393239:TLK393240 TLM393239 TUR393239 TUV393239 TUZ393239 TVG393239:TVG393240 TVI393239 UEN393239 UER393239 UEV393239 UFC393239:UFC393240 UFE393239 UOJ393239 UON393239 UOR393239 UOY393239:UOY393240 UPA393239 UYF393239 UYJ393239 UYN393239 UYU393239:UYU393240 UYW393239 VIB393239 VIF393239 VIJ393239 VIQ393239:VIQ393240 VIS393239 VRX393239 VSB393239 VSF393239 VSM393239:VSM393240 VSO393239 WBT393239 WBX393239 WCB393239 WCI393239:WCI393240 WCK393239 WLP393239 WLT393239 WLX393239 WME393239:WME393240 WMG393239 WVL393239 WVP393239 WVT393239 WWA393239:WWA393240 WWC393239 N458775 R458775 V458775 AC458775:AC458776 AE458775 IZ458775 JD458775 JH458775 JO458775:JO458776 JQ458775 SV458775 SZ458775 TD458775 TK458775:TK458776 TM458775 ACR458775 ACV458775 ACZ458775 ADG458775:ADG458776 ADI458775 AMN458775 AMR458775 AMV458775 ANC458775:ANC458776 ANE458775 AWJ458775 AWN458775 AWR458775 AWY458775:AWY458776 AXA458775 BGF458775 BGJ458775 BGN458775 BGU458775:BGU458776 BGW458775 BQB458775 BQF458775 BQJ458775 BQQ458775:BQQ458776 BQS458775 BZX458775 CAB458775 CAF458775 CAM458775:CAM458776 CAO458775 CJT458775 CJX458775 CKB458775 CKI458775:CKI458776 CKK458775 CTP458775 CTT458775 CTX458775 CUE458775:CUE458776 CUG458775 DDL458775 DDP458775 DDT458775 DEA458775:DEA458776 DEC458775 DNH458775 DNL458775 DNP458775 DNW458775:DNW458776 DNY458775 DXD458775 DXH458775 DXL458775 DXS458775:DXS458776 DXU458775 EGZ458775 EHD458775 EHH458775 EHO458775:EHO458776 EHQ458775 EQV458775 EQZ458775 ERD458775 ERK458775:ERK458776 ERM458775 FAR458775 FAV458775 FAZ458775 FBG458775:FBG458776 FBI458775 FKN458775 FKR458775 FKV458775 FLC458775:FLC458776 FLE458775 FUJ458775 FUN458775 FUR458775 FUY458775:FUY458776 FVA458775 GEF458775 GEJ458775 GEN458775 GEU458775:GEU458776 GEW458775 GOB458775 GOF458775 GOJ458775 GOQ458775:GOQ458776 GOS458775 GXX458775 GYB458775 GYF458775 GYM458775:GYM458776 GYO458775 HHT458775 HHX458775 HIB458775 HII458775:HII458776 HIK458775 HRP458775 HRT458775 HRX458775 HSE458775:HSE458776 HSG458775 IBL458775 IBP458775 IBT458775 ICA458775:ICA458776 ICC458775 ILH458775 ILL458775 ILP458775 ILW458775:ILW458776 ILY458775 IVD458775 IVH458775 IVL458775 IVS458775:IVS458776 IVU458775 JEZ458775 JFD458775 JFH458775 JFO458775:JFO458776 JFQ458775 JOV458775 JOZ458775 JPD458775 JPK458775:JPK458776 JPM458775 JYR458775 JYV458775 JYZ458775 JZG458775:JZG458776 JZI458775 KIN458775 KIR458775 KIV458775 KJC458775:KJC458776 KJE458775 KSJ458775 KSN458775 KSR458775 KSY458775:KSY458776 KTA458775 LCF458775 LCJ458775 LCN458775 LCU458775:LCU458776 LCW458775 LMB458775 LMF458775 LMJ458775 LMQ458775:LMQ458776 LMS458775 LVX458775 LWB458775 LWF458775 LWM458775:LWM458776 LWO458775 MFT458775 MFX458775 MGB458775 MGI458775:MGI458776 MGK458775 MPP458775 MPT458775 MPX458775 MQE458775:MQE458776 MQG458775 MZL458775 MZP458775 MZT458775 NAA458775:NAA458776 NAC458775 NJH458775 NJL458775 NJP458775 NJW458775:NJW458776 NJY458775 NTD458775 NTH458775 NTL458775 NTS458775:NTS458776 NTU458775 OCZ458775 ODD458775 ODH458775 ODO458775:ODO458776 ODQ458775 OMV458775 OMZ458775 OND458775 ONK458775:ONK458776 ONM458775 OWR458775 OWV458775 OWZ458775 OXG458775:OXG458776 OXI458775 PGN458775 PGR458775 PGV458775 PHC458775:PHC458776 PHE458775 PQJ458775 PQN458775 PQR458775 PQY458775:PQY458776 PRA458775 QAF458775 QAJ458775 QAN458775 QAU458775:QAU458776 QAW458775 QKB458775 QKF458775 QKJ458775 QKQ458775:QKQ458776 QKS458775 QTX458775 QUB458775 QUF458775 QUM458775:QUM458776 QUO458775 RDT458775 RDX458775 REB458775 REI458775:REI458776 REK458775 RNP458775 RNT458775 RNX458775 ROE458775:ROE458776 ROG458775 RXL458775 RXP458775 RXT458775 RYA458775:RYA458776 RYC458775 SHH458775 SHL458775 SHP458775 SHW458775:SHW458776 SHY458775 SRD458775 SRH458775 SRL458775 SRS458775:SRS458776 SRU458775 TAZ458775 TBD458775 TBH458775 TBO458775:TBO458776 TBQ458775 TKV458775 TKZ458775 TLD458775 TLK458775:TLK458776 TLM458775 TUR458775 TUV458775 TUZ458775 TVG458775:TVG458776 TVI458775 UEN458775 UER458775 UEV458775 UFC458775:UFC458776 UFE458775 UOJ458775 UON458775 UOR458775 UOY458775:UOY458776 UPA458775 UYF458775 UYJ458775 UYN458775 UYU458775:UYU458776 UYW458775 VIB458775 VIF458775 VIJ458775 VIQ458775:VIQ458776 VIS458775 VRX458775 VSB458775 VSF458775 VSM458775:VSM458776 VSO458775 WBT458775 WBX458775 WCB458775 WCI458775:WCI458776 WCK458775 WLP458775 WLT458775 WLX458775 WME458775:WME458776 WMG458775 WVL458775 WVP458775 WVT458775 WWA458775:WWA458776 WWC458775 N524311 R524311 V524311 AC524311:AC524312 AE524311 IZ524311 JD524311 JH524311 JO524311:JO524312 JQ524311 SV524311 SZ524311 TD524311 TK524311:TK524312 TM524311 ACR524311 ACV524311 ACZ524311 ADG524311:ADG524312 ADI524311 AMN524311 AMR524311 AMV524311 ANC524311:ANC524312 ANE524311 AWJ524311 AWN524311 AWR524311 AWY524311:AWY524312 AXA524311 BGF524311 BGJ524311 BGN524311 BGU524311:BGU524312 BGW524311 BQB524311 BQF524311 BQJ524311 BQQ524311:BQQ524312 BQS524311 BZX524311 CAB524311 CAF524311 CAM524311:CAM524312 CAO524311 CJT524311 CJX524311 CKB524311 CKI524311:CKI524312 CKK524311 CTP524311 CTT524311 CTX524311 CUE524311:CUE524312 CUG524311 DDL524311 DDP524311 DDT524311 DEA524311:DEA524312 DEC524311 DNH524311 DNL524311 DNP524311 DNW524311:DNW524312 DNY524311 DXD524311 DXH524311 DXL524311 DXS524311:DXS524312 DXU524311 EGZ524311 EHD524311 EHH524311 EHO524311:EHO524312 EHQ524311 EQV524311 EQZ524311 ERD524311 ERK524311:ERK524312 ERM524311 FAR524311 FAV524311 FAZ524311 FBG524311:FBG524312 FBI524311 FKN524311 FKR524311 FKV524311 FLC524311:FLC524312 FLE524311 FUJ524311 FUN524311 FUR524311 FUY524311:FUY524312 FVA524311 GEF524311 GEJ524311 GEN524311 GEU524311:GEU524312 GEW524311 GOB524311 GOF524311 GOJ524311 GOQ524311:GOQ524312 GOS524311 GXX524311 GYB524311 GYF524311 GYM524311:GYM524312 GYO524311 HHT524311 HHX524311 HIB524311 HII524311:HII524312 HIK524311 HRP524311 HRT524311 HRX524311 HSE524311:HSE524312 HSG524311 IBL524311 IBP524311 IBT524311 ICA524311:ICA524312 ICC524311 ILH524311 ILL524311 ILP524311 ILW524311:ILW524312 ILY524311 IVD524311 IVH524311 IVL524311 IVS524311:IVS524312 IVU524311 JEZ524311 JFD524311 JFH524311 JFO524311:JFO524312 JFQ524311 JOV524311 JOZ524311 JPD524311 JPK524311:JPK524312 JPM524311 JYR524311 JYV524311 JYZ524311 JZG524311:JZG524312 JZI524311 KIN524311 KIR524311 KIV524311 KJC524311:KJC524312 KJE524311 KSJ524311 KSN524311 KSR524311 KSY524311:KSY524312 KTA524311 LCF524311 LCJ524311 LCN524311 LCU524311:LCU524312 LCW524311 LMB524311 LMF524311 LMJ524311 LMQ524311:LMQ524312 LMS524311 LVX524311 LWB524311 LWF524311 LWM524311:LWM524312 LWO524311 MFT524311 MFX524311 MGB524311 MGI524311:MGI524312 MGK524311 MPP524311 MPT524311 MPX524311 MQE524311:MQE524312 MQG524311 MZL524311 MZP524311 MZT524311 NAA524311:NAA524312 NAC524311 NJH524311 NJL524311 NJP524311 NJW524311:NJW524312 NJY524311 NTD524311 NTH524311 NTL524311 NTS524311:NTS524312 NTU524311 OCZ524311 ODD524311 ODH524311 ODO524311:ODO524312 ODQ524311 OMV524311 OMZ524311 OND524311 ONK524311:ONK524312 ONM524311 OWR524311 OWV524311 OWZ524311 OXG524311:OXG524312 OXI524311 PGN524311 PGR524311 PGV524311 PHC524311:PHC524312 PHE524311 PQJ524311 PQN524311 PQR524311 PQY524311:PQY524312 PRA524311 QAF524311 QAJ524311 QAN524311 QAU524311:QAU524312 QAW524311 QKB524311 QKF524311 QKJ524311 QKQ524311:QKQ524312 QKS524311 QTX524311 QUB524311 QUF524311 QUM524311:QUM524312 QUO524311 RDT524311 RDX524311 REB524311 REI524311:REI524312 REK524311 RNP524311 RNT524311 RNX524311 ROE524311:ROE524312 ROG524311 RXL524311 RXP524311 RXT524311 RYA524311:RYA524312 RYC524311 SHH524311 SHL524311 SHP524311 SHW524311:SHW524312 SHY524311 SRD524311 SRH524311 SRL524311 SRS524311:SRS524312 SRU524311 TAZ524311 TBD524311 TBH524311 TBO524311:TBO524312 TBQ524311 TKV524311 TKZ524311 TLD524311 TLK524311:TLK524312 TLM524311 TUR524311 TUV524311 TUZ524311 TVG524311:TVG524312 TVI524311 UEN524311 UER524311 UEV524311 UFC524311:UFC524312 UFE524311 UOJ524311 UON524311 UOR524311 UOY524311:UOY524312 UPA524311 UYF524311 UYJ524311 UYN524311 UYU524311:UYU524312 UYW524311 VIB524311 VIF524311 VIJ524311 VIQ524311:VIQ524312 VIS524311 VRX524311 VSB524311 VSF524311 VSM524311:VSM524312 VSO524311 WBT524311 WBX524311 WCB524311 WCI524311:WCI524312 WCK524311 WLP524311 WLT524311 WLX524311 WME524311:WME524312 WMG524311 WVL524311 WVP524311 WVT524311 WWA524311:WWA524312 WWC524311 N589847 R589847 V589847 AC589847:AC589848 AE589847 IZ589847 JD589847 JH589847 JO589847:JO589848 JQ589847 SV589847 SZ589847 TD589847 TK589847:TK589848 TM589847 ACR589847 ACV589847 ACZ589847 ADG589847:ADG589848 ADI589847 AMN589847 AMR589847 AMV589847 ANC589847:ANC589848 ANE589847 AWJ589847 AWN589847 AWR589847 AWY589847:AWY589848 AXA589847 BGF589847 BGJ589847 BGN589847 BGU589847:BGU589848 BGW589847 BQB589847 BQF589847 BQJ589847 BQQ589847:BQQ589848 BQS589847 BZX589847 CAB589847 CAF589847 CAM589847:CAM589848 CAO589847 CJT589847 CJX589847 CKB589847 CKI589847:CKI589848 CKK589847 CTP589847 CTT589847 CTX589847 CUE589847:CUE589848 CUG589847 DDL589847 DDP589847 DDT589847 DEA589847:DEA589848 DEC589847 DNH589847 DNL589847 DNP589847 DNW589847:DNW589848 DNY589847 DXD589847 DXH589847 DXL589847 DXS589847:DXS589848 DXU589847 EGZ589847 EHD589847 EHH589847 EHO589847:EHO589848 EHQ589847 EQV589847 EQZ589847 ERD589847 ERK589847:ERK589848 ERM589847 FAR589847 FAV589847 FAZ589847 FBG589847:FBG589848 FBI589847 FKN589847 FKR589847 FKV589847 FLC589847:FLC589848 FLE589847 FUJ589847 FUN589847 FUR589847 FUY589847:FUY589848 FVA589847 GEF589847 GEJ589847 GEN589847 GEU589847:GEU589848 GEW589847 GOB589847 GOF589847 GOJ589847 GOQ589847:GOQ589848 GOS589847 GXX589847 GYB589847 GYF589847 GYM589847:GYM589848 GYO589847 HHT589847 HHX589847 HIB589847 HII589847:HII589848 HIK589847 HRP589847 HRT589847 HRX589847 HSE589847:HSE589848 HSG589847 IBL589847 IBP589847 IBT589847 ICA589847:ICA589848 ICC589847 ILH589847 ILL589847 ILP589847 ILW589847:ILW589848 ILY589847 IVD589847 IVH589847 IVL589847 IVS589847:IVS589848 IVU589847 JEZ589847 JFD589847 JFH589847 JFO589847:JFO589848 JFQ589847 JOV589847 JOZ589847 JPD589847 JPK589847:JPK589848 JPM589847 JYR589847 JYV589847 JYZ589847 JZG589847:JZG589848 JZI589847 KIN589847 KIR589847 KIV589847 KJC589847:KJC589848 KJE589847 KSJ589847 KSN589847 KSR589847 KSY589847:KSY589848 KTA589847 LCF589847 LCJ589847 LCN589847 LCU589847:LCU589848 LCW589847 LMB589847 LMF589847 LMJ589847 LMQ589847:LMQ589848 LMS589847 LVX589847 LWB589847 LWF589847 LWM589847:LWM589848 LWO589847 MFT589847 MFX589847 MGB589847 MGI589847:MGI589848 MGK589847 MPP589847 MPT589847 MPX589847 MQE589847:MQE589848 MQG589847 MZL589847 MZP589847 MZT589847 NAA589847:NAA589848 NAC589847 NJH589847 NJL589847"/>
    <dataValidation allowBlank="1" showInputMessage="1" showErrorMessage="1" prompt="Для выбора выполните двойной щелчок левой клавиши мыши по соответствующей ячейке." sqref="NJP589847 NJW589847:NJW589848 NJY589847 NTD589847 NTH589847 NTL589847 NTS589847:NTS589848 NTU589847 OCZ589847 ODD589847 ODH589847 ODO589847:ODO589848 ODQ589847 OMV589847 OMZ589847 OND589847 ONK589847:ONK589848 ONM589847 OWR589847 OWV589847 OWZ589847 OXG589847:OXG589848 OXI589847 PGN589847 PGR589847 PGV589847 PHC589847:PHC589848 PHE589847 PQJ589847 PQN589847 PQR589847 PQY589847:PQY589848 PRA589847 QAF589847 QAJ589847 QAN589847 QAU589847:QAU589848 QAW589847 QKB589847 QKF589847 QKJ589847 QKQ589847:QKQ589848 QKS589847 QTX589847 QUB589847 QUF589847 QUM589847:QUM589848 QUO589847 RDT589847 RDX589847 REB589847 REI589847:REI589848 REK589847 RNP589847 RNT589847 RNX589847 ROE589847:ROE589848 ROG589847 RXL589847 RXP589847 RXT589847 RYA589847:RYA589848 RYC589847 SHH589847 SHL589847 SHP589847 SHW589847:SHW589848 SHY589847 SRD589847 SRH589847 SRL589847 SRS589847:SRS589848 SRU589847 TAZ589847 TBD589847 TBH589847 TBO589847:TBO589848 TBQ589847 TKV589847 TKZ589847 TLD589847 TLK589847:TLK589848 TLM589847 TUR589847 TUV589847 TUZ589847 TVG589847:TVG589848 TVI589847 UEN589847 UER589847 UEV589847 UFC589847:UFC589848 UFE589847 UOJ589847 UON589847 UOR589847 UOY589847:UOY589848 UPA589847 UYF589847 UYJ589847 UYN589847 UYU589847:UYU589848 UYW589847 VIB589847 VIF589847 VIJ589847 VIQ589847:VIQ589848 VIS589847 VRX589847 VSB589847 VSF589847 VSM589847:VSM589848 VSO589847 WBT589847 WBX589847 WCB589847 WCI589847:WCI589848 WCK589847 WLP589847 WLT589847 WLX589847 WME589847:WME589848 WMG589847 WVL589847 WVP589847 WVT589847 WWA589847:WWA589848 WWC589847 N655383 R655383 V655383 AC655383:AC655384 AE655383 IZ655383 JD655383 JH655383 JO655383:JO655384 JQ655383 SV655383 SZ655383 TD655383 TK655383:TK655384 TM655383 ACR655383 ACV655383 ACZ655383 ADG655383:ADG655384 ADI655383 AMN655383 AMR655383 AMV655383 ANC655383:ANC655384 ANE655383 AWJ655383 AWN655383 AWR655383 AWY655383:AWY655384 AXA655383 BGF655383 BGJ655383 BGN655383 BGU655383:BGU655384 BGW655383 BQB655383 BQF655383 BQJ655383 BQQ655383:BQQ655384 BQS655383 BZX655383 CAB655383 CAF655383 CAM655383:CAM655384 CAO655383 CJT655383 CJX655383 CKB655383 CKI655383:CKI655384 CKK655383 CTP655383 CTT655383 CTX655383 CUE655383:CUE655384 CUG655383 DDL655383 DDP655383 DDT655383 DEA655383:DEA655384 DEC655383 DNH655383 DNL655383 DNP655383 DNW655383:DNW655384 DNY655383 DXD655383 DXH655383 DXL655383 DXS655383:DXS655384 DXU655383 EGZ655383 EHD655383 EHH655383 EHO655383:EHO655384 EHQ655383 EQV655383 EQZ655383 ERD655383 ERK655383:ERK655384 ERM655383 FAR655383 FAV655383 FAZ655383 FBG655383:FBG655384 FBI655383 FKN655383 FKR655383 FKV655383 FLC655383:FLC655384 FLE655383 FUJ655383 FUN655383 FUR655383 FUY655383:FUY655384 FVA655383 GEF655383 GEJ655383 GEN655383 GEU655383:GEU655384 GEW655383 GOB655383 GOF655383 GOJ655383 GOQ655383:GOQ655384 GOS655383 GXX655383 GYB655383 GYF655383 GYM655383:GYM655384 GYO655383 HHT655383 HHX655383 HIB655383 HII655383:HII655384 HIK655383 HRP655383 HRT655383 HRX655383 HSE655383:HSE655384 HSG655383 IBL655383 IBP655383 IBT655383 ICA655383:ICA655384 ICC655383 ILH655383 ILL655383 ILP655383 ILW655383:ILW655384 ILY655383 IVD655383 IVH655383 IVL655383 IVS655383:IVS655384 IVU655383 JEZ655383 JFD655383 JFH655383 JFO655383:JFO655384 JFQ655383 JOV655383 JOZ655383 JPD655383 JPK655383:JPK655384 JPM655383 JYR655383 JYV655383 JYZ655383 JZG655383:JZG655384 JZI655383 KIN655383 KIR655383 KIV655383 KJC655383:KJC655384 KJE655383 KSJ655383 KSN655383 KSR655383 KSY655383:KSY655384 KTA655383 LCF655383 LCJ655383 LCN655383 LCU655383:LCU655384 LCW655383 LMB655383 LMF655383 LMJ655383 LMQ655383:LMQ655384 LMS655383 LVX655383 LWB655383 LWF655383 LWM655383:LWM655384 LWO655383 MFT655383 MFX655383 MGB655383 MGI655383:MGI655384 MGK655383 MPP655383 MPT655383 MPX655383 MQE655383:MQE655384 MQG655383 MZL655383 MZP655383 MZT655383 NAA655383:NAA655384 NAC655383 NJH655383 NJL655383 NJP655383 NJW655383:NJW655384 NJY655383 NTD655383 NTH655383 NTL655383 NTS655383:NTS655384 NTU655383 OCZ655383 ODD655383 ODH655383 ODO655383:ODO655384 ODQ655383 OMV655383 OMZ655383 OND655383 ONK655383:ONK655384 ONM655383 OWR655383 OWV655383 OWZ655383 OXG655383:OXG655384 OXI655383 PGN655383 PGR655383 PGV655383 PHC655383:PHC655384 PHE655383 PQJ655383 PQN655383 PQR655383 PQY655383:PQY655384 PRA655383 QAF655383 QAJ655383 QAN655383 QAU655383:QAU655384 QAW655383 QKB655383 QKF655383 QKJ655383 QKQ655383:QKQ655384 QKS655383 QTX655383 QUB655383 QUF655383 QUM655383:QUM655384 QUO655383 RDT655383 RDX655383 REB655383 REI655383:REI655384 REK655383 RNP655383 RNT655383 RNX655383 ROE655383:ROE655384 ROG655383 RXL655383 RXP655383 RXT655383 RYA655383:RYA655384 RYC655383 SHH655383 SHL655383 SHP655383 SHW655383:SHW655384 SHY655383 SRD655383 SRH655383 SRL655383 SRS655383:SRS655384 SRU655383 TAZ655383 TBD655383 TBH655383 TBO655383:TBO655384 TBQ655383 TKV655383 TKZ655383 TLD655383 TLK655383:TLK655384 TLM655383 TUR655383 TUV655383 TUZ655383 TVG655383:TVG655384 TVI655383 UEN655383 UER655383 UEV655383 UFC655383:UFC655384 UFE655383 UOJ655383 UON655383 UOR655383 UOY655383:UOY655384 UPA655383 UYF655383 UYJ655383 UYN655383 UYU655383:UYU655384 UYW655383 VIB655383 VIF655383 VIJ655383 VIQ655383:VIQ655384 VIS655383 VRX655383 VSB655383 VSF655383 VSM655383:VSM655384 VSO655383 WBT655383 WBX655383 WCB655383 WCI655383:WCI655384 WCK655383 WLP655383 WLT655383 WLX655383 WME655383:WME655384 WMG655383 WVL655383 WVP655383 WVT655383 WWA655383:WWA655384 WWC655383 N720919 R720919 V720919 AC720919:AC720920 AE720919 IZ720919 JD720919 JH720919 JO720919:JO720920 JQ720919 SV720919 SZ720919 TD720919 TK720919:TK720920 TM720919 ACR720919 ACV720919 ACZ720919 ADG720919:ADG720920 ADI720919 AMN720919 AMR720919 AMV720919 ANC720919:ANC720920 ANE720919 AWJ720919 AWN720919 AWR720919 AWY720919:AWY720920 AXA720919 BGF720919 BGJ720919 BGN720919 BGU720919:BGU720920 BGW720919 BQB720919 BQF720919 BQJ720919 BQQ720919:BQQ720920 BQS720919 BZX720919 CAB720919 CAF720919 CAM720919:CAM720920 CAO720919 CJT720919 CJX720919 CKB720919 CKI720919:CKI720920 CKK720919 CTP720919 CTT720919 CTX720919 CUE720919:CUE720920 CUG720919 DDL720919 DDP720919 DDT720919 DEA720919:DEA720920 DEC720919 DNH720919 DNL720919 DNP720919 DNW720919:DNW720920 DNY720919 DXD720919 DXH720919 DXL720919 DXS720919:DXS720920 DXU720919 EGZ720919 EHD720919 EHH720919 EHO720919:EHO720920 EHQ720919 EQV720919 EQZ720919 ERD720919 ERK720919:ERK720920 ERM720919 FAR720919 FAV720919 FAZ720919 FBG720919:FBG720920 FBI720919 FKN720919 FKR720919 FKV720919 FLC720919:FLC720920 FLE720919 FUJ720919 FUN720919 FUR720919 FUY720919:FUY720920 FVA720919 GEF720919 GEJ720919 GEN720919 GEU720919:GEU720920 GEW720919 GOB720919 GOF720919 GOJ720919 GOQ720919:GOQ720920 GOS720919 GXX720919 GYB720919 GYF720919 GYM720919:GYM720920 GYO720919 HHT720919 HHX720919 HIB720919 HII720919:HII720920 HIK720919 HRP720919 HRT720919 HRX720919 HSE720919:HSE720920 HSG720919 IBL720919 IBP720919 IBT720919 ICA720919:ICA720920 ICC720919 ILH720919 ILL720919 ILP720919 ILW720919:ILW720920 ILY720919 IVD720919 IVH720919 IVL720919 IVS720919:IVS720920 IVU720919 JEZ720919 JFD720919 JFH720919 JFO720919:JFO720920 JFQ720919 JOV720919 JOZ720919 JPD720919 JPK720919:JPK720920 JPM720919 JYR720919 JYV720919 JYZ720919 JZG720919:JZG720920 JZI720919 KIN720919 KIR720919 KIV720919 KJC720919:KJC720920 KJE720919 KSJ720919 KSN720919 KSR720919 KSY720919:KSY720920 KTA720919 LCF720919 LCJ720919 LCN720919 LCU720919:LCU720920 LCW720919 LMB720919 LMF720919 LMJ720919 LMQ720919:LMQ720920 LMS720919 LVX720919 LWB720919 LWF720919 LWM720919:LWM720920 LWO720919 MFT720919 MFX720919 MGB720919 MGI720919:MGI720920 MGK720919 MPP720919 MPT720919 MPX720919 MQE720919:MQE720920 MQG720919 MZL720919 MZP720919 MZT720919 NAA720919:NAA720920 NAC720919 NJH720919 NJL720919 NJP720919 NJW720919:NJW720920 NJY720919 NTD720919 NTH720919 NTL720919 NTS720919:NTS720920 NTU720919 OCZ720919 ODD720919 ODH720919 ODO720919:ODO720920 ODQ720919 OMV720919 OMZ720919 OND720919 ONK720919:ONK720920 ONM720919 OWR720919 OWV720919 OWZ720919 OXG720919:OXG720920 OXI720919 PGN720919 PGR720919 PGV720919 PHC720919:PHC720920 PHE720919 PQJ720919 PQN720919 PQR720919 PQY720919:PQY720920 PRA720919 QAF720919 QAJ720919 QAN720919 QAU720919:QAU720920 QAW720919 QKB720919 QKF720919 QKJ720919 QKQ720919:QKQ720920 QKS720919 QTX720919 QUB720919 QUF720919 QUM720919:QUM720920 QUO720919 RDT720919 RDX720919 REB720919 REI720919:REI720920 REK720919 RNP720919 RNT720919 RNX720919 ROE720919:ROE720920 ROG720919 RXL720919 RXP720919 RXT720919 RYA720919:RYA720920 RYC720919 SHH720919 SHL720919 SHP720919 SHW720919:SHW720920 SHY720919 SRD720919 SRH720919 SRL720919 SRS720919:SRS720920 SRU720919 TAZ720919 TBD720919 TBH720919 TBO720919:TBO720920 TBQ720919 TKV720919 TKZ720919 TLD720919 TLK720919:TLK720920 TLM720919 TUR720919 TUV720919 TUZ720919 TVG720919:TVG720920 TVI720919 UEN720919 UER720919 UEV720919 UFC720919:UFC720920 UFE720919 UOJ720919 UON720919 UOR720919 UOY720919:UOY720920 UPA720919 UYF720919 UYJ720919 UYN720919 UYU720919:UYU720920 UYW720919 VIB720919 VIF720919 VIJ720919 VIQ720919:VIQ720920 VIS720919 VRX720919 VSB720919 VSF720919 VSM720919:VSM720920 VSO720919 WBT720919 WBX720919 WCB720919 WCI720919:WCI720920 WCK720919 WLP720919 WLT720919 WLX720919 WME720919:WME720920 WMG720919 WVL720919 WVP720919 WVT720919 WWA720919:WWA720920 WWC720919 N786455 R786455 V786455 AC786455:AC786456 AE786455 IZ786455 JD786455 JH786455 JO786455:JO786456 JQ786455 SV786455 SZ786455 TD786455 TK786455:TK786456 TM786455 ACR786455 ACV786455 ACZ786455 ADG786455:ADG786456 ADI786455 AMN786455 AMR786455 AMV786455 ANC786455:ANC786456 ANE786455 AWJ786455 AWN786455 AWR786455 AWY786455:AWY786456 AXA786455 BGF786455 BGJ786455 BGN786455 BGU786455:BGU786456 BGW786455 BQB786455 BQF786455 BQJ786455 BQQ786455:BQQ786456 BQS786455 BZX786455 CAB786455 CAF786455 CAM786455:CAM786456 CAO786455 CJT786455 CJX786455 CKB786455 CKI786455:CKI786456 CKK786455 CTP786455 CTT786455 CTX786455 CUE786455:CUE786456 CUG786455 DDL786455 DDP786455 DDT786455 DEA786455:DEA786456 DEC786455 DNH786455 DNL786455 DNP786455 DNW786455:DNW786456 DNY786455 DXD786455 DXH786455 DXL786455 DXS786455:DXS786456 DXU786455 EGZ786455 EHD786455 EHH786455 EHO786455:EHO786456 EHQ786455 EQV786455 EQZ786455 ERD786455 ERK786455:ERK786456 ERM786455 FAR786455 FAV786455 FAZ786455 FBG786455:FBG786456 FBI786455 FKN786455 FKR786455 FKV786455 FLC786455:FLC786456 FLE786455 FUJ786455 FUN786455 FUR786455 FUY786455:FUY786456 FVA786455 GEF786455 GEJ786455 GEN786455 GEU786455:GEU786456 GEW786455 GOB786455 GOF786455 GOJ786455 GOQ786455:GOQ786456 GOS786455 GXX786455 GYB786455 GYF786455 GYM786455:GYM786456 GYO786455 HHT786455 HHX786455 HIB786455 HII786455:HII786456 HIK786455 HRP786455 HRT786455 HRX786455 HSE786455:HSE786456 HSG786455 IBL786455 IBP786455 IBT786455 ICA786455:ICA786456 ICC786455 ILH786455 ILL786455 ILP786455 ILW786455:ILW786456 ILY786455 IVD786455 IVH786455 IVL786455 IVS786455:IVS786456 IVU786455 JEZ786455 JFD786455 JFH786455 JFO786455:JFO786456 JFQ786455 JOV786455 JOZ786455 JPD786455 JPK786455:JPK786456 JPM786455 JYR786455 JYV786455 JYZ786455 JZG786455:JZG786456 JZI786455 KIN786455 KIR786455 KIV786455 KJC786455:KJC786456 KJE786455 KSJ786455 KSN786455 KSR786455 KSY786455:KSY786456 KTA786455 LCF786455 LCJ786455 LCN786455 LCU786455:LCU786456 LCW786455 LMB786455 LMF786455 LMJ786455 LMQ786455:LMQ786456 LMS786455 LVX786455 LWB786455 LWF786455 LWM786455:LWM786456 LWO786455 MFT786455 MFX786455 MGB786455 MGI786455:MGI786456 MGK786455 MPP786455 MPT786455 MPX786455 MQE786455:MQE786456 MQG786455 MZL786455 MZP786455 MZT786455 NAA786455:NAA786456 NAC786455 NJH786455 NJL786455 NJP786455 NJW786455:NJW786456 NJY786455 NTD786455 NTH786455 NTL786455 NTS786455:NTS786456 NTU786455 OCZ786455 ODD786455 ODH786455 ODO786455:ODO786456 ODQ786455 OMV786455 OMZ786455 OND786455 ONK786455:ONK786456 ONM786455 OWR786455 OWV786455 OWZ786455 OXG786455:OXG786456 OXI786455 PGN786455 PGR786455 PGV786455 PHC786455:PHC786456 PHE786455 PQJ786455 PQN786455 PQR786455 PQY786455:PQY786456 PRA786455 QAF786455 QAJ786455 QAN786455 QAU786455:QAU786456 QAW786455 QKB786455 QKF786455 QKJ786455 QKQ786455:QKQ786456 QKS786455 QTX786455 QUB786455 QUF786455 QUM786455:QUM786456 QUO786455 RDT786455 RDX786455 REB786455 REI786455:REI786456 REK786455 RNP786455 RNT786455 RNX786455 ROE786455:ROE786456 ROG786455 RXL786455 RXP786455 RXT786455 RYA786455:RYA786456 RYC786455 SHH786455"/>
    <dataValidation allowBlank="1" showInputMessage="1" showErrorMessage="1" prompt="Для выбора выполните двойной щелчок левой клавиши мыши по соответствующей ячейке." sqref="SHL786455 SHP786455 SHW786455:SHW786456 SHY786455 SRD786455 SRH786455 SRL786455 SRS786455:SRS786456 SRU786455 TAZ786455 TBD786455 TBH786455 TBO786455:TBO786456 TBQ786455 TKV786455 TKZ786455 TLD786455 TLK786455:TLK786456 TLM786455 TUR786455 TUV786455 TUZ786455 TVG786455:TVG786456 TVI786455 UEN786455 UER786455 UEV786455 UFC786455:UFC786456 UFE786455 UOJ786455 UON786455 UOR786455 UOY786455:UOY786456 UPA786455 UYF786455 UYJ786455 UYN786455 UYU786455:UYU786456 UYW786455 VIB786455 VIF786455 VIJ786455 VIQ786455:VIQ786456 VIS786455 VRX786455 VSB786455 VSF786455 VSM786455:VSM786456 VSO786455 WBT786455 WBX786455 WCB786455 WCI786455:WCI786456 WCK786455 WLP786455 WLT786455 WLX786455 WME786455:WME786456 WMG786455 WVL786455 WVP786455 WVT786455 WWA786455:WWA786456 WWC786455 N851991 R851991 V851991 AC851991:AC851992 AE851991 IZ851991 JD851991 JH851991 JO851991:JO851992 JQ851991 SV851991 SZ851991 TD851991 TK851991:TK851992 TM851991 ACR851991 ACV851991 ACZ851991 ADG851991:ADG851992 ADI851991 AMN851991 AMR851991 AMV851991 ANC851991:ANC851992 ANE851991 AWJ851991 AWN851991 AWR851991 AWY851991:AWY851992 AXA851991 BGF851991 BGJ851991 BGN851991 BGU851991:BGU851992 BGW851991 BQB851991 BQF851991 BQJ851991 BQQ851991:BQQ851992 BQS851991 BZX851991 CAB851991 CAF851991 CAM851991:CAM851992 CAO851991 CJT851991 CJX851991 CKB851991 CKI851991:CKI851992 CKK851991 CTP851991 CTT851991 CTX851991 CUE851991:CUE851992 CUG851991 DDL851991 DDP851991 DDT851991 DEA851991:DEA851992 DEC851991 DNH851991 DNL851991 DNP851991 DNW851991:DNW851992 DNY851991 DXD851991 DXH851991 DXL851991 DXS851991:DXS851992 DXU851991 EGZ851991 EHD851991 EHH851991 EHO851991:EHO851992 EHQ851991 EQV851991 EQZ851991 ERD851991 ERK851991:ERK851992 ERM851991 FAR851991 FAV851991 FAZ851991 FBG851991:FBG851992 FBI851991 FKN851991 FKR851991 FKV851991 FLC851991:FLC851992 FLE851991 FUJ851991 FUN851991 FUR851991 FUY851991:FUY851992 FVA851991 GEF851991 GEJ851991 GEN851991 GEU851991:GEU851992 GEW851991 GOB851991 GOF851991 GOJ851991 GOQ851991:GOQ851992 GOS851991 GXX851991 GYB851991 GYF851991 GYM851991:GYM851992 GYO851991 HHT851991 HHX851991 HIB851991 HII851991:HII851992 HIK851991 HRP851991 HRT851991 HRX851991 HSE851991:HSE851992 HSG851991 IBL851991 IBP851991 IBT851991 ICA851991:ICA851992 ICC851991 ILH851991 ILL851991 ILP851991 ILW851991:ILW851992 ILY851991 IVD851991 IVH851991 IVL851991 IVS851991:IVS851992 IVU851991 JEZ851991 JFD851991 JFH851991 JFO851991:JFO851992 JFQ851991 JOV851991 JOZ851991 JPD851991 JPK851991:JPK851992 JPM851991 JYR851991 JYV851991 JYZ851991 JZG851991:JZG851992 JZI851991 KIN851991 KIR851991 KIV851991 KJC851991:KJC851992 KJE851991 KSJ851991 KSN851991 KSR851991 KSY851991:KSY851992 KTA851991 LCF851991 LCJ851991 LCN851991 LCU851991:LCU851992 LCW851991 LMB851991 LMF851991 LMJ851991 LMQ851991:LMQ851992 LMS851991 LVX851991 LWB851991 LWF851991 LWM851991:LWM851992 LWO851991 MFT851991 MFX851991 MGB851991 MGI851991:MGI851992 MGK851991 MPP851991 MPT851991 MPX851991 MQE851991:MQE851992 MQG851991 MZL851991 MZP851991 MZT851991 NAA851991:NAA851992 NAC851991 NJH851991 NJL851991 NJP851991 NJW851991:NJW851992 NJY851991 NTD851991 NTH851991 NTL851991 NTS851991:NTS851992 NTU851991 OCZ851991 ODD851991 ODH851991 ODO851991:ODO851992 ODQ851991 OMV851991 OMZ851991 OND851991 ONK851991:ONK851992 ONM851991 OWR851991 OWV851991 OWZ851991 OXG851991:OXG851992 OXI851991 PGN851991 PGR851991 PGV851991 PHC851991:PHC851992 PHE851991 PQJ851991 PQN851991 PQR851991 PQY851991:PQY851992 PRA851991 QAF851991 QAJ851991 QAN851991 QAU851991:QAU851992 QAW851991 QKB851991 QKF851991 QKJ851991 QKQ851991:QKQ851992 QKS851991 QTX851991 QUB851991 QUF851991 QUM851991:QUM851992 QUO851991 RDT851991 RDX851991 REB851991 REI851991:REI851992 REK851991 RNP851991 RNT851991 RNX851991 ROE851991:ROE851992 ROG851991 RXL851991 RXP851991 RXT851991 RYA851991:RYA851992 RYC851991 SHH851991 SHL851991 SHP851991 SHW851991:SHW851992 SHY851991 SRD851991 SRH851991 SRL851991 SRS851991:SRS851992 SRU851991 TAZ851991 TBD851991 TBH851991 TBO851991:TBO851992 TBQ851991 TKV851991 TKZ851991 TLD851991 TLK851991:TLK851992 TLM851991 TUR851991 TUV851991 TUZ851991 TVG851991:TVG851992 TVI851991 UEN851991 UER851991 UEV851991 UFC851991:UFC851992 UFE851991 UOJ851991 UON851991 UOR851991 UOY851991:UOY851992 UPA851991 UYF851991 UYJ851991 UYN851991 UYU851991:UYU851992 UYW851991 VIB851991 VIF851991 VIJ851991 VIQ851991:VIQ851992 VIS851991 VRX851991 VSB851991 VSF851991 VSM851991:VSM851992 VSO851991 WBT851991 WBX851991 WCB851991 WCI851991:WCI851992 WCK851991 WLP851991 WLT851991 WLX851991 WME851991:WME851992 WMG851991 WVL851991 WVP851991 WVT851991 WWA851991:WWA851992 WWC851991 N917527 R917527 V917527 AC917527:AC917528 AE917527 IZ917527 JD917527 JH917527 JO917527:JO917528 JQ917527 SV917527 SZ917527 TD917527 TK917527:TK917528 TM917527 ACR917527 ACV917527 ACZ917527 ADG917527:ADG917528 ADI917527 AMN917527 AMR917527 AMV917527 ANC917527:ANC917528 ANE917527 AWJ917527 AWN917527 AWR917527 AWY917527:AWY917528 AXA917527 BGF917527 BGJ917527 BGN917527 BGU917527:BGU917528 BGW917527 BQB917527 BQF917527 BQJ917527 BQQ917527:BQQ917528 BQS917527 BZX917527 CAB917527 CAF917527 CAM917527:CAM917528 CAO917527 CJT917527 CJX917527 CKB917527 CKI917527:CKI917528 CKK917527 CTP917527 CTT917527 CTX917527 CUE917527:CUE917528 CUG917527 DDL917527 DDP917527 DDT917527 DEA917527:DEA917528 DEC917527 DNH917527 DNL917527 DNP917527 DNW917527:DNW917528 DNY917527 DXD917527 DXH917527 DXL917527 DXS917527:DXS917528 DXU917527 EGZ917527 EHD917527 EHH917527 EHO917527:EHO917528 EHQ917527 EQV917527 EQZ917527 ERD917527 ERK917527:ERK917528 ERM917527 FAR917527 FAV917527 FAZ917527 FBG917527:FBG917528 FBI917527 FKN917527 FKR917527 FKV917527 FLC917527:FLC917528 FLE917527 FUJ917527 FUN917527 FUR917527 FUY917527:FUY917528 FVA917527 GEF917527 GEJ917527 GEN917527 GEU917527:GEU917528 GEW917527 GOB917527 GOF917527 GOJ917527 GOQ917527:GOQ917528 GOS917527 GXX917527 GYB917527 GYF917527 GYM917527:GYM917528 GYO917527 HHT917527 HHX917527 HIB917527 HII917527:HII917528 HIK917527 HRP917527 HRT917527 HRX917527 HSE917527:HSE917528 HSG917527 IBL917527 IBP917527 IBT917527 ICA917527:ICA917528 ICC917527 ILH917527 ILL917527 ILP917527 ILW917527:ILW917528 ILY917527 IVD917527 IVH917527 IVL917527 IVS917527:IVS917528 IVU917527 JEZ917527 JFD917527 JFH917527 JFO917527:JFO917528 JFQ917527 JOV917527 JOZ917527 JPD917527 JPK917527:JPK917528 JPM917527 JYR917527 JYV917527 JYZ917527 JZG917527:JZG917528 JZI917527 KIN917527 KIR917527 KIV917527 KJC917527:KJC917528 KJE917527 KSJ917527 KSN917527 KSR917527 KSY917527:KSY917528 KTA917527 LCF917527 LCJ917527 LCN917527 LCU917527:LCU917528 LCW917527 LMB917527 LMF917527 LMJ917527 LMQ917527:LMQ917528 LMS917527 LVX917527 LWB917527 LWF917527 LWM917527:LWM917528 LWO917527 MFT917527 MFX917527 MGB917527 MGI917527:MGI917528 MGK917527 MPP917527 MPT917527 MPX917527 MQE917527:MQE917528 MQG917527 MZL917527 MZP917527 MZT917527 NAA917527:NAA917528 NAC917527 NJH917527 NJL917527 NJP917527 NJW917527:NJW917528 NJY917527 NTD917527 NTH917527 NTL917527 NTS917527:NTS917528 NTU917527 OCZ917527 ODD917527 ODH917527 ODO917527:ODO917528 ODQ917527 OMV917527 OMZ917527 OND917527 ONK917527:ONK917528 ONM917527 OWR917527 OWV917527 OWZ917527 OXG917527:OXG917528 OXI917527 PGN917527 PGR917527 PGV917527 PHC917527:PHC917528 PHE917527 PQJ917527 PQN917527 PQR917527 PQY917527:PQY917528 PRA917527 QAF917527 QAJ917527 QAN917527 QAU917527:QAU917528 QAW917527 QKB917527 QKF917527 QKJ917527 QKQ917527:QKQ917528 QKS917527 QTX917527 QUB917527 QUF917527 QUM917527:QUM917528 QUO917527 RDT917527 RDX917527 REB917527 REI917527:REI917528 REK917527 RNP917527 RNT917527 RNX917527 ROE917527:ROE917528 ROG917527 RXL917527 RXP917527 RXT917527 RYA917527:RYA917528 RYC917527 SHH917527 SHL917527 SHP917527 SHW917527:SHW917528 SHY917527 SRD917527 SRH917527 SRL917527 SRS917527:SRS917528 SRU917527 TAZ917527 TBD917527 TBH917527 TBO917527:TBO917528 TBQ917527 TKV917527 TKZ917527 TLD917527 TLK917527:TLK917528 TLM917527 TUR917527 TUV917527 TUZ917527 TVG917527:TVG917528 TVI917527 UEN917527 UER917527 UEV917527 UFC917527:UFC917528 UFE917527 UOJ917527 UON917527 UOR917527 UOY917527:UOY917528 UPA917527 UYF917527 UYJ917527 UYN917527 UYU917527:UYU917528 UYW917527 VIB917527 VIF917527 VIJ917527 VIQ917527:VIQ917528 VIS917527 VRX917527 VSB917527 VSF917527 VSM917527:VSM917528 VSO917527 WBT917527 WBX917527 WCB917527 WCI917527:WCI917528 WCK917527 WLP917527 WLT917527 WLX917527 WME917527:WME917528 WMG917527 WVL917527 WVP917527 WVT917527 WWA917527:WWA917528 WWC917527 N983063 R983063 V983063 AC983063:AC983064 AE983063 IZ983063 JD983063 JH983063 JO983063:JO983064 JQ983063 SV983063 SZ983063 TD983063 TK983063:TK983064 TM983063 ACR983063 ACV983063 ACZ983063 ADG983063:ADG983064 ADI983063 AMN983063 AMR983063 AMV983063 ANC983063:ANC983064 ANE983063 AWJ983063 AWN983063 AWR983063 AWY983063:AWY983064 AXA983063 BGF983063 BGJ983063 BGN983063 BGU983063:BGU983064 BGW983063 BQB983063 BQF983063 BQJ983063 BQQ983063:BQQ983064 BQS983063 BZX983063 CAB983063 CAF983063 CAM983063:CAM983064 CAO983063 CJT983063 CJX983063 CKB983063 CKI983063:CKI983064 CKK983063 CTP983063 CTT983063 CTX983063 CUE983063:CUE983064 CUG983063 DDL983063 DDP983063 DDT983063 DEA983063:DEA983064 DEC983063 DNH983063 DNL983063 DNP983063 DNW983063:DNW983064 DNY983063 DXD983063 DXH983063 DXL983063 DXS983063:DXS983064 DXU983063 EGZ983063 EHD983063 EHH983063 EHO983063:EHO983064 EHQ983063 EQV983063 EQZ983063 ERD983063 ERK983063:ERK983064 ERM983063 FAR983063 FAV983063 FAZ983063 FBG983063:FBG983064 FBI983063 FKN983063 FKR983063 FKV983063 FLC983063:FLC983064 FLE983063 FUJ983063 FUN983063 FUR983063 FUY983063:FUY983064 FVA983063 GEF983063 GEJ983063 GEN983063 GEU983063:GEU983064 GEW983063 GOB983063 GOF983063 GOJ983063 GOQ983063:GOQ983064 GOS983063 GXX983063 GYB983063 GYF983063 GYM983063:GYM983064 GYO983063 HHT983063 HHX983063 HIB983063 HII983063:HII983064 HIK983063 HRP983063 HRT983063 HRX983063 HSE983063:HSE983064 HSG983063 IBL983063 IBP983063 IBT983063 ICA983063:ICA983064 ICC983063 ILH983063 ILL983063 ILP983063 ILW983063:ILW983064 ILY983063 IVD983063 IVH983063 IVL983063 IVS983063:IVS983064 IVU983063 JEZ983063 JFD983063 JFH983063 JFO983063:JFO983064 JFQ983063 JOV983063 JOZ983063 JPD983063 JPK983063:JPK983064 JPM983063 JYR983063 JYV983063 JYZ983063 JZG983063:JZG983064 JZI983063 KIN983063 KIR983063 KIV983063 KJC983063:KJC983064 KJE983063 KSJ983063 KSN983063 KSR983063 KSY983063:KSY983064 KTA983063 LCF983063 LCJ983063 LCN983063 LCU983063:LCU983064 LCW983063 LMB983063 LMF983063 LMJ983063 LMQ983063:LMQ983064 LMS983063 LVX983063 LWB983063 LWF983063 LWM983063:LWM983064 LWO983063 MFT983063 MFX983063 MGB983063 MGI983063:MGI983064 MGK983063 MPP983063 MPT983063 MPX983063 MQE983063:MQE983064 MQG983063 MZL983063 MZP983063 MZT983063 NAA983063:NAA983064 NAC983063 NJH983063 NJL983063 NJP983063 NJW983063:NJW983064 NJY983063 NTD983063 NTH983063 NTL983063 NTS983063:NTS983064 NTU983063 OCZ983063 ODD983063 ODH983063 ODO983063:ODO983064 ODQ983063 OMV983063 OMZ983063 OND983063 ONK983063:ONK983064 ONM983063 OWR983063 OWV983063 OWZ983063 OXG983063:OXG983064 OXI983063 PGN983063 PGR983063 PGV983063 PHC983063:PHC983064 PHE983063 PQJ983063 PQN983063 PQR983063 PQY983063:PQY983064 PRA983063 QAF983063 QAJ983063 QAN983063 QAU983063:QAU983064 QAW983063 QKB983063 QKF983063 QKJ983063 QKQ983063:QKQ983064 QKS983063 QTX983063 QUB983063 QUF983063 QUM983063:QUM983064 QUO983063 RDT983063 RDX983063 REB983063 REI983063:REI983064 REK983063 RNP983063 RNT983063 RNX983063 ROE983063:ROE983064 ROG983063 RXL983063 RXP983063 RXT983063 RYA983063:RYA983064 RYC983063 SHH983063 SHL983063 SHP983063 SHW983063:SHW983064 SHY983063 SRD983063 SRH983063 SRL983063 SRS983063:SRS983064 SRU983063 TAZ983063 TBD983063 TBH983063 TBO983063:TBO983064 TBQ983063 TKV983063 TKZ983063 TLD983063 TLK983063:TLK983064 TLM983063 TUR983063 TUV983063 TUZ983063 TVG983063:TVG983064 TVI983063 UEN983063 UER983063 UEV983063 UFC983063:UFC983064 UFE983063 UOJ983063 UON983063 UOR983063 UOY983063:UOY983064 UPA983063 UYF983063 UYJ983063 UYN983063 UYU983063:UYU983064 UYW983063 VIB983063 VIF983063 VIJ983063 VIQ983063:VIQ983064 VIS983063 VRX983063 VSB983063 VSF983063 VSM983063:VSM983064 VSO983063 WBT983063 WBX983063 WCB983063 WCI983063:WCI983064 WCK983063 WLP983063 WLT983063 WLX983063 WME983063:WME983064 WMG983063 WVL983063 WVP983063 WVT983063 WWA983063:WWA983064 WWC983063"/>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ef041d-f459-4d35-9309-dff84dafab08}">
  <sheetPr codeName="List05_9">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207</v>
      </c>
    </row>
    <row r="2" spans="6:9" ht="22.5">
      <c r="F2" s="1267" t="s">
        <v>470</v>
      </c>
      <c r="G2" s="1268"/>
      <c r="H2" s="1269"/>
      <c r="I2" s="407"/>
    </row>
    <row r="3" ht="3" customHeight="1"/>
    <row r="4" spans="1:20" s="182" customFormat="1" ht="11.25">
      <c r="A4" s="206"/>
      <c r="B4" s="206"/>
      <c r="C4" s="206"/>
      <c r="D4" s="206"/>
      <c r="F4" s="1223" t="s">
        <v>445</v>
      </c>
      <c r="G4" s="1223"/>
      <c r="H4" s="1223"/>
      <c r="I4" s="127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71">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1"/>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1"/>
      <c r="B11" s="1271">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1"/>
      <c r="B12" s="1271"/>
      <c r="C12" s="1271">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1"/>
      <c r="B13" s="1271"/>
      <c r="C13" s="1271"/>
      <c r="D13" s="321">
        <v>1</v>
      </c>
      <c r="F13" s="313" t="str">
        <f>"4."&amp;mergeValue(A13)&amp;"."&amp;mergeValue(B13)&amp;"."&amp;mergeValue(C13)&amp;"."&amp;mergeValue(D13)</f>
        <v>4.1.1.1.1</v>
      </c>
      <c r="G13" s="392" t="s">
        <v>477</v>
      </c>
      <c r="H13" s="297"/>
      <c r="I13" s="1272" t="s">
        <v>569</v>
      </c>
      <c r="J13" s="312"/>
      <c r="K13" s="206"/>
      <c r="L13" s="206"/>
      <c r="M13" s="206"/>
      <c r="N13" s="206"/>
      <c r="O13" s="206"/>
      <c r="P13" s="206"/>
      <c r="Q13" s="206"/>
      <c r="R13" s="206"/>
      <c r="S13" s="206"/>
      <c r="T13" s="206"/>
    </row>
    <row r="14" spans="1:20" s="182" customFormat="1" ht="18.75">
      <c r="A14" s="1271"/>
      <c r="B14" s="1271"/>
      <c r="C14" s="1271"/>
      <c r="D14" s="321"/>
      <c r="F14" s="315"/>
      <c r="G14" s="143" t="s">
        <v>4</v>
      </c>
      <c r="H14" s="320"/>
      <c r="I14" s="1272"/>
      <c r="J14" s="312"/>
      <c r="K14" s="206"/>
      <c r="L14" s="206"/>
      <c r="M14" s="206"/>
      <c r="N14" s="206"/>
      <c r="O14" s="206"/>
      <c r="P14" s="206"/>
      <c r="Q14" s="206"/>
      <c r="R14" s="206"/>
      <c r="S14" s="206"/>
      <c r="T14" s="206"/>
    </row>
    <row r="15" spans="1:20" s="182" customFormat="1" ht="18.75">
      <c r="A15" s="1271"/>
      <c r="B15" s="1271"/>
      <c r="C15" s="321"/>
      <c r="D15" s="321"/>
      <c r="F15" s="393"/>
      <c r="G15" s="187" t="s">
        <v>401</v>
      </c>
      <c r="H15" s="394"/>
      <c r="I15" s="395"/>
      <c r="J15" s="312"/>
      <c r="K15" s="206"/>
      <c r="L15" s="206"/>
      <c r="M15" s="206"/>
      <c r="N15" s="206"/>
      <c r="O15" s="206"/>
      <c r="P15" s="206"/>
      <c r="Q15" s="206"/>
      <c r="R15" s="206"/>
      <c r="S15" s="206"/>
      <c r="T15" s="206"/>
    </row>
    <row r="16" spans="1:20" s="182" customFormat="1" ht="18.75">
      <c r="A16" s="127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66" t="s">
        <v>571</v>
      </c>
      <c r="H19" s="126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paperSize="1"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3b16a44-2c02-48ed-b2fb-7987a126abe3}">
  <sheetPr codeName="modUpdTemplLogger">
    <tabColor indexed="24"/>
  </sheetPr>
  <dimension ref="A1:D13"/>
  <sheetViews>
    <sheetView showGridLines="0" workbookViewId="0" topLeftCell="A1">
      <selection pane="topLeft" activeCell="A1" sqref="A1"/>
    </sheetView>
  </sheetViews>
  <sheetFormatPr defaultColWidth="9.14285714285714" defaultRowHeight="11.25"/>
  <cols>
    <col min="1" max="1" width="30.7142857142857" style="12" customWidth="1"/>
    <col min="2" max="2" width="80.7142857142857" style="12" customWidth="1"/>
    <col min="3" max="3" width="30.7142857142857" style="12" customWidth="1"/>
    <col min="4" max="16384" width="9.14285714285714" style="11"/>
  </cols>
  <sheetData>
    <row r="1" spans="1:4" ht="24" customHeight="1">
      <c r="A1" s="110" t="s">
        <v>69</v>
      </c>
      <c r="B1" s="110" t="s">
        <v>70</v>
      </c>
      <c r="C1" s="110" t="s">
        <v>71</v>
      </c>
      <c r="D1" s="10"/>
    </row>
    <row r="2" spans="1:3" ht="11.25">
      <c r="A2" s="1178">
        <v>44680.298182870371</v>
      </c>
      <c r="B2" s="12" t="s">
        <v>760</v>
      </c>
      <c r="C2" s="12" t="s">
        <v>439</v>
      </c>
    </row>
    <row r="3" spans="1:3" ht="11.25">
      <c r="A3" s="1178">
        <v>44680.298206018517</v>
      </c>
      <c r="B3" s="12" t="s">
        <v>761</v>
      </c>
      <c r="C3" s="12" t="s">
        <v>439</v>
      </c>
    </row>
    <row r="4" spans="1:3" ht="11.25">
      <c r="A4" s="1178">
        <v>44680.355590277781</v>
      </c>
      <c r="B4" s="12" t="s">
        <v>760</v>
      </c>
      <c r="C4" s="12" t="s">
        <v>439</v>
      </c>
    </row>
    <row r="5" spans="1:3" ht="11.25">
      <c r="A5" s="1178">
        <v>44680.355613425927</v>
      </c>
      <c r="B5" s="12" t="s">
        <v>761</v>
      </c>
      <c r="C5" s="12" t="s">
        <v>439</v>
      </c>
    </row>
    <row r="6" spans="1:3" ht="11.25">
      <c r="A6" s="1178">
        <v>44680.355752314812</v>
      </c>
      <c r="B6" s="12" t="s">
        <v>760</v>
      </c>
      <c r="C6" s="12" t="s">
        <v>439</v>
      </c>
    </row>
    <row r="7" spans="1:3" ht="11.25">
      <c r="A7" s="1178">
        <v>44680.355763888889</v>
      </c>
      <c r="B7" s="12" t="s">
        <v>761</v>
      </c>
      <c r="C7" s="12" t="s">
        <v>439</v>
      </c>
    </row>
    <row r="8" spans="1:3" ht="11.25">
      <c r="A8" s="1178">
        <v>44680.360405092593</v>
      </c>
      <c r="B8" s="12" t="s">
        <v>760</v>
      </c>
      <c r="C8" s="12" t="s">
        <v>439</v>
      </c>
    </row>
    <row r="9" spans="1:3" ht="11.25">
      <c r="A9" s="1178">
        <v>44680.36041666667</v>
      </c>
      <c r="B9" s="12" t="s">
        <v>761</v>
      </c>
      <c r="C9" s="12" t="s">
        <v>439</v>
      </c>
    </row>
    <row r="10" spans="1:3" ht="11.25">
      <c r="A10" s="1178">
        <v>44680.361666666664</v>
      </c>
      <c r="B10" s="12" t="s">
        <v>760</v>
      </c>
      <c r="C10" s="12" t="s">
        <v>439</v>
      </c>
    </row>
    <row r="11" spans="1:3" ht="11.25">
      <c r="A11" s="1178">
        <v>44680.361678240741</v>
      </c>
      <c r="B11" s="12" t="s">
        <v>761</v>
      </c>
      <c r="C11" s="12" t="s">
        <v>439</v>
      </c>
    </row>
    <row r="12" spans="1:3" ht="11.25">
      <c r="A12" s="1178">
        <v>44680.407037037039</v>
      </c>
      <c r="B12" s="12" t="s">
        <v>760</v>
      </c>
      <c r="C12" s="12" t="s">
        <v>439</v>
      </c>
    </row>
    <row r="13" spans="1:3" ht="11.25">
      <c r="A13" s="1178">
        <v>44680.407048611109</v>
      </c>
      <c r="B13" s="12" t="s">
        <v>761</v>
      </c>
      <c r="C13" s="12" t="s">
        <v>439</v>
      </c>
    </row>
  </sheetData>
  <sheetProtection password="FA9C" sheet="1" objects="1" scenarios="1" formatColumns="0" formatRows="0" autoFilter="0"/>
  <pageMargins left="0.75" right="0.75" top="1" bottom="1" header="0.5" footer="0.5"/>
  <pageSetup orientation="portrait" paperSize="9"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d9f958c-ac18-4384-b18b-d09eee064885}">
  <sheetPr codeName="List06_9">
    <tabColor rgb="FFEAEBEE"/>
    <pageSetUpPr fitToPage="1"/>
  </sheetPr>
  <dimension ref="A4:AC32"/>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9.14285714285714" style="476" hidden="1" customWidth="1"/>
    <col min="9" max="9" width="3.71428571428571" style="453" customWidth="1"/>
    <col min="10" max="11" width="3.71428571428571" style="452" customWidth="1"/>
    <col min="12" max="12" width="12.7142857142857" style="446" customWidth="1"/>
    <col min="13" max="13" width="47.4285714285714" style="446" customWidth="1"/>
    <col min="14" max="14" width="2.71428571428571" style="446" hidden="1" customWidth="1"/>
    <col min="15" max="18" width="23.7142857142857" style="446" customWidth="1"/>
    <col min="19" max="19" width="11.7142857142857" style="446" customWidth="1"/>
    <col min="20" max="20" width="3.71428571428571" style="446" customWidth="1"/>
    <col min="21" max="21" width="11.7142857142857" style="446" customWidth="1"/>
    <col min="22" max="22" width="8.57142857142857" style="446" hidden="1" customWidth="1"/>
    <col min="23" max="23" width="4.71428571428571" style="446" customWidth="1"/>
    <col min="24" max="24" width="115.714285714286" style="446" customWidth="1"/>
    <col min="25" max="25" width="10.5714285714286" style="956"/>
    <col min="26" max="29" width="10.5714285714286" style="470"/>
    <col min="30" max="246" width="10.5714285714286" style="446"/>
    <col min="247" max="254" width="0" style="446" hidden="1" customWidth="1"/>
    <col min="255" max="257" width="3.71428571428571" style="446" customWidth="1"/>
    <col min="258" max="258" width="12.7142857142857" style="446" customWidth="1"/>
    <col min="259" max="259" width="47.4285714285714" style="446" customWidth="1"/>
    <col min="260" max="260" width="0" style="446" hidden="1" customWidth="1"/>
    <col min="261" max="261" width="24.7142857142857" style="446" customWidth="1"/>
    <col min="262" max="262" width="14.7142857142857" style="446" customWidth="1"/>
    <col min="263" max="264" width="15.7142857142857" style="446" customWidth="1"/>
    <col min="265" max="265" width="11.7142857142857" style="446" customWidth="1"/>
    <col min="266" max="266" width="6.42857142857143" style="446" customWidth="1"/>
    <col min="267" max="267" width="11.7142857142857" style="446" customWidth="1"/>
    <col min="268" max="268" width="0" style="446" hidden="1" customWidth="1"/>
    <col min="269" max="269" width="3.71428571428571" style="446" customWidth="1"/>
    <col min="270" max="270" width="11.1428571428571" style="446" customWidth="1"/>
    <col min="271" max="502" width="10.5714285714286" style="446"/>
    <col min="503" max="510" width="0" style="446" hidden="1" customWidth="1"/>
    <col min="511" max="513" width="3.71428571428571" style="446" customWidth="1"/>
    <col min="514" max="514" width="12.7142857142857" style="446" customWidth="1"/>
    <col min="515" max="515" width="47.4285714285714" style="446" customWidth="1"/>
    <col min="516" max="516" width="0" style="446" hidden="1" customWidth="1"/>
    <col min="517" max="517" width="24.7142857142857" style="446" customWidth="1"/>
    <col min="518" max="518" width="14.7142857142857" style="446" customWidth="1"/>
    <col min="519" max="520" width="15.7142857142857" style="446" customWidth="1"/>
    <col min="521" max="521" width="11.7142857142857" style="446" customWidth="1"/>
    <col min="522" max="522" width="6.42857142857143" style="446" customWidth="1"/>
    <col min="523" max="523" width="11.7142857142857" style="446" customWidth="1"/>
    <col min="524" max="524" width="0" style="446" hidden="1" customWidth="1"/>
    <col min="525" max="525" width="3.71428571428571" style="446" customWidth="1"/>
    <col min="526" max="526" width="11.1428571428571" style="446" customWidth="1"/>
    <col min="527" max="758" width="10.5714285714286" style="446"/>
    <col min="759" max="766" width="0" style="446" hidden="1" customWidth="1"/>
    <col min="767" max="769" width="3.71428571428571" style="446" customWidth="1"/>
    <col min="770" max="770" width="12.7142857142857" style="446" customWidth="1"/>
    <col min="771" max="771" width="47.4285714285714" style="446" customWidth="1"/>
    <col min="772" max="772" width="0" style="446" hidden="1" customWidth="1"/>
    <col min="773" max="773" width="24.7142857142857" style="446" customWidth="1"/>
    <col min="774" max="774" width="14.7142857142857" style="446" customWidth="1"/>
    <col min="775" max="776" width="15.7142857142857" style="446" customWidth="1"/>
    <col min="777" max="777" width="11.7142857142857" style="446" customWidth="1"/>
    <col min="778" max="778" width="6.42857142857143" style="446" customWidth="1"/>
    <col min="779" max="779" width="11.7142857142857" style="446" customWidth="1"/>
    <col min="780" max="780" width="0" style="446" hidden="1" customWidth="1"/>
    <col min="781" max="781" width="3.71428571428571" style="446" customWidth="1"/>
    <col min="782" max="782" width="11.1428571428571" style="446" customWidth="1"/>
    <col min="783" max="1014" width="10.5714285714286" style="446"/>
    <col min="1015" max="1022" width="0" style="446" hidden="1" customWidth="1"/>
    <col min="1023" max="1025" width="3.71428571428571" style="446" customWidth="1"/>
    <col min="1026" max="1026" width="12.7142857142857" style="446" customWidth="1"/>
    <col min="1027" max="1027" width="47.4285714285714" style="446" customWidth="1"/>
    <col min="1028" max="1028" width="0" style="446" hidden="1" customWidth="1"/>
    <col min="1029" max="1029" width="24.7142857142857" style="446" customWidth="1"/>
    <col min="1030" max="1030" width="14.7142857142857" style="446" customWidth="1"/>
    <col min="1031" max="1032" width="15.7142857142857" style="446" customWidth="1"/>
    <col min="1033" max="1033" width="11.7142857142857" style="446" customWidth="1"/>
    <col min="1034" max="1034" width="6.42857142857143" style="446" customWidth="1"/>
    <col min="1035" max="1035" width="11.7142857142857" style="446" customWidth="1"/>
    <col min="1036" max="1036" width="0" style="446" hidden="1" customWidth="1"/>
    <col min="1037" max="1037" width="3.71428571428571" style="446" customWidth="1"/>
    <col min="1038" max="1038" width="11.1428571428571" style="446" customWidth="1"/>
    <col min="1039" max="1270" width="10.5714285714286" style="446"/>
    <col min="1271" max="1278" width="0" style="446" hidden="1" customWidth="1"/>
    <col min="1279" max="1281" width="3.71428571428571" style="446" customWidth="1"/>
    <col min="1282" max="1282" width="12.7142857142857" style="446" customWidth="1"/>
    <col min="1283" max="1283" width="47.4285714285714" style="446" customWidth="1"/>
    <col min="1284" max="1284" width="0" style="446" hidden="1" customWidth="1"/>
    <col min="1285" max="1285" width="24.7142857142857" style="446" customWidth="1"/>
    <col min="1286" max="1286" width="14.7142857142857" style="446" customWidth="1"/>
    <col min="1287" max="1288" width="15.7142857142857" style="446" customWidth="1"/>
    <col min="1289" max="1289" width="11.7142857142857" style="446" customWidth="1"/>
    <col min="1290" max="1290" width="6.42857142857143" style="446" customWidth="1"/>
    <col min="1291" max="1291" width="11.7142857142857" style="446" customWidth="1"/>
    <col min="1292" max="1292" width="0" style="446" hidden="1" customWidth="1"/>
    <col min="1293" max="1293" width="3.71428571428571" style="446" customWidth="1"/>
    <col min="1294" max="1294" width="11.1428571428571" style="446" customWidth="1"/>
    <col min="1295" max="1526" width="10.5714285714286" style="446"/>
    <col min="1527" max="1534" width="0" style="446" hidden="1" customWidth="1"/>
    <col min="1535" max="1537" width="3.71428571428571" style="446" customWidth="1"/>
    <col min="1538" max="1538" width="12.7142857142857" style="446" customWidth="1"/>
    <col min="1539" max="1539" width="47.4285714285714" style="446" customWidth="1"/>
    <col min="1540" max="1540" width="0" style="446" hidden="1" customWidth="1"/>
    <col min="1541" max="1541" width="24.7142857142857" style="446" customWidth="1"/>
    <col min="1542" max="1542" width="14.7142857142857" style="446" customWidth="1"/>
    <col min="1543" max="1544" width="15.7142857142857" style="446" customWidth="1"/>
    <col min="1545" max="1545" width="11.7142857142857" style="446" customWidth="1"/>
    <col min="1546" max="1546" width="6.42857142857143" style="446" customWidth="1"/>
    <col min="1547" max="1547" width="11.7142857142857" style="446" customWidth="1"/>
    <col min="1548" max="1548" width="0" style="446" hidden="1" customWidth="1"/>
    <col min="1549" max="1549" width="3.71428571428571" style="446" customWidth="1"/>
    <col min="1550" max="1550" width="11.1428571428571" style="446" customWidth="1"/>
    <col min="1551" max="1782" width="10.5714285714286" style="446"/>
    <col min="1783" max="1790" width="0" style="446" hidden="1" customWidth="1"/>
    <col min="1791" max="1793" width="3.71428571428571" style="446" customWidth="1"/>
    <col min="1794" max="1794" width="12.7142857142857" style="446" customWidth="1"/>
    <col min="1795" max="1795" width="47.4285714285714" style="446" customWidth="1"/>
    <col min="1796" max="1796" width="0" style="446" hidden="1" customWidth="1"/>
    <col min="1797" max="1797" width="24.7142857142857" style="446" customWidth="1"/>
    <col min="1798" max="1798" width="14.7142857142857" style="446" customWidth="1"/>
    <col min="1799" max="1800" width="15.7142857142857" style="446" customWidth="1"/>
    <col min="1801" max="1801" width="11.7142857142857" style="446" customWidth="1"/>
    <col min="1802" max="1802" width="6.42857142857143" style="446" customWidth="1"/>
    <col min="1803" max="1803" width="11.7142857142857" style="446" customWidth="1"/>
    <col min="1804" max="1804" width="0" style="446" hidden="1" customWidth="1"/>
    <col min="1805" max="1805" width="3.71428571428571" style="446" customWidth="1"/>
    <col min="1806" max="1806" width="11.1428571428571" style="446" customWidth="1"/>
    <col min="1807" max="2038" width="10.5714285714286" style="446"/>
    <col min="2039" max="2046" width="0" style="446" hidden="1" customWidth="1"/>
    <col min="2047" max="2049" width="3.71428571428571" style="446" customWidth="1"/>
    <col min="2050" max="2050" width="12.7142857142857" style="446" customWidth="1"/>
    <col min="2051" max="2051" width="47.4285714285714" style="446" customWidth="1"/>
    <col min="2052" max="2052" width="0" style="446" hidden="1" customWidth="1"/>
    <col min="2053" max="2053" width="24.7142857142857" style="446" customWidth="1"/>
    <col min="2054" max="2054" width="14.7142857142857" style="446" customWidth="1"/>
    <col min="2055" max="2056" width="15.7142857142857" style="446" customWidth="1"/>
    <col min="2057" max="2057" width="11.7142857142857" style="446" customWidth="1"/>
    <col min="2058" max="2058" width="6.42857142857143" style="446" customWidth="1"/>
    <col min="2059" max="2059" width="11.7142857142857" style="446" customWidth="1"/>
    <col min="2060" max="2060" width="0" style="446" hidden="1" customWidth="1"/>
    <col min="2061" max="2061" width="3.71428571428571" style="446" customWidth="1"/>
    <col min="2062" max="2062" width="11.1428571428571" style="446" customWidth="1"/>
    <col min="2063" max="2294" width="10.5714285714286" style="446"/>
    <col min="2295" max="2302" width="0" style="446" hidden="1" customWidth="1"/>
    <col min="2303" max="2305" width="3.71428571428571" style="446" customWidth="1"/>
    <col min="2306" max="2306" width="12.7142857142857" style="446" customWidth="1"/>
    <col min="2307" max="2307" width="47.4285714285714" style="446" customWidth="1"/>
    <col min="2308" max="2308" width="0" style="446" hidden="1" customWidth="1"/>
    <col min="2309" max="2309" width="24.7142857142857" style="446" customWidth="1"/>
    <col min="2310" max="2310" width="14.7142857142857" style="446" customWidth="1"/>
    <col min="2311" max="2312" width="15.7142857142857" style="446" customWidth="1"/>
    <col min="2313" max="2313" width="11.7142857142857" style="446" customWidth="1"/>
    <col min="2314" max="2314" width="6.42857142857143" style="446" customWidth="1"/>
    <col min="2315" max="2315" width="11.7142857142857" style="446" customWidth="1"/>
    <col min="2316" max="2316" width="0" style="446" hidden="1" customWidth="1"/>
    <col min="2317" max="2317" width="3.71428571428571" style="446" customWidth="1"/>
    <col min="2318" max="2318" width="11.1428571428571" style="446" customWidth="1"/>
    <col min="2319" max="2550" width="10.5714285714286" style="446"/>
    <col min="2551" max="2558" width="0" style="446" hidden="1" customWidth="1"/>
    <col min="2559" max="2561" width="3.71428571428571" style="446" customWidth="1"/>
    <col min="2562" max="2562" width="12.7142857142857" style="446" customWidth="1"/>
    <col min="2563" max="2563" width="47.4285714285714" style="446" customWidth="1"/>
    <col min="2564" max="2564" width="0" style="446" hidden="1" customWidth="1"/>
    <col min="2565" max="2565" width="24.7142857142857" style="446" customWidth="1"/>
    <col min="2566" max="2566" width="14.7142857142857" style="446" customWidth="1"/>
    <col min="2567" max="2568" width="15.7142857142857" style="446" customWidth="1"/>
    <col min="2569" max="2569" width="11.7142857142857" style="446" customWidth="1"/>
    <col min="2570" max="2570" width="6.42857142857143" style="446" customWidth="1"/>
    <col min="2571" max="2571" width="11.7142857142857" style="446" customWidth="1"/>
    <col min="2572" max="2572" width="0" style="446" hidden="1" customWidth="1"/>
    <col min="2573" max="2573" width="3.71428571428571" style="446" customWidth="1"/>
    <col min="2574" max="2574" width="11.1428571428571" style="446" customWidth="1"/>
    <col min="2575" max="2806" width="10.5714285714286" style="446"/>
    <col min="2807" max="2814" width="0" style="446" hidden="1" customWidth="1"/>
    <col min="2815" max="2817" width="3.71428571428571" style="446" customWidth="1"/>
    <col min="2818" max="2818" width="12.7142857142857" style="446" customWidth="1"/>
    <col min="2819" max="2819" width="47.4285714285714" style="446" customWidth="1"/>
    <col min="2820" max="2820" width="0" style="446" hidden="1" customWidth="1"/>
    <col min="2821" max="2821" width="24.7142857142857" style="446" customWidth="1"/>
    <col min="2822" max="2822" width="14.7142857142857" style="446" customWidth="1"/>
    <col min="2823" max="2824" width="15.7142857142857" style="446" customWidth="1"/>
    <col min="2825" max="2825" width="11.7142857142857" style="446" customWidth="1"/>
    <col min="2826" max="2826" width="6.42857142857143" style="446" customWidth="1"/>
    <col min="2827" max="2827" width="11.7142857142857" style="446" customWidth="1"/>
    <col min="2828" max="2828" width="0" style="446" hidden="1" customWidth="1"/>
    <col min="2829" max="2829" width="3.71428571428571" style="446" customWidth="1"/>
    <col min="2830" max="2830" width="11.1428571428571" style="446" customWidth="1"/>
    <col min="2831" max="3062" width="10.5714285714286" style="446"/>
    <col min="3063" max="3070" width="0" style="446" hidden="1" customWidth="1"/>
    <col min="3071" max="3073" width="3.71428571428571" style="446" customWidth="1"/>
    <col min="3074" max="3074" width="12.7142857142857" style="446" customWidth="1"/>
    <col min="3075" max="3075" width="47.4285714285714" style="446" customWidth="1"/>
    <col min="3076" max="3076" width="0" style="446" hidden="1" customWidth="1"/>
    <col min="3077" max="3077" width="24.7142857142857" style="446" customWidth="1"/>
    <col min="3078" max="3078" width="14.7142857142857" style="446" customWidth="1"/>
    <col min="3079" max="3080" width="15.7142857142857" style="446" customWidth="1"/>
    <col min="3081" max="3081" width="11.7142857142857" style="446" customWidth="1"/>
    <col min="3082" max="3082" width="6.42857142857143" style="446" customWidth="1"/>
    <col min="3083" max="3083" width="11.7142857142857" style="446" customWidth="1"/>
    <col min="3084" max="3084" width="0" style="446" hidden="1" customWidth="1"/>
    <col min="3085" max="3085" width="3.71428571428571" style="446" customWidth="1"/>
    <col min="3086" max="3086" width="11.1428571428571" style="446" customWidth="1"/>
    <col min="3087" max="3318" width="10.5714285714286" style="446"/>
    <col min="3319" max="3326" width="0" style="446" hidden="1" customWidth="1"/>
    <col min="3327" max="3329" width="3.71428571428571" style="446" customWidth="1"/>
    <col min="3330" max="3330" width="12.7142857142857" style="446" customWidth="1"/>
    <col min="3331" max="3331" width="47.4285714285714" style="446" customWidth="1"/>
    <col min="3332" max="3332" width="0" style="446" hidden="1" customWidth="1"/>
    <col min="3333" max="3333" width="24.7142857142857" style="446" customWidth="1"/>
    <col min="3334" max="3334" width="14.7142857142857" style="446" customWidth="1"/>
    <col min="3335" max="3336" width="15.7142857142857" style="446" customWidth="1"/>
    <col min="3337" max="3337" width="11.7142857142857" style="446" customWidth="1"/>
    <col min="3338" max="3338" width="6.42857142857143" style="446" customWidth="1"/>
    <col min="3339" max="3339" width="11.7142857142857" style="446" customWidth="1"/>
    <col min="3340" max="3340" width="0" style="446" hidden="1" customWidth="1"/>
    <col min="3341" max="3341" width="3.71428571428571" style="446" customWidth="1"/>
    <col min="3342" max="3342" width="11.1428571428571" style="446" customWidth="1"/>
    <col min="3343" max="3574" width="10.5714285714286" style="446"/>
    <col min="3575" max="3582" width="0" style="446" hidden="1" customWidth="1"/>
    <col min="3583" max="3585" width="3.71428571428571" style="446" customWidth="1"/>
    <col min="3586" max="3586" width="12.7142857142857" style="446" customWidth="1"/>
    <col min="3587" max="3587" width="47.4285714285714" style="446" customWidth="1"/>
    <col min="3588" max="3588" width="0" style="446" hidden="1" customWidth="1"/>
    <col min="3589" max="3589" width="24.7142857142857" style="446" customWidth="1"/>
    <col min="3590" max="3590" width="14.7142857142857" style="446" customWidth="1"/>
    <col min="3591" max="3592" width="15.7142857142857" style="446" customWidth="1"/>
    <col min="3593" max="3593" width="11.7142857142857" style="446" customWidth="1"/>
    <col min="3594" max="3594" width="6.42857142857143" style="446" customWidth="1"/>
    <col min="3595" max="3595" width="11.7142857142857" style="446" customWidth="1"/>
    <col min="3596" max="3596" width="0" style="446" hidden="1" customWidth="1"/>
    <col min="3597" max="3597" width="3.71428571428571" style="446" customWidth="1"/>
    <col min="3598" max="3598" width="11.1428571428571" style="446" customWidth="1"/>
    <col min="3599" max="3830" width="10.5714285714286" style="446"/>
    <col min="3831" max="3838" width="0" style="446" hidden="1" customWidth="1"/>
    <col min="3839" max="3841" width="3.71428571428571" style="446" customWidth="1"/>
    <col min="3842" max="3842" width="12.7142857142857" style="446" customWidth="1"/>
    <col min="3843" max="3843" width="47.4285714285714" style="446" customWidth="1"/>
    <col min="3844" max="3844" width="0" style="446" hidden="1" customWidth="1"/>
    <col min="3845" max="3845" width="24.7142857142857" style="446" customWidth="1"/>
    <col min="3846" max="3846" width="14.7142857142857" style="446" customWidth="1"/>
    <col min="3847" max="3848" width="15.7142857142857" style="446" customWidth="1"/>
    <col min="3849" max="3849" width="11.7142857142857" style="446" customWidth="1"/>
    <col min="3850" max="3850" width="6.42857142857143" style="446" customWidth="1"/>
    <col min="3851" max="3851" width="11.7142857142857" style="446" customWidth="1"/>
    <col min="3852" max="3852" width="0" style="446" hidden="1" customWidth="1"/>
    <col min="3853" max="3853" width="3.71428571428571" style="446" customWidth="1"/>
    <col min="3854" max="3854" width="11.1428571428571" style="446" customWidth="1"/>
    <col min="3855" max="4086" width="10.5714285714286" style="446"/>
    <col min="4087" max="4094" width="0" style="446" hidden="1" customWidth="1"/>
    <col min="4095" max="4097" width="3.71428571428571" style="446" customWidth="1"/>
    <col min="4098" max="4098" width="12.7142857142857" style="446" customWidth="1"/>
    <col min="4099" max="4099" width="47.4285714285714" style="446" customWidth="1"/>
    <col min="4100" max="4100" width="0" style="446" hidden="1" customWidth="1"/>
    <col min="4101" max="4101" width="24.7142857142857" style="446" customWidth="1"/>
    <col min="4102" max="4102" width="14.7142857142857" style="446" customWidth="1"/>
    <col min="4103" max="4104" width="15.7142857142857" style="446" customWidth="1"/>
    <col min="4105" max="4105" width="11.7142857142857" style="446" customWidth="1"/>
    <col min="4106" max="4106" width="6.42857142857143" style="446" customWidth="1"/>
    <col min="4107" max="4107" width="11.7142857142857" style="446" customWidth="1"/>
    <col min="4108" max="4108" width="0" style="446" hidden="1" customWidth="1"/>
    <col min="4109" max="4109" width="3.71428571428571" style="446" customWidth="1"/>
    <col min="4110" max="4110" width="11.1428571428571" style="446" customWidth="1"/>
    <col min="4111" max="4342" width="10.5714285714286" style="446"/>
    <col min="4343" max="4350" width="0" style="446" hidden="1" customWidth="1"/>
    <col min="4351" max="4353" width="3.71428571428571" style="446" customWidth="1"/>
    <col min="4354" max="4354" width="12.7142857142857" style="446" customWidth="1"/>
    <col min="4355" max="4355" width="47.4285714285714" style="446" customWidth="1"/>
    <col min="4356" max="4356" width="0" style="446" hidden="1" customWidth="1"/>
    <col min="4357" max="4357" width="24.7142857142857" style="446" customWidth="1"/>
    <col min="4358" max="4358" width="14.7142857142857" style="446" customWidth="1"/>
    <col min="4359" max="4360" width="15.7142857142857" style="446" customWidth="1"/>
    <col min="4361" max="4361" width="11.7142857142857" style="446" customWidth="1"/>
    <col min="4362" max="4362" width="6.42857142857143" style="446" customWidth="1"/>
    <col min="4363" max="4363" width="11.7142857142857" style="446" customWidth="1"/>
    <col min="4364" max="4364" width="0" style="446" hidden="1" customWidth="1"/>
    <col min="4365" max="4365" width="3.71428571428571" style="446" customWidth="1"/>
    <col min="4366" max="4366" width="11.1428571428571" style="446" customWidth="1"/>
    <col min="4367" max="4598" width="10.5714285714286" style="446"/>
    <col min="4599" max="4606" width="0" style="446" hidden="1" customWidth="1"/>
    <col min="4607" max="4609" width="3.71428571428571" style="446" customWidth="1"/>
    <col min="4610" max="4610" width="12.7142857142857" style="446" customWidth="1"/>
    <col min="4611" max="4611" width="47.4285714285714" style="446" customWidth="1"/>
    <col min="4612" max="4612" width="0" style="446" hidden="1" customWidth="1"/>
    <col min="4613" max="4613" width="24.7142857142857" style="446" customWidth="1"/>
    <col min="4614" max="4614" width="14.7142857142857" style="446" customWidth="1"/>
    <col min="4615" max="4616" width="15.7142857142857" style="446" customWidth="1"/>
    <col min="4617" max="4617" width="11.7142857142857" style="446" customWidth="1"/>
    <col min="4618" max="4618" width="6.42857142857143" style="446" customWidth="1"/>
    <col min="4619" max="4619" width="11.7142857142857" style="446" customWidth="1"/>
    <col min="4620" max="4620" width="0" style="446" hidden="1" customWidth="1"/>
    <col min="4621" max="4621" width="3.71428571428571" style="446" customWidth="1"/>
    <col min="4622" max="4622" width="11.1428571428571" style="446" customWidth="1"/>
    <col min="4623" max="4854" width="10.5714285714286" style="446"/>
    <col min="4855" max="4862" width="0" style="446" hidden="1" customWidth="1"/>
    <col min="4863" max="4865" width="3.71428571428571" style="446" customWidth="1"/>
    <col min="4866" max="4866" width="12.7142857142857" style="446" customWidth="1"/>
    <col min="4867" max="4867" width="47.4285714285714" style="446" customWidth="1"/>
    <col min="4868" max="4868" width="0" style="446" hidden="1" customWidth="1"/>
    <col min="4869" max="4869" width="24.7142857142857" style="446" customWidth="1"/>
    <col min="4870" max="4870" width="14.7142857142857" style="446" customWidth="1"/>
    <col min="4871" max="4872" width="15.7142857142857" style="446" customWidth="1"/>
    <col min="4873" max="4873" width="11.7142857142857" style="446" customWidth="1"/>
    <col min="4874" max="4874" width="6.42857142857143" style="446" customWidth="1"/>
    <col min="4875" max="4875" width="11.7142857142857" style="446" customWidth="1"/>
    <col min="4876" max="4876" width="0" style="446" hidden="1" customWidth="1"/>
    <col min="4877" max="4877" width="3.71428571428571" style="446" customWidth="1"/>
    <col min="4878" max="4878" width="11.1428571428571" style="446" customWidth="1"/>
    <col min="4879" max="5110" width="10.5714285714286" style="446"/>
    <col min="5111" max="5118" width="0" style="446" hidden="1" customWidth="1"/>
    <col min="5119" max="5121" width="3.71428571428571" style="446" customWidth="1"/>
    <col min="5122" max="5122" width="12.7142857142857" style="446" customWidth="1"/>
    <col min="5123" max="5123" width="47.4285714285714" style="446" customWidth="1"/>
    <col min="5124" max="5124" width="0" style="446" hidden="1" customWidth="1"/>
    <col min="5125" max="5125" width="24.7142857142857" style="446" customWidth="1"/>
    <col min="5126" max="5126" width="14.7142857142857" style="446" customWidth="1"/>
    <col min="5127" max="5128" width="15.7142857142857" style="446" customWidth="1"/>
    <col min="5129" max="5129" width="11.7142857142857" style="446" customWidth="1"/>
    <col min="5130" max="5130" width="6.42857142857143" style="446" customWidth="1"/>
    <col min="5131" max="5131" width="11.7142857142857" style="446" customWidth="1"/>
    <col min="5132" max="5132" width="0" style="446" hidden="1" customWidth="1"/>
    <col min="5133" max="5133" width="3.71428571428571" style="446" customWidth="1"/>
    <col min="5134" max="5134" width="11.1428571428571" style="446" customWidth="1"/>
    <col min="5135" max="5366" width="10.5714285714286" style="446"/>
    <col min="5367" max="5374" width="0" style="446" hidden="1" customWidth="1"/>
    <col min="5375" max="5377" width="3.71428571428571" style="446" customWidth="1"/>
    <col min="5378" max="5378" width="12.7142857142857" style="446" customWidth="1"/>
    <col min="5379" max="5379" width="47.4285714285714" style="446" customWidth="1"/>
    <col min="5380" max="5380" width="0" style="446" hidden="1" customWidth="1"/>
    <col min="5381" max="5381" width="24.7142857142857" style="446" customWidth="1"/>
    <col min="5382" max="5382" width="14.7142857142857" style="446" customWidth="1"/>
    <col min="5383" max="5384" width="15.7142857142857" style="446" customWidth="1"/>
    <col min="5385" max="5385" width="11.7142857142857" style="446" customWidth="1"/>
    <col min="5386" max="5386" width="6.42857142857143" style="446" customWidth="1"/>
    <col min="5387" max="5387" width="11.7142857142857" style="446" customWidth="1"/>
    <col min="5388" max="5388" width="0" style="446" hidden="1" customWidth="1"/>
    <col min="5389" max="5389" width="3.71428571428571" style="446" customWidth="1"/>
    <col min="5390" max="5390" width="11.1428571428571" style="446" customWidth="1"/>
    <col min="5391" max="5622" width="10.5714285714286" style="446"/>
    <col min="5623" max="5630" width="0" style="446" hidden="1" customWidth="1"/>
    <col min="5631" max="5633" width="3.71428571428571" style="446" customWidth="1"/>
    <col min="5634" max="5634" width="12.7142857142857" style="446" customWidth="1"/>
    <col min="5635" max="5635" width="47.4285714285714" style="446" customWidth="1"/>
    <col min="5636" max="5636" width="0" style="446" hidden="1" customWidth="1"/>
    <col min="5637" max="5637" width="24.7142857142857" style="446" customWidth="1"/>
    <col min="5638" max="5638" width="14.7142857142857" style="446" customWidth="1"/>
    <col min="5639" max="5640" width="15.7142857142857" style="446" customWidth="1"/>
    <col min="5641" max="5641" width="11.7142857142857" style="446" customWidth="1"/>
    <col min="5642" max="5642" width="6.42857142857143" style="446" customWidth="1"/>
    <col min="5643" max="5643" width="11.7142857142857" style="446" customWidth="1"/>
    <col min="5644" max="5644" width="0" style="446" hidden="1" customWidth="1"/>
    <col min="5645" max="5645" width="3.71428571428571" style="446" customWidth="1"/>
    <col min="5646" max="5646" width="11.1428571428571" style="446" customWidth="1"/>
    <col min="5647" max="5878" width="10.5714285714286" style="446"/>
    <col min="5879" max="5886" width="0" style="446" hidden="1" customWidth="1"/>
    <col min="5887" max="5889" width="3.71428571428571" style="446" customWidth="1"/>
    <col min="5890" max="5890" width="12.7142857142857" style="446" customWidth="1"/>
    <col min="5891" max="5891" width="47.4285714285714" style="446" customWidth="1"/>
    <col min="5892" max="5892" width="0" style="446" hidden="1" customWidth="1"/>
    <col min="5893" max="5893" width="24.7142857142857" style="446" customWidth="1"/>
    <col min="5894" max="5894" width="14.7142857142857" style="446" customWidth="1"/>
    <col min="5895" max="5896" width="15.7142857142857" style="446" customWidth="1"/>
    <col min="5897" max="5897" width="11.7142857142857" style="446" customWidth="1"/>
    <col min="5898" max="5898" width="6.42857142857143" style="446" customWidth="1"/>
    <col min="5899" max="5899" width="11.7142857142857" style="446" customWidth="1"/>
    <col min="5900" max="5900" width="0" style="446" hidden="1" customWidth="1"/>
    <col min="5901" max="5901" width="3.71428571428571" style="446" customWidth="1"/>
    <col min="5902" max="5902" width="11.1428571428571" style="446" customWidth="1"/>
    <col min="5903" max="6134" width="10.5714285714286" style="446"/>
    <col min="6135" max="6142" width="0" style="446" hidden="1" customWidth="1"/>
    <col min="6143" max="6145" width="3.71428571428571" style="446" customWidth="1"/>
    <col min="6146" max="6146" width="12.7142857142857" style="446" customWidth="1"/>
    <col min="6147" max="6147" width="47.4285714285714" style="446" customWidth="1"/>
    <col min="6148" max="6148" width="0" style="446" hidden="1" customWidth="1"/>
    <col min="6149" max="6149" width="24.7142857142857" style="446" customWidth="1"/>
    <col min="6150" max="6150" width="14.7142857142857" style="446" customWidth="1"/>
    <col min="6151" max="6152" width="15.7142857142857" style="446" customWidth="1"/>
    <col min="6153" max="6153" width="11.7142857142857" style="446" customWidth="1"/>
    <col min="6154" max="6154" width="6.42857142857143" style="446" customWidth="1"/>
    <col min="6155" max="6155" width="11.7142857142857" style="446" customWidth="1"/>
    <col min="6156" max="6156" width="0" style="446" hidden="1" customWidth="1"/>
    <col min="6157" max="6157" width="3.71428571428571" style="446" customWidth="1"/>
    <col min="6158" max="6158" width="11.1428571428571" style="446" customWidth="1"/>
    <col min="6159" max="6390" width="10.5714285714286" style="446"/>
    <col min="6391" max="6398" width="0" style="446" hidden="1" customWidth="1"/>
    <col min="6399" max="6401" width="3.71428571428571" style="446" customWidth="1"/>
    <col min="6402" max="6402" width="12.7142857142857" style="446" customWidth="1"/>
    <col min="6403" max="6403" width="47.4285714285714" style="446" customWidth="1"/>
    <col min="6404" max="6404" width="0" style="446" hidden="1" customWidth="1"/>
    <col min="6405" max="6405" width="24.7142857142857" style="446" customWidth="1"/>
    <col min="6406" max="6406" width="14.7142857142857" style="446" customWidth="1"/>
    <col min="6407" max="6408" width="15.7142857142857" style="446" customWidth="1"/>
    <col min="6409" max="6409" width="11.7142857142857" style="446" customWidth="1"/>
    <col min="6410" max="6410" width="6.42857142857143" style="446" customWidth="1"/>
    <col min="6411" max="6411" width="11.7142857142857" style="446" customWidth="1"/>
    <col min="6412" max="6412" width="0" style="446" hidden="1" customWidth="1"/>
    <col min="6413" max="6413" width="3.71428571428571" style="446" customWidth="1"/>
    <col min="6414" max="6414" width="11.1428571428571" style="446" customWidth="1"/>
    <col min="6415" max="6646" width="10.5714285714286" style="446"/>
    <col min="6647" max="6654" width="0" style="446" hidden="1" customWidth="1"/>
    <col min="6655" max="6657" width="3.71428571428571" style="446" customWidth="1"/>
    <col min="6658" max="6658" width="12.7142857142857" style="446" customWidth="1"/>
    <col min="6659" max="6659" width="47.4285714285714" style="446" customWidth="1"/>
    <col min="6660" max="6660" width="0" style="446" hidden="1" customWidth="1"/>
    <col min="6661" max="6661" width="24.7142857142857" style="446" customWidth="1"/>
    <col min="6662" max="6662" width="14.7142857142857" style="446" customWidth="1"/>
    <col min="6663" max="6664" width="15.7142857142857" style="446" customWidth="1"/>
    <col min="6665" max="6665" width="11.7142857142857" style="446" customWidth="1"/>
    <col min="6666" max="6666" width="6.42857142857143" style="446" customWidth="1"/>
    <col min="6667" max="6667" width="11.7142857142857" style="446" customWidth="1"/>
    <col min="6668" max="6668" width="0" style="446" hidden="1" customWidth="1"/>
    <col min="6669" max="6669" width="3.71428571428571" style="446" customWidth="1"/>
    <col min="6670" max="6670" width="11.1428571428571" style="446" customWidth="1"/>
    <col min="6671" max="6902" width="10.5714285714286" style="446"/>
    <col min="6903" max="6910" width="0" style="446" hidden="1" customWidth="1"/>
    <col min="6911" max="6913" width="3.71428571428571" style="446" customWidth="1"/>
    <col min="6914" max="6914" width="12.7142857142857" style="446" customWidth="1"/>
    <col min="6915" max="6915" width="47.4285714285714" style="446" customWidth="1"/>
    <col min="6916" max="6916" width="0" style="446" hidden="1" customWidth="1"/>
    <col min="6917" max="6917" width="24.7142857142857" style="446" customWidth="1"/>
    <col min="6918" max="6918" width="14.7142857142857" style="446" customWidth="1"/>
    <col min="6919" max="6920" width="15.7142857142857" style="446" customWidth="1"/>
    <col min="6921" max="6921" width="11.7142857142857" style="446" customWidth="1"/>
    <col min="6922" max="6922" width="6.42857142857143" style="446" customWidth="1"/>
    <col min="6923" max="6923" width="11.7142857142857" style="446" customWidth="1"/>
    <col min="6924" max="6924" width="0" style="446" hidden="1" customWidth="1"/>
    <col min="6925" max="6925" width="3.71428571428571" style="446" customWidth="1"/>
    <col min="6926" max="6926" width="11.1428571428571" style="446" customWidth="1"/>
    <col min="6927" max="7158" width="10.5714285714286" style="446"/>
    <col min="7159" max="7166" width="0" style="446" hidden="1" customWidth="1"/>
    <col min="7167" max="7169" width="3.71428571428571" style="446" customWidth="1"/>
    <col min="7170" max="7170" width="12.7142857142857" style="446" customWidth="1"/>
    <col min="7171" max="7171" width="47.4285714285714" style="446" customWidth="1"/>
    <col min="7172" max="7172" width="0" style="446" hidden="1" customWidth="1"/>
    <col min="7173" max="7173" width="24.7142857142857" style="446" customWidth="1"/>
    <col min="7174" max="7174" width="14.7142857142857" style="446" customWidth="1"/>
    <col min="7175" max="7176" width="15.7142857142857" style="446" customWidth="1"/>
    <col min="7177" max="7177" width="11.7142857142857" style="446" customWidth="1"/>
    <col min="7178" max="7178" width="6.42857142857143" style="446" customWidth="1"/>
    <col min="7179" max="7179" width="11.7142857142857" style="446" customWidth="1"/>
    <col min="7180" max="7180" width="0" style="446" hidden="1" customWidth="1"/>
    <col min="7181" max="7181" width="3.71428571428571" style="446" customWidth="1"/>
    <col min="7182" max="7182" width="11.1428571428571" style="446" customWidth="1"/>
    <col min="7183" max="7414" width="10.5714285714286" style="446"/>
    <col min="7415" max="7422" width="0" style="446" hidden="1" customWidth="1"/>
    <col min="7423" max="7425" width="3.71428571428571" style="446" customWidth="1"/>
    <col min="7426" max="7426" width="12.7142857142857" style="446" customWidth="1"/>
    <col min="7427" max="7427" width="47.4285714285714" style="446" customWidth="1"/>
    <col min="7428" max="7428" width="0" style="446" hidden="1" customWidth="1"/>
    <col min="7429" max="7429" width="24.7142857142857" style="446" customWidth="1"/>
    <col min="7430" max="7430" width="14.7142857142857" style="446" customWidth="1"/>
    <col min="7431" max="7432" width="15.7142857142857" style="446" customWidth="1"/>
    <col min="7433" max="7433" width="11.7142857142857" style="446" customWidth="1"/>
    <col min="7434" max="7434" width="6.42857142857143" style="446" customWidth="1"/>
    <col min="7435" max="7435" width="11.7142857142857" style="446" customWidth="1"/>
    <col min="7436" max="7436" width="0" style="446" hidden="1" customWidth="1"/>
    <col min="7437" max="7437" width="3.71428571428571" style="446" customWidth="1"/>
    <col min="7438" max="7438" width="11.1428571428571" style="446" customWidth="1"/>
    <col min="7439" max="7670" width="10.5714285714286" style="446"/>
    <col min="7671" max="7678" width="0" style="446" hidden="1" customWidth="1"/>
    <col min="7679" max="7681" width="3.71428571428571" style="446" customWidth="1"/>
    <col min="7682" max="7682" width="12.7142857142857" style="446" customWidth="1"/>
    <col min="7683" max="7683" width="47.4285714285714" style="446" customWidth="1"/>
    <col min="7684" max="7684" width="0" style="446" hidden="1" customWidth="1"/>
    <col min="7685" max="7685" width="24.7142857142857" style="446" customWidth="1"/>
    <col min="7686" max="7686" width="14.7142857142857" style="446" customWidth="1"/>
    <col min="7687" max="7688" width="15.7142857142857" style="446" customWidth="1"/>
    <col min="7689" max="7689" width="11.7142857142857" style="446" customWidth="1"/>
    <col min="7690" max="7690" width="6.42857142857143" style="446" customWidth="1"/>
    <col min="7691" max="7691" width="11.7142857142857" style="446" customWidth="1"/>
    <col min="7692" max="7692" width="0" style="446" hidden="1" customWidth="1"/>
    <col min="7693" max="7693" width="3.71428571428571" style="446" customWidth="1"/>
    <col min="7694" max="7694" width="11.1428571428571" style="446" customWidth="1"/>
    <col min="7695" max="7926" width="10.5714285714286" style="446"/>
    <col min="7927" max="7934" width="0" style="446" hidden="1" customWidth="1"/>
    <col min="7935" max="7937" width="3.71428571428571" style="446" customWidth="1"/>
    <col min="7938" max="7938" width="12.7142857142857" style="446" customWidth="1"/>
    <col min="7939" max="7939" width="47.4285714285714" style="446" customWidth="1"/>
    <col min="7940" max="7940" width="0" style="446" hidden="1" customWidth="1"/>
    <col min="7941" max="7941" width="24.7142857142857" style="446" customWidth="1"/>
    <col min="7942" max="7942" width="14.7142857142857" style="446" customWidth="1"/>
    <col min="7943" max="7944" width="15.7142857142857" style="446" customWidth="1"/>
    <col min="7945" max="7945" width="11.7142857142857" style="446" customWidth="1"/>
    <col min="7946" max="7946" width="6.42857142857143" style="446" customWidth="1"/>
    <col min="7947" max="7947" width="11.7142857142857" style="446" customWidth="1"/>
    <col min="7948" max="7948" width="0" style="446" hidden="1" customWidth="1"/>
    <col min="7949" max="7949" width="3.71428571428571" style="446" customWidth="1"/>
    <col min="7950" max="7950" width="11.1428571428571" style="446" customWidth="1"/>
    <col min="7951" max="8182" width="10.5714285714286" style="446"/>
    <col min="8183" max="8190" width="0" style="446" hidden="1" customWidth="1"/>
    <col min="8191" max="8193" width="3.71428571428571" style="446" customWidth="1"/>
    <col min="8194" max="8194" width="12.7142857142857" style="446" customWidth="1"/>
    <col min="8195" max="8195" width="47.4285714285714" style="446" customWidth="1"/>
    <col min="8196" max="8196" width="0" style="446" hidden="1" customWidth="1"/>
    <col min="8197" max="8197" width="24.7142857142857" style="446" customWidth="1"/>
    <col min="8198" max="8198" width="14.7142857142857" style="446" customWidth="1"/>
    <col min="8199" max="8200" width="15.7142857142857" style="446" customWidth="1"/>
    <col min="8201" max="8201" width="11.7142857142857" style="446" customWidth="1"/>
    <col min="8202" max="8202" width="6.42857142857143" style="446" customWidth="1"/>
    <col min="8203" max="8203" width="11.7142857142857" style="446" customWidth="1"/>
    <col min="8204" max="8204" width="0" style="446" hidden="1" customWidth="1"/>
    <col min="8205" max="8205" width="3.71428571428571" style="446" customWidth="1"/>
    <col min="8206" max="8206" width="11.1428571428571" style="446" customWidth="1"/>
    <col min="8207" max="8438" width="10.5714285714286" style="446"/>
    <col min="8439" max="8446" width="0" style="446" hidden="1" customWidth="1"/>
    <col min="8447" max="8449" width="3.71428571428571" style="446" customWidth="1"/>
    <col min="8450" max="8450" width="12.7142857142857" style="446" customWidth="1"/>
    <col min="8451" max="8451" width="47.4285714285714" style="446" customWidth="1"/>
    <col min="8452" max="8452" width="0" style="446" hidden="1" customWidth="1"/>
    <col min="8453" max="8453" width="24.7142857142857" style="446" customWidth="1"/>
    <col min="8454" max="8454" width="14.7142857142857" style="446" customWidth="1"/>
    <col min="8455" max="8456" width="15.7142857142857" style="446" customWidth="1"/>
    <col min="8457" max="8457" width="11.7142857142857" style="446" customWidth="1"/>
    <col min="8458" max="8458" width="6.42857142857143" style="446" customWidth="1"/>
    <col min="8459" max="8459" width="11.7142857142857" style="446" customWidth="1"/>
    <col min="8460" max="8460" width="0" style="446" hidden="1" customWidth="1"/>
    <col min="8461" max="8461" width="3.71428571428571" style="446" customWidth="1"/>
    <col min="8462" max="8462" width="11.1428571428571" style="446" customWidth="1"/>
    <col min="8463" max="8694" width="10.5714285714286" style="446"/>
    <col min="8695" max="8702" width="0" style="446" hidden="1" customWidth="1"/>
    <col min="8703" max="8705" width="3.71428571428571" style="446" customWidth="1"/>
    <col min="8706" max="8706" width="12.7142857142857" style="446" customWidth="1"/>
    <col min="8707" max="8707" width="47.4285714285714" style="446" customWidth="1"/>
    <col min="8708" max="8708" width="0" style="446" hidden="1" customWidth="1"/>
    <col min="8709" max="8709" width="24.7142857142857" style="446" customWidth="1"/>
    <col min="8710" max="8710" width="14.7142857142857" style="446" customWidth="1"/>
    <col min="8711" max="8712" width="15.7142857142857" style="446" customWidth="1"/>
    <col min="8713" max="8713" width="11.7142857142857" style="446" customWidth="1"/>
    <col min="8714" max="8714" width="6.42857142857143" style="446" customWidth="1"/>
    <col min="8715" max="8715" width="11.7142857142857" style="446" customWidth="1"/>
    <col min="8716" max="8716" width="0" style="446" hidden="1" customWidth="1"/>
    <col min="8717" max="8717" width="3.71428571428571" style="446" customWidth="1"/>
    <col min="8718" max="8718" width="11.1428571428571" style="446" customWidth="1"/>
    <col min="8719" max="8950" width="10.5714285714286" style="446"/>
    <col min="8951" max="8958" width="0" style="446" hidden="1" customWidth="1"/>
    <col min="8959" max="8961" width="3.71428571428571" style="446" customWidth="1"/>
    <col min="8962" max="8962" width="12.7142857142857" style="446" customWidth="1"/>
    <col min="8963" max="8963" width="47.4285714285714" style="446" customWidth="1"/>
    <col min="8964" max="8964" width="0" style="446" hidden="1" customWidth="1"/>
    <col min="8965" max="8965" width="24.7142857142857" style="446" customWidth="1"/>
    <col min="8966" max="8966" width="14.7142857142857" style="446" customWidth="1"/>
    <col min="8967" max="8968" width="15.7142857142857" style="446" customWidth="1"/>
    <col min="8969" max="8969" width="11.7142857142857" style="446" customWidth="1"/>
    <col min="8970" max="8970" width="6.42857142857143" style="446" customWidth="1"/>
    <col min="8971" max="8971" width="11.7142857142857" style="446" customWidth="1"/>
    <col min="8972" max="8972" width="0" style="446" hidden="1" customWidth="1"/>
    <col min="8973" max="8973" width="3.71428571428571" style="446" customWidth="1"/>
    <col min="8974" max="8974" width="11.1428571428571" style="446" customWidth="1"/>
    <col min="8975" max="9206" width="10.5714285714286" style="446"/>
    <col min="9207" max="9214" width="0" style="446" hidden="1" customWidth="1"/>
    <col min="9215" max="9217" width="3.71428571428571" style="446" customWidth="1"/>
    <col min="9218" max="9218" width="12.7142857142857" style="446" customWidth="1"/>
    <col min="9219" max="9219" width="47.4285714285714" style="446" customWidth="1"/>
    <col min="9220" max="9220" width="0" style="446" hidden="1" customWidth="1"/>
    <col min="9221" max="9221" width="24.7142857142857" style="446" customWidth="1"/>
    <col min="9222" max="9222" width="14.7142857142857" style="446" customWidth="1"/>
    <col min="9223" max="9224" width="15.7142857142857" style="446" customWidth="1"/>
    <col min="9225" max="9225" width="11.7142857142857" style="446" customWidth="1"/>
    <col min="9226" max="9226" width="6.42857142857143" style="446" customWidth="1"/>
    <col min="9227" max="9227" width="11.7142857142857" style="446" customWidth="1"/>
    <col min="9228" max="9228" width="0" style="446" hidden="1" customWidth="1"/>
    <col min="9229" max="9229" width="3.71428571428571" style="446" customWidth="1"/>
    <col min="9230" max="9230" width="11.1428571428571" style="446" customWidth="1"/>
    <col min="9231" max="9462" width="10.5714285714286" style="446"/>
    <col min="9463" max="9470" width="0" style="446" hidden="1" customWidth="1"/>
    <col min="9471" max="9473" width="3.71428571428571" style="446" customWidth="1"/>
    <col min="9474" max="9474" width="12.7142857142857" style="446" customWidth="1"/>
    <col min="9475" max="9475" width="47.4285714285714" style="446" customWidth="1"/>
    <col min="9476" max="9476" width="0" style="446" hidden="1" customWidth="1"/>
    <col min="9477" max="9477" width="24.7142857142857" style="446" customWidth="1"/>
    <col min="9478" max="9478" width="14.7142857142857" style="446" customWidth="1"/>
    <col min="9479" max="9480" width="15.7142857142857" style="446" customWidth="1"/>
    <col min="9481" max="9481" width="11.7142857142857" style="446" customWidth="1"/>
    <col min="9482" max="9482" width="6.42857142857143" style="446" customWidth="1"/>
    <col min="9483" max="9483" width="11.7142857142857" style="446" customWidth="1"/>
    <col min="9484" max="9484" width="0" style="446" hidden="1" customWidth="1"/>
    <col min="9485" max="9485" width="3.71428571428571" style="446" customWidth="1"/>
    <col min="9486" max="9486" width="11.1428571428571" style="446" customWidth="1"/>
    <col min="9487" max="9718" width="10.5714285714286" style="446"/>
    <col min="9719" max="9726" width="0" style="446" hidden="1" customWidth="1"/>
    <col min="9727" max="9729" width="3.71428571428571" style="446" customWidth="1"/>
    <col min="9730" max="9730" width="12.7142857142857" style="446" customWidth="1"/>
    <col min="9731" max="9731" width="47.4285714285714" style="446" customWidth="1"/>
    <col min="9732" max="9732" width="0" style="446" hidden="1" customWidth="1"/>
    <col min="9733" max="9733" width="24.7142857142857" style="446" customWidth="1"/>
    <col min="9734" max="9734" width="14.7142857142857" style="446" customWidth="1"/>
    <col min="9735" max="9736" width="15.7142857142857" style="446" customWidth="1"/>
    <col min="9737" max="9737" width="11.7142857142857" style="446" customWidth="1"/>
    <col min="9738" max="9738" width="6.42857142857143" style="446" customWidth="1"/>
    <col min="9739" max="9739" width="11.7142857142857" style="446" customWidth="1"/>
    <col min="9740" max="9740" width="0" style="446" hidden="1" customWidth="1"/>
    <col min="9741" max="9741" width="3.71428571428571" style="446" customWidth="1"/>
    <col min="9742" max="9742" width="11.1428571428571" style="446" customWidth="1"/>
    <col min="9743" max="9974" width="10.5714285714286" style="446"/>
    <col min="9975" max="9982" width="0" style="446" hidden="1" customWidth="1"/>
    <col min="9983" max="9985" width="3.71428571428571" style="446" customWidth="1"/>
    <col min="9986" max="9986" width="12.7142857142857" style="446" customWidth="1"/>
    <col min="9987" max="9987" width="47.4285714285714" style="446" customWidth="1"/>
    <col min="9988" max="9988" width="0" style="446" hidden="1" customWidth="1"/>
    <col min="9989" max="9989" width="24.7142857142857" style="446" customWidth="1"/>
    <col min="9990" max="9990" width="14.7142857142857" style="446" customWidth="1"/>
    <col min="9991" max="9992" width="15.7142857142857" style="446" customWidth="1"/>
    <col min="9993" max="9993" width="11.7142857142857" style="446" customWidth="1"/>
    <col min="9994" max="9994" width="6.42857142857143" style="446" customWidth="1"/>
    <col min="9995" max="9995" width="11.7142857142857" style="446" customWidth="1"/>
    <col min="9996" max="9996" width="0" style="446" hidden="1" customWidth="1"/>
    <col min="9997" max="9997" width="3.71428571428571" style="446" customWidth="1"/>
    <col min="9998" max="9998" width="11.1428571428571" style="446" customWidth="1"/>
    <col min="9999" max="10230" width="10.5714285714286" style="446"/>
    <col min="10231" max="10238" width="0" style="446" hidden="1" customWidth="1"/>
    <col min="10239" max="10241" width="3.71428571428571" style="446" customWidth="1"/>
    <col min="10242" max="10242" width="12.7142857142857" style="446" customWidth="1"/>
    <col min="10243" max="10243" width="47.4285714285714" style="446" customWidth="1"/>
    <col min="10244" max="10244" width="0" style="446" hidden="1" customWidth="1"/>
    <col min="10245" max="10245" width="24.7142857142857" style="446" customWidth="1"/>
    <col min="10246" max="10246" width="14.7142857142857" style="446" customWidth="1"/>
    <col min="10247" max="10248" width="15.7142857142857" style="446" customWidth="1"/>
    <col min="10249" max="10249" width="11.7142857142857" style="446" customWidth="1"/>
    <col min="10250" max="10250" width="6.42857142857143" style="446" customWidth="1"/>
    <col min="10251" max="10251" width="11.7142857142857" style="446" customWidth="1"/>
    <col min="10252" max="10252" width="0" style="446" hidden="1" customWidth="1"/>
    <col min="10253" max="10253" width="3.71428571428571" style="446" customWidth="1"/>
    <col min="10254" max="10254" width="11.1428571428571" style="446" customWidth="1"/>
    <col min="10255" max="10486" width="10.5714285714286" style="446"/>
    <col min="10487" max="10494" width="0" style="446" hidden="1" customWidth="1"/>
    <col min="10495" max="10497" width="3.71428571428571" style="446" customWidth="1"/>
    <col min="10498" max="10498" width="12.7142857142857" style="446" customWidth="1"/>
    <col min="10499" max="10499" width="47.4285714285714" style="446" customWidth="1"/>
    <col min="10500" max="10500" width="0" style="446" hidden="1" customWidth="1"/>
    <col min="10501" max="10501" width="24.7142857142857" style="446" customWidth="1"/>
    <col min="10502" max="10502" width="14.7142857142857" style="446" customWidth="1"/>
    <col min="10503" max="10504" width="15.7142857142857" style="446" customWidth="1"/>
    <col min="10505" max="10505" width="11.7142857142857" style="446" customWidth="1"/>
    <col min="10506" max="10506" width="6.42857142857143" style="446" customWidth="1"/>
    <col min="10507" max="10507" width="11.7142857142857" style="446" customWidth="1"/>
    <col min="10508" max="10508" width="0" style="446" hidden="1" customWidth="1"/>
    <col min="10509" max="10509" width="3.71428571428571" style="446" customWidth="1"/>
    <col min="10510" max="10510" width="11.1428571428571" style="446" customWidth="1"/>
    <col min="10511" max="10742" width="10.5714285714286" style="446"/>
    <col min="10743" max="10750" width="0" style="446" hidden="1" customWidth="1"/>
    <col min="10751" max="10753" width="3.71428571428571" style="446" customWidth="1"/>
    <col min="10754" max="10754" width="12.7142857142857" style="446" customWidth="1"/>
    <col min="10755" max="10755" width="47.4285714285714" style="446" customWidth="1"/>
    <col min="10756" max="10756" width="0" style="446" hidden="1" customWidth="1"/>
    <col min="10757" max="10757" width="24.7142857142857" style="446" customWidth="1"/>
    <col min="10758" max="10758" width="14.7142857142857" style="446" customWidth="1"/>
    <col min="10759" max="10760" width="15.7142857142857" style="446" customWidth="1"/>
    <col min="10761" max="10761" width="11.7142857142857" style="446" customWidth="1"/>
    <col min="10762" max="10762" width="6.42857142857143" style="446" customWidth="1"/>
    <col min="10763" max="10763" width="11.7142857142857" style="446" customWidth="1"/>
    <col min="10764" max="10764" width="0" style="446" hidden="1" customWidth="1"/>
    <col min="10765" max="10765" width="3.71428571428571" style="446" customWidth="1"/>
    <col min="10766" max="10766" width="11.1428571428571" style="446" customWidth="1"/>
    <col min="10767" max="10998" width="10.5714285714286" style="446"/>
    <col min="10999" max="11006" width="0" style="446" hidden="1" customWidth="1"/>
    <col min="11007" max="11009" width="3.71428571428571" style="446" customWidth="1"/>
    <col min="11010" max="11010" width="12.7142857142857" style="446" customWidth="1"/>
    <col min="11011" max="11011" width="47.4285714285714" style="446" customWidth="1"/>
    <col min="11012" max="11012" width="0" style="446" hidden="1" customWidth="1"/>
    <col min="11013" max="11013" width="24.7142857142857" style="446" customWidth="1"/>
    <col min="11014" max="11014" width="14.7142857142857" style="446" customWidth="1"/>
    <col min="11015" max="11016" width="15.7142857142857" style="446" customWidth="1"/>
    <col min="11017" max="11017" width="11.7142857142857" style="446" customWidth="1"/>
    <col min="11018" max="11018" width="6.42857142857143" style="446" customWidth="1"/>
    <col min="11019" max="11019" width="11.7142857142857" style="446" customWidth="1"/>
    <col min="11020" max="11020" width="0" style="446" hidden="1" customWidth="1"/>
    <col min="11021" max="11021" width="3.71428571428571" style="446" customWidth="1"/>
    <col min="11022" max="11022" width="11.1428571428571" style="446" customWidth="1"/>
    <col min="11023" max="11254" width="10.5714285714286" style="446"/>
    <col min="11255" max="11262" width="0" style="446" hidden="1" customWidth="1"/>
    <col min="11263" max="11265" width="3.71428571428571" style="446" customWidth="1"/>
    <col min="11266" max="11266" width="12.7142857142857" style="446" customWidth="1"/>
    <col min="11267" max="11267" width="47.4285714285714" style="446" customWidth="1"/>
    <col min="11268" max="11268" width="0" style="446" hidden="1" customWidth="1"/>
    <col min="11269" max="11269" width="24.7142857142857" style="446" customWidth="1"/>
    <col min="11270" max="11270" width="14.7142857142857" style="446" customWidth="1"/>
    <col min="11271" max="11272" width="15.7142857142857" style="446" customWidth="1"/>
    <col min="11273" max="11273" width="11.7142857142857" style="446" customWidth="1"/>
    <col min="11274" max="11274" width="6.42857142857143" style="446" customWidth="1"/>
    <col min="11275" max="11275" width="11.7142857142857" style="446" customWidth="1"/>
    <col min="11276" max="11276" width="0" style="446" hidden="1" customWidth="1"/>
    <col min="11277" max="11277" width="3.71428571428571" style="446" customWidth="1"/>
    <col min="11278" max="11278" width="11.1428571428571" style="446" customWidth="1"/>
    <col min="11279" max="11510" width="10.5714285714286" style="446"/>
    <col min="11511" max="11518" width="0" style="446" hidden="1" customWidth="1"/>
    <col min="11519" max="11521" width="3.71428571428571" style="446" customWidth="1"/>
    <col min="11522" max="11522" width="12.7142857142857" style="446" customWidth="1"/>
    <col min="11523" max="11523" width="47.4285714285714" style="446" customWidth="1"/>
    <col min="11524" max="11524" width="0" style="446" hidden="1" customWidth="1"/>
    <col min="11525" max="11525" width="24.7142857142857" style="446" customWidth="1"/>
    <col min="11526" max="11526" width="14.7142857142857" style="446" customWidth="1"/>
    <col min="11527" max="11528" width="15.7142857142857" style="446" customWidth="1"/>
    <col min="11529" max="11529" width="11.7142857142857" style="446" customWidth="1"/>
    <col min="11530" max="11530" width="6.42857142857143" style="446" customWidth="1"/>
    <col min="11531" max="11531" width="11.7142857142857" style="446" customWidth="1"/>
    <col min="11532" max="11532" width="0" style="446" hidden="1" customWidth="1"/>
    <col min="11533" max="11533" width="3.71428571428571" style="446" customWidth="1"/>
    <col min="11534" max="11534" width="11.1428571428571" style="446" customWidth="1"/>
    <col min="11535" max="11766" width="10.5714285714286" style="446"/>
    <col min="11767" max="11774" width="0" style="446" hidden="1" customWidth="1"/>
    <col min="11775" max="11777" width="3.71428571428571" style="446" customWidth="1"/>
    <col min="11778" max="11778" width="12.7142857142857" style="446" customWidth="1"/>
    <col min="11779" max="11779" width="47.4285714285714" style="446" customWidth="1"/>
    <col min="11780" max="11780" width="0" style="446" hidden="1" customWidth="1"/>
    <col min="11781" max="11781" width="24.7142857142857" style="446" customWidth="1"/>
    <col min="11782" max="11782" width="14.7142857142857" style="446" customWidth="1"/>
    <col min="11783" max="11784" width="15.7142857142857" style="446" customWidth="1"/>
    <col min="11785" max="11785" width="11.7142857142857" style="446" customWidth="1"/>
    <col min="11786" max="11786" width="6.42857142857143" style="446" customWidth="1"/>
    <col min="11787" max="11787" width="11.7142857142857" style="446" customWidth="1"/>
    <col min="11788" max="11788" width="0" style="446" hidden="1" customWidth="1"/>
    <col min="11789" max="11789" width="3.71428571428571" style="446" customWidth="1"/>
    <col min="11790" max="11790" width="11.1428571428571" style="446" customWidth="1"/>
    <col min="11791" max="12022" width="10.5714285714286" style="446"/>
    <col min="12023" max="12030" width="0" style="446" hidden="1" customWidth="1"/>
    <col min="12031" max="12033" width="3.71428571428571" style="446" customWidth="1"/>
    <col min="12034" max="12034" width="12.7142857142857" style="446" customWidth="1"/>
    <col min="12035" max="12035" width="47.4285714285714" style="446" customWidth="1"/>
    <col min="12036" max="12036" width="0" style="446" hidden="1" customWidth="1"/>
    <col min="12037" max="12037" width="24.7142857142857" style="446" customWidth="1"/>
    <col min="12038" max="12038" width="14.7142857142857" style="446" customWidth="1"/>
    <col min="12039" max="12040" width="15.7142857142857" style="446" customWidth="1"/>
    <col min="12041" max="12041" width="11.7142857142857" style="446" customWidth="1"/>
    <col min="12042" max="12042" width="6.42857142857143" style="446" customWidth="1"/>
    <col min="12043" max="12043" width="11.7142857142857" style="446" customWidth="1"/>
    <col min="12044" max="12044" width="0" style="446" hidden="1" customWidth="1"/>
    <col min="12045" max="12045" width="3.71428571428571" style="446" customWidth="1"/>
    <col min="12046" max="12046" width="11.1428571428571" style="446" customWidth="1"/>
    <col min="12047" max="12278" width="10.5714285714286" style="446"/>
    <col min="12279" max="12286" width="0" style="446" hidden="1" customWidth="1"/>
    <col min="12287" max="12289" width="3.71428571428571" style="446" customWidth="1"/>
    <col min="12290" max="12290" width="12.7142857142857" style="446" customWidth="1"/>
    <col min="12291" max="12291" width="47.4285714285714" style="446" customWidth="1"/>
    <col min="12292" max="12292" width="0" style="446" hidden="1" customWidth="1"/>
    <col min="12293" max="12293" width="24.7142857142857" style="446" customWidth="1"/>
    <col min="12294" max="12294" width="14.7142857142857" style="446" customWidth="1"/>
    <col min="12295" max="12296" width="15.7142857142857" style="446" customWidth="1"/>
    <col min="12297" max="12297" width="11.7142857142857" style="446" customWidth="1"/>
    <col min="12298" max="12298" width="6.42857142857143" style="446" customWidth="1"/>
    <col min="12299" max="12299" width="11.7142857142857" style="446" customWidth="1"/>
    <col min="12300" max="12300" width="0" style="446" hidden="1" customWidth="1"/>
    <col min="12301" max="12301" width="3.71428571428571" style="446" customWidth="1"/>
    <col min="12302" max="12302" width="11.1428571428571" style="446" customWidth="1"/>
    <col min="12303" max="12534" width="10.5714285714286" style="446"/>
    <col min="12535" max="12542" width="0" style="446" hidden="1" customWidth="1"/>
    <col min="12543" max="12545" width="3.71428571428571" style="446" customWidth="1"/>
    <col min="12546" max="12546" width="12.7142857142857" style="446" customWidth="1"/>
    <col min="12547" max="12547" width="47.4285714285714" style="446" customWidth="1"/>
    <col min="12548" max="12548" width="0" style="446" hidden="1" customWidth="1"/>
    <col min="12549" max="12549" width="24.7142857142857" style="446" customWidth="1"/>
    <col min="12550" max="12550" width="14.7142857142857" style="446" customWidth="1"/>
    <col min="12551" max="12552" width="15.7142857142857" style="446" customWidth="1"/>
    <col min="12553" max="12553" width="11.7142857142857" style="446" customWidth="1"/>
    <col min="12554" max="12554" width="6.42857142857143" style="446" customWidth="1"/>
    <col min="12555" max="12555" width="11.7142857142857" style="446" customWidth="1"/>
    <col min="12556" max="12556" width="0" style="446" hidden="1" customWidth="1"/>
    <col min="12557" max="12557" width="3.71428571428571" style="446" customWidth="1"/>
    <col min="12558" max="12558" width="11.1428571428571" style="446" customWidth="1"/>
    <col min="12559" max="12790" width="10.5714285714286" style="446"/>
    <col min="12791" max="12798" width="0" style="446" hidden="1" customWidth="1"/>
    <col min="12799" max="12801" width="3.71428571428571" style="446" customWidth="1"/>
    <col min="12802" max="12802" width="12.7142857142857" style="446" customWidth="1"/>
    <col min="12803" max="12803" width="47.4285714285714" style="446" customWidth="1"/>
    <col min="12804" max="12804" width="0" style="446" hidden="1" customWidth="1"/>
    <col min="12805" max="12805" width="24.7142857142857" style="446" customWidth="1"/>
    <col min="12806" max="12806" width="14.7142857142857" style="446" customWidth="1"/>
    <col min="12807" max="12808" width="15.7142857142857" style="446" customWidth="1"/>
    <col min="12809" max="12809" width="11.7142857142857" style="446" customWidth="1"/>
    <col min="12810" max="12810" width="6.42857142857143" style="446" customWidth="1"/>
    <col min="12811" max="12811" width="11.7142857142857" style="446" customWidth="1"/>
    <col min="12812" max="12812" width="0" style="446" hidden="1" customWidth="1"/>
    <col min="12813" max="12813" width="3.71428571428571" style="446" customWidth="1"/>
    <col min="12814" max="12814" width="11.1428571428571" style="446" customWidth="1"/>
    <col min="12815" max="13046" width="10.5714285714286" style="446"/>
    <col min="13047" max="13054" width="0" style="446" hidden="1" customWidth="1"/>
    <col min="13055" max="13057" width="3.71428571428571" style="446" customWidth="1"/>
    <col min="13058" max="13058" width="12.7142857142857" style="446" customWidth="1"/>
    <col min="13059" max="13059" width="47.4285714285714" style="446" customWidth="1"/>
    <col min="13060" max="13060" width="0" style="446" hidden="1" customWidth="1"/>
    <col min="13061" max="13061" width="24.7142857142857" style="446" customWidth="1"/>
    <col min="13062" max="13062" width="14.7142857142857" style="446" customWidth="1"/>
    <col min="13063" max="13064" width="15.7142857142857" style="446" customWidth="1"/>
    <col min="13065" max="13065" width="11.7142857142857" style="446" customWidth="1"/>
    <col min="13066" max="13066" width="6.42857142857143" style="446" customWidth="1"/>
    <col min="13067" max="13067" width="11.7142857142857" style="446" customWidth="1"/>
    <col min="13068" max="13068" width="0" style="446" hidden="1" customWidth="1"/>
    <col min="13069" max="13069" width="3.71428571428571" style="446" customWidth="1"/>
    <col min="13070" max="13070" width="11.1428571428571" style="446" customWidth="1"/>
    <col min="13071" max="13302" width="10.5714285714286" style="446"/>
    <col min="13303" max="13310" width="0" style="446" hidden="1" customWidth="1"/>
    <col min="13311" max="13313" width="3.71428571428571" style="446" customWidth="1"/>
    <col min="13314" max="13314" width="12.7142857142857" style="446" customWidth="1"/>
    <col min="13315" max="13315" width="47.4285714285714" style="446" customWidth="1"/>
    <col min="13316" max="13316" width="0" style="446" hidden="1" customWidth="1"/>
    <col min="13317" max="13317" width="24.7142857142857" style="446" customWidth="1"/>
    <col min="13318" max="13318" width="14.7142857142857" style="446" customWidth="1"/>
    <col min="13319" max="13320" width="15.7142857142857" style="446" customWidth="1"/>
    <col min="13321" max="13321" width="11.7142857142857" style="446" customWidth="1"/>
    <col min="13322" max="13322" width="6.42857142857143" style="446" customWidth="1"/>
    <col min="13323" max="13323" width="11.7142857142857" style="446" customWidth="1"/>
    <col min="13324" max="13324" width="0" style="446" hidden="1" customWidth="1"/>
    <col min="13325" max="13325" width="3.71428571428571" style="446" customWidth="1"/>
    <col min="13326" max="13326" width="11.1428571428571" style="446" customWidth="1"/>
    <col min="13327" max="13558" width="10.5714285714286" style="446"/>
    <col min="13559" max="13566" width="0" style="446" hidden="1" customWidth="1"/>
    <col min="13567" max="13569" width="3.71428571428571" style="446" customWidth="1"/>
    <col min="13570" max="13570" width="12.7142857142857" style="446" customWidth="1"/>
    <col min="13571" max="13571" width="47.4285714285714" style="446" customWidth="1"/>
    <col min="13572" max="13572" width="0" style="446" hidden="1" customWidth="1"/>
    <col min="13573" max="13573" width="24.7142857142857" style="446" customWidth="1"/>
    <col min="13574" max="13574" width="14.7142857142857" style="446" customWidth="1"/>
    <col min="13575" max="13576" width="15.7142857142857" style="446" customWidth="1"/>
    <col min="13577" max="13577" width="11.7142857142857" style="446" customWidth="1"/>
    <col min="13578" max="13578" width="6.42857142857143" style="446" customWidth="1"/>
    <col min="13579" max="13579" width="11.7142857142857" style="446" customWidth="1"/>
    <col min="13580" max="13580" width="0" style="446" hidden="1" customWidth="1"/>
    <col min="13581" max="13581" width="3.71428571428571" style="446" customWidth="1"/>
    <col min="13582" max="13582" width="11.1428571428571" style="446" customWidth="1"/>
    <col min="13583" max="13814" width="10.5714285714286" style="446"/>
    <col min="13815" max="13822" width="0" style="446" hidden="1" customWidth="1"/>
    <col min="13823" max="13825" width="3.71428571428571" style="446" customWidth="1"/>
    <col min="13826" max="13826" width="12.7142857142857" style="446" customWidth="1"/>
    <col min="13827" max="13827" width="47.4285714285714" style="446" customWidth="1"/>
    <col min="13828" max="13828" width="0" style="446" hidden="1" customWidth="1"/>
    <col min="13829" max="13829" width="24.7142857142857" style="446" customWidth="1"/>
    <col min="13830" max="13830" width="14.7142857142857" style="446" customWidth="1"/>
    <col min="13831" max="13832" width="15.7142857142857" style="446" customWidth="1"/>
    <col min="13833" max="13833" width="11.7142857142857" style="446" customWidth="1"/>
    <col min="13834" max="13834" width="6.42857142857143" style="446" customWidth="1"/>
    <col min="13835" max="13835" width="11.7142857142857" style="446" customWidth="1"/>
    <col min="13836" max="13836" width="0" style="446" hidden="1" customWidth="1"/>
    <col min="13837" max="13837" width="3.71428571428571" style="446" customWidth="1"/>
    <col min="13838" max="13838" width="11.1428571428571" style="446" customWidth="1"/>
    <col min="13839" max="14070" width="10.5714285714286" style="446"/>
    <col min="14071" max="14078" width="0" style="446" hidden="1" customWidth="1"/>
    <col min="14079" max="14081" width="3.71428571428571" style="446" customWidth="1"/>
    <col min="14082" max="14082" width="12.7142857142857" style="446" customWidth="1"/>
    <col min="14083" max="14083" width="47.4285714285714" style="446" customWidth="1"/>
    <col min="14084" max="14084" width="0" style="446" hidden="1" customWidth="1"/>
    <col min="14085" max="14085" width="24.7142857142857" style="446" customWidth="1"/>
    <col min="14086" max="14086" width="14.7142857142857" style="446" customWidth="1"/>
    <col min="14087" max="14088" width="15.7142857142857" style="446" customWidth="1"/>
    <col min="14089" max="14089" width="11.7142857142857" style="446" customWidth="1"/>
    <col min="14090" max="14090" width="6.42857142857143" style="446" customWidth="1"/>
    <col min="14091" max="14091" width="11.7142857142857" style="446" customWidth="1"/>
    <col min="14092" max="14092" width="0" style="446" hidden="1" customWidth="1"/>
    <col min="14093" max="14093" width="3.71428571428571" style="446" customWidth="1"/>
    <col min="14094" max="14094" width="11.1428571428571" style="446" customWidth="1"/>
    <col min="14095" max="14326" width="10.5714285714286" style="446"/>
    <col min="14327" max="14334" width="0" style="446" hidden="1" customWidth="1"/>
    <col min="14335" max="14337" width="3.71428571428571" style="446" customWidth="1"/>
    <col min="14338" max="14338" width="12.7142857142857" style="446" customWidth="1"/>
    <col min="14339" max="14339" width="47.4285714285714" style="446" customWidth="1"/>
    <col min="14340" max="14340" width="0" style="446" hidden="1" customWidth="1"/>
    <col min="14341" max="14341" width="24.7142857142857" style="446" customWidth="1"/>
    <col min="14342" max="14342" width="14.7142857142857" style="446" customWidth="1"/>
    <col min="14343" max="14344" width="15.7142857142857" style="446" customWidth="1"/>
    <col min="14345" max="14345" width="11.7142857142857" style="446" customWidth="1"/>
    <col min="14346" max="14346" width="6.42857142857143" style="446" customWidth="1"/>
    <col min="14347" max="14347" width="11.7142857142857" style="446" customWidth="1"/>
    <col min="14348" max="14348" width="0" style="446" hidden="1" customWidth="1"/>
    <col min="14349" max="14349" width="3.71428571428571" style="446" customWidth="1"/>
    <col min="14350" max="14350" width="11.1428571428571" style="446" customWidth="1"/>
    <col min="14351" max="14582" width="10.5714285714286" style="446"/>
    <col min="14583" max="14590" width="0" style="446" hidden="1" customWidth="1"/>
    <col min="14591" max="14593" width="3.71428571428571" style="446" customWidth="1"/>
    <col min="14594" max="14594" width="12.7142857142857" style="446" customWidth="1"/>
    <col min="14595" max="14595" width="47.4285714285714" style="446" customWidth="1"/>
    <col min="14596" max="14596" width="0" style="446" hidden="1" customWidth="1"/>
    <col min="14597" max="14597" width="24.7142857142857" style="446" customWidth="1"/>
    <col min="14598" max="14598" width="14.7142857142857" style="446" customWidth="1"/>
    <col min="14599" max="14600" width="15.7142857142857" style="446" customWidth="1"/>
    <col min="14601" max="14601" width="11.7142857142857" style="446" customWidth="1"/>
    <col min="14602" max="14602" width="6.42857142857143" style="446" customWidth="1"/>
    <col min="14603" max="14603" width="11.7142857142857" style="446" customWidth="1"/>
    <col min="14604" max="14604" width="0" style="446" hidden="1" customWidth="1"/>
    <col min="14605" max="14605" width="3.71428571428571" style="446" customWidth="1"/>
    <col min="14606" max="14606" width="11.1428571428571" style="446" customWidth="1"/>
    <col min="14607" max="14838" width="10.5714285714286" style="446"/>
    <col min="14839" max="14846" width="0" style="446" hidden="1" customWidth="1"/>
    <col min="14847" max="14849" width="3.71428571428571" style="446" customWidth="1"/>
    <col min="14850" max="14850" width="12.7142857142857" style="446" customWidth="1"/>
    <col min="14851" max="14851" width="47.4285714285714" style="446" customWidth="1"/>
    <col min="14852" max="14852" width="0" style="446" hidden="1" customWidth="1"/>
    <col min="14853" max="14853" width="24.7142857142857" style="446" customWidth="1"/>
    <col min="14854" max="14854" width="14.7142857142857" style="446" customWidth="1"/>
    <col min="14855" max="14856" width="15.7142857142857" style="446" customWidth="1"/>
    <col min="14857" max="14857" width="11.7142857142857" style="446" customWidth="1"/>
    <col min="14858" max="14858" width="6.42857142857143" style="446" customWidth="1"/>
    <col min="14859" max="14859" width="11.7142857142857" style="446" customWidth="1"/>
    <col min="14860" max="14860" width="0" style="446" hidden="1" customWidth="1"/>
    <col min="14861" max="14861" width="3.71428571428571" style="446" customWidth="1"/>
    <col min="14862" max="14862" width="11.1428571428571" style="446" customWidth="1"/>
    <col min="14863" max="15094" width="10.5714285714286" style="446"/>
    <col min="15095" max="15102" width="0" style="446" hidden="1" customWidth="1"/>
    <col min="15103" max="15105" width="3.71428571428571" style="446" customWidth="1"/>
    <col min="15106" max="15106" width="12.7142857142857" style="446" customWidth="1"/>
    <col min="15107" max="15107" width="47.4285714285714" style="446" customWidth="1"/>
    <col min="15108" max="15108" width="0" style="446" hidden="1" customWidth="1"/>
    <col min="15109" max="15109" width="24.7142857142857" style="446" customWidth="1"/>
    <col min="15110" max="15110" width="14.7142857142857" style="446" customWidth="1"/>
    <col min="15111" max="15112" width="15.7142857142857" style="446" customWidth="1"/>
    <col min="15113" max="15113" width="11.7142857142857" style="446" customWidth="1"/>
    <col min="15114" max="15114" width="6.42857142857143" style="446" customWidth="1"/>
    <col min="15115" max="15115" width="11.7142857142857" style="446" customWidth="1"/>
    <col min="15116" max="15116" width="0" style="446" hidden="1" customWidth="1"/>
    <col min="15117" max="15117" width="3.71428571428571" style="446" customWidth="1"/>
    <col min="15118" max="15118" width="11.1428571428571" style="446" customWidth="1"/>
    <col min="15119" max="15350" width="10.5714285714286" style="446"/>
    <col min="15351" max="15358" width="0" style="446" hidden="1" customWidth="1"/>
    <col min="15359" max="15361" width="3.71428571428571" style="446" customWidth="1"/>
    <col min="15362" max="15362" width="12.7142857142857" style="446" customWidth="1"/>
    <col min="15363" max="15363" width="47.4285714285714" style="446" customWidth="1"/>
    <col min="15364" max="15364" width="0" style="446" hidden="1" customWidth="1"/>
    <col min="15365" max="15365" width="24.7142857142857" style="446" customWidth="1"/>
    <col min="15366" max="15366" width="14.7142857142857" style="446" customWidth="1"/>
    <col min="15367" max="15368" width="15.7142857142857" style="446" customWidth="1"/>
    <col min="15369" max="15369" width="11.7142857142857" style="446" customWidth="1"/>
    <col min="15370" max="15370" width="6.42857142857143" style="446" customWidth="1"/>
    <col min="15371" max="15371" width="11.7142857142857" style="446" customWidth="1"/>
    <col min="15372" max="15372" width="0" style="446" hidden="1" customWidth="1"/>
    <col min="15373" max="15373" width="3.71428571428571" style="446" customWidth="1"/>
    <col min="15374" max="15374" width="11.1428571428571" style="446" customWidth="1"/>
    <col min="15375" max="15606" width="10.5714285714286" style="446"/>
    <col min="15607" max="15614" width="0" style="446" hidden="1" customWidth="1"/>
    <col min="15615" max="15617" width="3.71428571428571" style="446" customWidth="1"/>
    <col min="15618" max="15618" width="12.7142857142857" style="446" customWidth="1"/>
    <col min="15619" max="15619" width="47.4285714285714" style="446" customWidth="1"/>
    <col min="15620" max="15620" width="0" style="446" hidden="1" customWidth="1"/>
    <col min="15621" max="15621" width="24.7142857142857" style="446" customWidth="1"/>
    <col min="15622" max="15622" width="14.7142857142857" style="446" customWidth="1"/>
    <col min="15623" max="15624" width="15.7142857142857" style="446" customWidth="1"/>
    <col min="15625" max="15625" width="11.7142857142857" style="446" customWidth="1"/>
    <col min="15626" max="15626" width="6.42857142857143" style="446" customWidth="1"/>
    <col min="15627" max="15627" width="11.7142857142857" style="446" customWidth="1"/>
    <col min="15628" max="15628" width="0" style="446" hidden="1" customWidth="1"/>
    <col min="15629" max="15629" width="3.71428571428571" style="446" customWidth="1"/>
    <col min="15630" max="15630" width="11.1428571428571" style="446" customWidth="1"/>
    <col min="15631" max="15862" width="10.5714285714286" style="446"/>
    <col min="15863" max="15870" width="0" style="446" hidden="1" customWidth="1"/>
    <col min="15871" max="15873" width="3.71428571428571" style="446" customWidth="1"/>
    <col min="15874" max="15874" width="12.7142857142857" style="446" customWidth="1"/>
    <col min="15875" max="15875" width="47.4285714285714" style="446" customWidth="1"/>
    <col min="15876" max="15876" width="0" style="446" hidden="1" customWidth="1"/>
    <col min="15877" max="15877" width="24.7142857142857" style="446" customWidth="1"/>
    <col min="15878" max="15878" width="14.7142857142857" style="446" customWidth="1"/>
    <col min="15879" max="15880" width="15.7142857142857" style="446" customWidth="1"/>
    <col min="15881" max="15881" width="11.7142857142857" style="446" customWidth="1"/>
    <col min="15882" max="15882" width="6.42857142857143" style="446" customWidth="1"/>
    <col min="15883" max="15883" width="11.7142857142857" style="446" customWidth="1"/>
    <col min="15884" max="15884" width="0" style="446" hidden="1" customWidth="1"/>
    <col min="15885" max="15885" width="3.71428571428571" style="446" customWidth="1"/>
    <col min="15886" max="15886" width="11.1428571428571" style="446" customWidth="1"/>
    <col min="15887" max="16118" width="10.5714285714286" style="446"/>
    <col min="16119" max="16126" width="0" style="446" hidden="1" customWidth="1"/>
    <col min="16127" max="16129" width="3.71428571428571" style="446" customWidth="1"/>
    <col min="16130" max="16130" width="12.7142857142857" style="446" customWidth="1"/>
    <col min="16131" max="16131" width="47.4285714285714" style="446" customWidth="1"/>
    <col min="16132" max="16132" width="0" style="446" hidden="1" customWidth="1"/>
    <col min="16133" max="16133" width="24.7142857142857" style="446" customWidth="1"/>
    <col min="16134" max="16134" width="14.7142857142857" style="446" customWidth="1"/>
    <col min="16135" max="16136" width="15.7142857142857" style="446" customWidth="1"/>
    <col min="16137" max="16137" width="11.7142857142857" style="446" customWidth="1"/>
    <col min="16138" max="16138" width="6.42857142857143" style="446" customWidth="1"/>
    <col min="16139" max="16139" width="11.7142857142857" style="446" customWidth="1"/>
    <col min="16140" max="16140" width="0" style="446" hidden="1" customWidth="1"/>
    <col min="16141" max="16141" width="3.71428571428571" style="446" customWidth="1"/>
    <col min="16142" max="16142" width="11.1428571428571" style="446" customWidth="1"/>
    <col min="16143" max="16384" width="10.5714285714286" style="446"/>
  </cols>
  <sheetData>
    <row r="1" ht="14.25" hidden="1"/>
    <row r="2" ht="14.25" hidden="1"/>
    <row r="3" ht="14.25" hidden="1"/>
    <row r="4" spans="10:22" ht="3" customHeight="1">
      <c r="J4" s="451"/>
      <c r="K4" s="451"/>
      <c r="L4" s="447"/>
      <c r="M4" s="447"/>
      <c r="N4" s="447"/>
      <c r="O4" s="454"/>
      <c r="P4" s="454"/>
      <c r="Q4" s="454"/>
      <c r="R4" s="454"/>
      <c r="S4" s="454"/>
      <c r="T4" s="454"/>
      <c r="U4" s="454"/>
      <c r="V4" s="447"/>
    </row>
    <row r="5" spans="10:22" ht="22.5" customHeight="1">
      <c r="J5" s="451"/>
      <c r="K5" s="451"/>
      <c r="L5" s="1300" t="s">
        <v>744</v>
      </c>
      <c r="M5" s="1300"/>
      <c r="N5" s="1300"/>
      <c r="O5" s="1300"/>
      <c r="P5" s="1300"/>
      <c r="Q5" s="1300"/>
      <c r="R5" s="1300"/>
      <c r="S5" s="1300"/>
      <c r="T5" s="1300"/>
      <c r="U5" s="548"/>
      <c r="V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76"/>
      <c r="P7" s="1276"/>
      <c r="Q7" s="1276"/>
      <c r="R7" s="1276"/>
      <c r="S7" s="1276"/>
      <c r="T7" s="1276"/>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77" t="str">
        <f>IF(datePr_ch="",IF(datePr="","",datePr),datePr_ch)</f>
        <v>25.04.2022</v>
      </c>
      <c r="P8" s="1277"/>
      <c r="Q8" s="1277"/>
      <c r="R8" s="1277"/>
      <c r="S8" s="1277"/>
      <c r="T8" s="1277"/>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5"/>
      <c r="O9" s="1277" t="str">
        <f>IF(numberPr_ch="",IF(numberPr="","",numberPr),numberPr_ch)</f>
        <v>01-03/107</v>
      </c>
      <c r="P9" s="1277"/>
      <c r="Q9" s="1277"/>
      <c r="R9" s="1277"/>
      <c r="S9" s="1277"/>
      <c r="T9" s="1277"/>
      <c r="U9" s="635"/>
      <c r="Y9" s="961"/>
      <c r="Z9" s="475"/>
      <c r="AA9" s="475"/>
      <c r="AB9" s="475"/>
      <c r="AC9" s="475"/>
    </row>
    <row r="10" spans="1:28" s="746" customFormat="1" ht="5.25" hidden="1">
      <c r="A10" s="1121"/>
      <c r="B10" s="1121"/>
      <c r="C10" s="1121"/>
      <c r="D10" s="1121"/>
      <c r="E10" s="1121"/>
      <c r="F10" s="1121"/>
      <c r="G10" s="1121"/>
      <c r="H10" s="1121"/>
      <c r="L10" s="1171"/>
      <c r="M10" s="1046"/>
      <c r="O10" s="1276"/>
      <c r="P10" s="1276"/>
      <c r="Q10" s="1276"/>
      <c r="R10" s="1276"/>
      <c r="S10" s="1276"/>
      <c r="T10" s="1276"/>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1"/>
      <c r="M12" s="1301"/>
      <c r="N12" s="458"/>
      <c r="O12" s="730"/>
      <c r="P12" s="730"/>
      <c r="Q12" s="730"/>
      <c r="R12" s="730"/>
      <c r="S12" s="730"/>
      <c r="T12" s="730"/>
      <c r="U12" s="456"/>
      <c r="V12" s="473" t="s">
        <v>371</v>
      </c>
      <c r="Y12" s="961"/>
      <c r="Z12" s="475"/>
      <c r="AA12" s="475"/>
      <c r="AB12" s="475"/>
      <c r="AC12" s="475"/>
    </row>
    <row r="13" spans="10:22" ht="15" customHeight="1">
      <c r="J13" s="451"/>
      <c r="K13" s="451"/>
      <c r="L13" s="447"/>
      <c r="M13" s="447"/>
      <c r="N13" s="447"/>
      <c r="O13" s="568"/>
      <c r="P13" s="568"/>
      <c r="Q13" s="1317"/>
      <c r="R13" s="1317"/>
      <c r="S13" s="1317"/>
      <c r="T13" s="1317"/>
      <c r="U13" s="1317"/>
      <c r="V13" s="1317"/>
    </row>
    <row r="14" spans="10:24" ht="14.25">
      <c r="J14" s="451"/>
      <c r="K14" s="451"/>
      <c r="L14" s="1223" t="s">
        <v>445</v>
      </c>
      <c r="M14" s="1223"/>
      <c r="N14" s="1223"/>
      <c r="O14" s="1223"/>
      <c r="P14" s="1223"/>
      <c r="Q14" s="1223"/>
      <c r="R14" s="1223"/>
      <c r="S14" s="1223"/>
      <c r="T14" s="1223"/>
      <c r="U14" s="1223"/>
      <c r="V14" s="1223"/>
      <c r="W14" s="1223"/>
      <c r="X14" s="1223" t="s">
        <v>446</v>
      </c>
    </row>
    <row r="15" spans="10:24" ht="14.25" customHeight="1">
      <c r="J15" s="451"/>
      <c r="K15" s="451"/>
      <c r="L15" s="1284" t="s">
        <v>91</v>
      </c>
      <c r="M15" s="1284" t="s">
        <v>595</v>
      </c>
      <c r="N15" s="504"/>
      <c r="O15" s="1284" t="s">
        <v>596</v>
      </c>
      <c r="P15" s="1335" t="s">
        <v>597</v>
      </c>
      <c r="Q15" s="1335" t="s">
        <v>604</v>
      </c>
      <c r="R15" s="1335"/>
      <c r="S15" s="1335"/>
      <c r="T15" s="1335"/>
      <c r="U15" s="1335"/>
      <c r="V15" s="1284" t="s">
        <v>339</v>
      </c>
      <c r="W15" s="1316" t="s">
        <v>274</v>
      </c>
      <c r="X15" s="1223"/>
    </row>
    <row r="16" spans="1:29" s="493" customFormat="1" ht="25.5" customHeight="1">
      <c r="A16" s="554"/>
      <c r="B16" s="554"/>
      <c r="C16" s="554"/>
      <c r="D16" s="554"/>
      <c r="E16" s="554"/>
      <c r="F16" s="554"/>
      <c r="G16" s="560"/>
      <c r="H16" s="560"/>
      <c r="I16" s="501"/>
      <c r="J16" s="499"/>
      <c r="K16" s="499"/>
      <c r="L16" s="1284"/>
      <c r="M16" s="1284"/>
      <c r="N16" s="504"/>
      <c r="O16" s="1284"/>
      <c r="P16" s="1335"/>
      <c r="Q16" s="1335" t="s">
        <v>621</v>
      </c>
      <c r="R16" s="1335"/>
      <c r="S16" s="1324" t="s">
        <v>615</v>
      </c>
      <c r="T16" s="1324"/>
      <c r="U16" s="1324"/>
      <c r="V16" s="1284"/>
      <c r="W16" s="1316"/>
      <c r="X16" s="1223"/>
      <c r="Y16" s="956"/>
      <c r="Z16" s="554"/>
      <c r="AA16" s="554"/>
      <c r="AB16" s="554"/>
      <c r="AC16" s="554"/>
    </row>
    <row r="17" spans="10:24" ht="14.25" customHeight="1">
      <c r="J17" s="451"/>
      <c r="K17" s="451"/>
      <c r="L17" s="1284"/>
      <c r="M17" s="1284"/>
      <c r="N17" s="504"/>
      <c r="O17" s="1284"/>
      <c r="P17" s="1335"/>
      <c r="Q17" s="504" t="s">
        <v>619</v>
      </c>
      <c r="R17" s="504" t="s">
        <v>620</v>
      </c>
      <c r="S17" s="506" t="s">
        <v>273</v>
      </c>
      <c r="T17" s="1326" t="s">
        <v>272</v>
      </c>
      <c r="U17" s="1326"/>
      <c r="V17" s="1284"/>
      <c r="W17" s="1316"/>
      <c r="X17" s="1223"/>
    </row>
    <row r="18" spans="10:24" ht="14.25">
      <c r="J18" s="451"/>
      <c r="K18" s="459">
        <v>1</v>
      </c>
      <c r="L18" s="448" t="s">
        <v>92</v>
      </c>
      <c r="M18" s="448" t="s">
        <v>48</v>
      </c>
      <c r="N18" s="466" t="s">
        <v>48</v>
      </c>
      <c r="O18" s="457">
        <f t="shared" si="0" ref="O18:T18">OFFSET(O18,0,-1)+1</f>
        <v>3</v>
      </c>
      <c r="P18" s="457">
        <f t="shared" ca="1" si="0"/>
        <v>4</v>
      </c>
      <c r="Q18" s="457">
        <f t="shared" ca="1" si="0"/>
        <v>5</v>
      </c>
      <c r="R18" s="457">
        <f t="shared" ca="1" si="0"/>
        <v>6</v>
      </c>
      <c r="S18" s="457">
        <f t="shared" ca="1" si="0"/>
        <v>7</v>
      </c>
      <c r="T18" s="1336">
        <f t="shared" ca="1" si="0"/>
        <v>8</v>
      </c>
      <c r="U18" s="1336"/>
      <c r="V18" s="457">
        <f ca="1">OFFSET(V18,0,-2)+1</f>
        <v>9</v>
      </c>
      <c r="W18" s="493"/>
      <c r="X18" s="457">
        <f ca="1">OFFSET(X18,0,-2)+1</f>
        <v>10</v>
      </c>
    </row>
    <row r="19" spans="1:24" ht="22.5">
      <c r="A19" s="1303">
        <v>1</v>
      </c>
      <c r="B19" s="928"/>
      <c r="C19" s="928"/>
      <c r="D19" s="928"/>
      <c r="E19" s="928"/>
      <c r="F19" s="928"/>
      <c r="G19" s="929"/>
      <c r="H19" s="929"/>
      <c r="I19" s="931"/>
      <c r="J19" s="923"/>
      <c r="K19" s="923"/>
      <c r="L19" s="562">
        <f>mergeValue(A19)</f>
        <v>1</v>
      </c>
      <c r="M19" s="610" t="s">
        <v>19</v>
      </c>
      <c r="N19" s="549"/>
      <c r="O19" s="1315"/>
      <c r="P19" s="1315"/>
      <c r="Q19" s="1315"/>
      <c r="R19" s="1315"/>
      <c r="S19" s="1315"/>
      <c r="T19" s="1315"/>
      <c r="U19" s="1315"/>
      <c r="V19" s="1315"/>
      <c r="W19" s="1315"/>
      <c r="X19" s="550" t="s">
        <v>718</v>
      </c>
    </row>
    <row r="20" spans="1:24" ht="22.5">
      <c r="A20" s="1303"/>
      <c r="B20" s="1303">
        <v>1</v>
      </c>
      <c r="C20" s="928"/>
      <c r="D20" s="928"/>
      <c r="E20" s="928"/>
      <c r="F20" s="928"/>
      <c r="G20" s="933"/>
      <c r="H20" s="930"/>
      <c r="I20" s="935"/>
      <c r="J20" s="920"/>
      <c r="K20" s="919"/>
      <c r="L20" s="562" t="str">
        <f>mergeValue(A20)&amp;"."&amp;mergeValue(B20)</f>
        <v>1.1</v>
      </c>
      <c r="M20" s="516" t="s">
        <v>15</v>
      </c>
      <c r="N20" s="549"/>
      <c r="O20" s="1315"/>
      <c r="P20" s="1315"/>
      <c r="Q20" s="1315"/>
      <c r="R20" s="1315"/>
      <c r="S20" s="1315"/>
      <c r="T20" s="1315"/>
      <c r="U20" s="1315"/>
      <c r="V20" s="1315"/>
      <c r="W20" s="1315"/>
      <c r="X20" s="550" t="s">
        <v>459</v>
      </c>
    </row>
    <row r="21" spans="1:24" ht="22.5">
      <c r="A21" s="1303"/>
      <c r="B21" s="1303"/>
      <c r="C21" s="1303">
        <v>1</v>
      </c>
      <c r="D21" s="928"/>
      <c r="E21" s="928"/>
      <c r="F21" s="928"/>
      <c r="G21" s="933"/>
      <c r="H21" s="930"/>
      <c r="I21" s="936"/>
      <c r="J21" s="920"/>
      <c r="K21" s="919"/>
      <c r="L21" s="562" t="str">
        <f>mergeValue(A21)&amp;"."&amp;mergeValue(B21)&amp;"."&amp;mergeValue(C21)</f>
        <v>1.1.1</v>
      </c>
      <c r="M21" s="517" t="s">
        <v>7</v>
      </c>
      <c r="N21" s="549"/>
      <c r="O21" s="1315"/>
      <c r="P21" s="1315"/>
      <c r="Q21" s="1315"/>
      <c r="R21" s="1315"/>
      <c r="S21" s="1315"/>
      <c r="T21" s="1315"/>
      <c r="U21" s="1315"/>
      <c r="V21" s="1315"/>
      <c r="W21" s="1315"/>
      <c r="X21" s="550" t="s">
        <v>600</v>
      </c>
    </row>
    <row r="22" spans="1:24" ht="14.25">
      <c r="A22" s="1303"/>
      <c r="B22" s="1303"/>
      <c r="C22" s="1303"/>
      <c r="D22" s="1303">
        <v>1</v>
      </c>
      <c r="E22" s="928"/>
      <c r="F22" s="928"/>
      <c r="G22" s="933"/>
      <c r="H22" s="930"/>
      <c r="I22" s="936"/>
      <c r="J22" s="934"/>
      <c r="K22" s="919"/>
      <c r="L22" s="562" t="str">
        <f>mergeValue(A22)&amp;"."&amp;mergeValue(B22)&amp;"."&amp;mergeValue(C22)&amp;"."&amp;mergeValue(D22)</f>
        <v>1.1.1.1</v>
      </c>
      <c r="M22" s="518" t="s">
        <v>21</v>
      </c>
      <c r="N22" s="549"/>
      <c r="O22" s="1315"/>
      <c r="P22" s="1315"/>
      <c r="Q22" s="1315"/>
      <c r="R22" s="1315"/>
      <c r="S22" s="1315"/>
      <c r="T22" s="1315"/>
      <c r="U22" s="1315"/>
      <c r="V22" s="1315"/>
      <c r="W22" s="1315"/>
      <c r="X22" s="968" t="s">
        <v>623</v>
      </c>
    </row>
    <row r="23" spans="1:25" ht="42.95" customHeight="1">
      <c r="A23" s="1303"/>
      <c r="B23" s="1303"/>
      <c r="C23" s="1303"/>
      <c r="D23" s="1303"/>
      <c r="E23" s="928">
        <v>1</v>
      </c>
      <c r="F23" s="928"/>
      <c r="G23" s="933"/>
      <c r="H23" s="930"/>
      <c r="I23" s="936"/>
      <c r="J23" s="934"/>
      <c r="K23" s="924"/>
      <c r="L23" s="562" t="str">
        <f>mergeValue(A23)&amp;"."&amp;mergeValue(B23)&amp;"."&amp;mergeValue(C23)&amp;"."&amp;mergeValue(D23)&amp;"."&amp;mergeValue(E23)</f>
        <v>1.1.1.1.1</v>
      </c>
      <c r="M23" s="1019"/>
      <c r="N23" s="512"/>
      <c r="O23" s="1021"/>
      <c r="P23" s="1022"/>
      <c r="Q23" s="1177"/>
      <c r="R23" s="1177"/>
      <c r="S23" s="1175"/>
      <c r="T23" s="619" t="s">
        <v>83</v>
      </c>
      <c r="U23" s="1175"/>
      <c r="V23" s="737" t="s">
        <v>84</v>
      </c>
      <c r="W23" s="787"/>
      <c r="X23" s="1273" t="s">
        <v>748</v>
      </c>
      <c r="Y23" s="956" t="str">
        <f>strCheckDateTwo(N23:W23)</f>
        <v/>
      </c>
    </row>
    <row r="24" spans="1:24" ht="14.25" hidden="1">
      <c r="A24" s="1303"/>
      <c r="B24" s="1303"/>
      <c r="C24" s="1303"/>
      <c r="D24" s="1303"/>
      <c r="E24" s="928"/>
      <c r="F24" s="928"/>
      <c r="G24" s="933"/>
      <c r="H24" s="930"/>
      <c r="I24" s="936"/>
      <c r="J24" s="934"/>
      <c r="K24" s="924"/>
      <c r="L24" s="600"/>
      <c r="M24" s="531"/>
      <c r="N24" s="615"/>
      <c r="O24" s="615"/>
      <c r="P24" s="615"/>
      <c r="Q24" s="615"/>
      <c r="R24" s="553" t="str">
        <f>S23&amp;"-"&amp;U23</f>
        <v>-</v>
      </c>
      <c r="S24" s="482"/>
      <c r="T24" s="555"/>
      <c r="U24" s="482"/>
      <c r="V24" s="615"/>
      <c r="W24" s="786"/>
      <c r="X24" s="1274"/>
    </row>
    <row r="25" spans="1:24" ht="15" customHeight="1">
      <c r="A25" s="1303"/>
      <c r="B25" s="1303"/>
      <c r="C25" s="1303"/>
      <c r="D25" s="1303"/>
      <c r="E25" s="928"/>
      <c r="F25" s="928"/>
      <c r="G25" s="933"/>
      <c r="H25" s="930"/>
      <c r="I25" s="936"/>
      <c r="J25" s="934"/>
      <c r="K25" s="924"/>
      <c r="L25" s="508"/>
      <c r="M25" s="521" t="s">
        <v>5</v>
      </c>
      <c r="N25" s="519"/>
      <c r="O25" s="515"/>
      <c r="P25" s="515"/>
      <c r="Q25" s="515"/>
      <c r="R25" s="515"/>
      <c r="S25" s="542"/>
      <c r="T25" s="534"/>
      <c r="U25" s="533"/>
      <c r="V25" s="519"/>
      <c r="W25" s="519"/>
      <c r="X25" s="1275"/>
    </row>
    <row r="26" spans="1:29" s="445" customFormat="1" ht="15" customHeight="1">
      <c r="A26" s="1303"/>
      <c r="B26" s="1303"/>
      <c r="C26" s="1303"/>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03"/>
      <c r="B27" s="1303"/>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03"/>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ht="3" customHeight="1"/>
    <row r="31" spans="12:29" ht="96" customHeight="1">
      <c r="L31" s="1">
        <v>1</v>
      </c>
      <c r="M31" s="1266" t="s">
        <v>749</v>
      </c>
      <c r="N31" s="1266"/>
      <c r="O31" s="1266"/>
      <c r="P31" s="1266"/>
      <c r="Q31" s="1266"/>
      <c r="R31" s="1266"/>
      <c r="S31" s="1266"/>
      <c r="T31" s="1266"/>
      <c r="U31" s="1266"/>
      <c r="V31" s="1266"/>
      <c r="W31" s="1266"/>
      <c r="X31" s="1266"/>
      <c r="Y31" s="1044"/>
      <c r="Z31" s="486"/>
      <c r="AA31" s="486"/>
      <c r="AB31" s="486"/>
      <c r="AC31" s="486"/>
    </row>
    <row r="32" spans="13:29" ht="14.25">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13">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L65561:X65565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L131097:X131101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L196633:X196637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L262169:X262173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L327705:X327709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L393241:X393245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L458777:X458781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L524313:X524317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L589849:X589853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L655385:X655389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L720921:X720925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L786457:X786461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L851993:X851997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L917529:X917533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L983065:X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WVJ983065:WVV983069"/>
    <dataValidation type="textLength" operator="lessThanOrEqual" allowBlank="1" showInputMessage="1" showErrorMessage="1" prompt="Укажите заявителя"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type="decimal" allowBlank="1" showErrorMessage="1" errorTitle="Ошибка" error="Допускается ввод только неотрицательных чисел!" sqref="P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3 JE23 JG23 TA23 TC23 ACW23 ACY23 AMS23 AMU23 AWO23 AWQ23 BGK23 BGM23 BQG23 BQI23 CAC23 CAE23 CJY23 CKA23 CTU23 CTW23 DDQ23 DDS23 DNM23 DNO23 DXI23 DXK23 EHE23 EHG23 ERA23 ERC23 FAW23 FAY23 FKS23 FKU23 FUO23 FUQ23 GEK23 GEM23 GOG23 GOI23 GYC23 GYE23 HHY23 HIA23 HRU23 HRW23 IBQ23 IBS23 ILM23 ILO23 IVI23 IVK23 JFE23 JFG23 JPA23 JPC23 JYW23 JYY23 KIS23 KIU23 KSO23 KSQ23 LCK23 LCM23 LMG23 LMI23 LWC23 LWE23 MFY23 MGA23 MPU23 MPW23 MZQ23 MZS23 NJM23 NJO23 NTI23 NTK23 ODE23 ODG23 ONA23 ONC23 OWW23 OWY23 PGS23 PGU23 PQO23 PQQ23 QAK23 QAM23 QKG23 QKI23 QUC23 QUE23 RDY23 REA23 RNU23 RNW23 RXQ23 RXS23 SHM23 SHO23 SRI23 SRK23 TBE23 TBG23 TLA23 TLC23 TUW23 TUY23 UES23 UEU23 UOO23 UOQ23 UYK23 UYM23 VIG23 VII23 VSC23 VSE23 WBY23 WCA23 WLU23 WLW23 WVQ23 WVS23 S65559 U65559 JE65559 JG65559 TA65559 TC65559 ACW65559 ACY65559 AMS65559 AMU65559 AWO65559 AWQ65559 BGK65559 BGM65559 BQG65559 BQI65559 CAC65559 CAE65559 CJY65559 CKA65559 CTU65559 CTW65559 DDQ65559 DDS65559 DNM65559 DNO65559 DXI65559 DXK65559 EHE65559 EHG65559 ERA65559 ERC65559 FAW65559 FAY65559 FKS65559 FKU65559 FUO65559 FUQ65559 GEK65559 GEM65559 GOG65559 GOI65559 GYC65559 GYE65559 HHY65559 HIA65559 HRU65559 HRW65559 IBQ65559 IBS65559 ILM65559 ILO65559 IVI65559 IVK65559 JFE65559 JFG65559 JPA65559 JPC65559 JYW65559 JYY65559 KIS65559 KIU65559 KSO65559 KSQ65559 LCK65559 LCM65559 LMG65559 LMI65559 LWC65559 LWE65559 MFY65559 MGA65559 MPU65559 MPW65559 MZQ65559 MZS65559 NJM65559 NJO65559 NTI65559 NTK65559 ODE65559 ODG65559 ONA65559 ONC65559 OWW65559 OWY65559 PGS65559 PGU65559 PQO65559 PQQ65559 QAK65559 QAM65559 QKG65559 QKI65559 QUC65559 QUE65559 RDY65559 REA65559 RNU65559 RNW65559 RXQ65559 RXS65559 SHM65559 SHO65559 SRI65559 SRK65559 TBE65559 TBG65559 TLA65559 TLC65559 TUW65559 TUY65559 UES65559 UEU65559 UOO65559 UOQ65559 UYK65559 UYM65559 VIG65559 VII65559 VSC65559 VSE65559 WBY65559 WCA65559 WLU65559 WLW65559 WVQ65559 WVS65559 S131095 U131095 JE131095 JG131095 TA131095 TC131095 ACW131095 ACY131095 AMS131095 AMU131095 AWO131095 AWQ131095 BGK131095 BGM131095 BQG131095 BQI131095 CAC131095 CAE131095 CJY131095 CKA131095 CTU131095 CTW131095 DDQ131095 DDS131095 DNM131095 DNO131095 DXI131095 DXK131095 EHE131095 EHG131095 ERA131095 ERC131095 FAW131095 FAY131095 FKS131095 FKU131095 FUO131095 FUQ131095 GEK131095 GEM131095 GOG131095 GOI131095 GYC131095 GYE131095 HHY131095 HIA131095 HRU131095 HRW131095 IBQ131095 IBS131095 ILM131095 ILO131095 IVI131095 IVK131095 JFE131095 JFG131095 JPA131095 JPC131095 JYW131095 JYY131095 KIS131095 KIU131095 KSO131095 KSQ131095 LCK131095 LCM131095 LMG131095 LMI131095 LWC131095 LWE131095 MFY131095 MGA131095 MPU131095 MPW131095 MZQ131095 MZS131095 NJM131095 NJO131095 NTI131095 NTK131095 ODE131095 ODG131095 ONA131095 ONC131095 OWW131095 OWY131095 PGS131095 PGU131095 PQO131095 PQQ131095 QAK131095 QAM131095 QKG131095 QKI131095 QUC131095 QUE131095 RDY131095 REA131095 RNU131095 RNW131095 RXQ131095 RXS131095 SHM131095 SHO131095 SRI131095 SRK131095 TBE131095 TBG131095 TLA131095 TLC131095 TUW131095 TUY131095 UES131095 UEU131095 UOO131095 UOQ131095 UYK131095 UYM131095 VIG131095 VII131095 VSC131095 VSE131095 WBY131095 WCA131095 WLU131095 WLW131095 WVQ131095 WVS131095 S196631 U196631 JE196631 JG196631 TA196631 TC196631 ACW196631 ACY196631 AMS196631 AMU196631 AWO196631 AWQ196631 BGK196631 BGM196631 BQG196631 BQI196631 CAC196631 CAE196631 CJY196631 CKA196631 CTU196631 CTW196631 DDQ196631 DDS196631 DNM196631 DNO196631 DXI196631 DXK196631 EHE196631 EHG196631 ERA196631 ERC196631 FAW196631 FAY196631 FKS196631 FKU196631 FUO196631 FUQ196631 GEK196631 GEM196631 GOG196631 GOI196631 GYC196631 GYE196631 HHY196631 HIA196631 HRU196631 HRW196631 IBQ196631 IBS196631 ILM196631 ILO196631 IVI196631 IVK196631 JFE196631 JFG196631 JPA196631 JPC196631 JYW196631 JYY196631 KIS196631 KIU196631 KSO196631 KSQ196631 LCK196631 LCM196631 LMG196631 LMI196631 LWC196631 LWE196631 MFY196631 MGA196631 MPU196631 MPW196631 MZQ196631 MZS196631 NJM196631 NJO196631 NTI196631 NTK196631 ODE196631 ODG196631 ONA196631 ONC196631 OWW196631 OWY196631 PGS196631 PGU196631 PQO196631 PQQ196631 QAK196631 QAM196631 QKG196631 QKI196631 QUC196631 QUE196631 RDY196631 REA196631 RNU196631 RNW196631 RXQ196631 RXS196631 SHM196631 SHO196631 SRI196631 SRK196631 TBE196631 TBG196631 TLA196631 TLC196631 TUW196631 TUY196631 UES196631 UEU196631 UOO196631 UOQ196631 UYK196631 UYM196631 VIG196631 VII196631 VSC196631 VSE196631 WBY196631 WCA196631 WLU196631 WLW196631 WVQ196631 WVS196631 S262167 U262167 JE262167 JG262167 TA262167 TC262167 ACW262167 ACY262167 AMS262167 AMU262167 AWO262167 AWQ262167 BGK262167 BGM262167 BQG262167 BQI262167 CAC262167 CAE262167 CJY262167 CKA262167 CTU262167 CTW262167 DDQ262167 DDS262167 DNM262167 DNO262167 DXI262167 DXK262167 EHE262167 EHG262167 ERA262167 ERC262167 FAW262167 FAY262167 FKS262167 FKU262167 FUO262167 FUQ262167 GEK262167 GEM262167 GOG262167 GOI262167 GYC262167 GYE262167 HHY262167 HIA262167 HRU262167 HRW262167 IBQ262167 IBS262167 ILM262167 ILO262167 IVI262167 IVK262167 JFE262167 JFG262167 JPA262167 JPC262167 JYW262167 JYY262167 KIS262167 KIU262167 KSO262167 KSQ262167 LCK262167 LCM262167 LMG262167 LMI262167 LWC262167 LWE262167 MFY262167 MGA262167 MPU262167 MPW262167 MZQ262167 MZS262167 NJM262167 NJO262167 NTI262167 NTK262167 ODE262167 ODG262167 ONA262167 ONC262167 OWW262167 OWY262167 PGS262167 PGU262167 PQO262167 PQQ262167 QAK262167 QAM262167 QKG262167 QKI262167 QUC262167 QUE262167 RDY262167 REA262167 RNU262167 RNW262167 RXQ262167 RXS262167 SHM262167 SHO262167 SRI262167 SRK262167 TBE262167 TBG262167 TLA262167 TLC262167 TUW262167 TUY262167 UES262167 UEU262167 UOO262167 UOQ262167 UYK262167 UYM262167 VIG262167 VII262167 VSC262167 VSE262167 WBY262167 WCA262167 WLU262167 WLW262167 WVQ262167 WVS262167 S327703 U327703 JE327703 JG327703 TA327703 TC327703 ACW327703 ACY327703 AMS327703 AMU327703 AWO327703 AWQ327703 BGK327703 BGM327703 BQG327703 BQI327703 CAC327703 CAE327703 CJY327703 CKA327703 CTU327703 CTW327703 DDQ327703 DDS327703 DNM327703 DNO327703 DXI327703 DXK327703 EHE327703 EHG327703 ERA327703 ERC327703 FAW327703 FAY327703 FKS327703 FKU327703 FUO327703 FUQ327703 GEK327703 GEM327703 GOG327703 GOI327703 GYC327703 GYE327703 HHY327703 HIA327703 HRU327703 HRW327703 IBQ327703 IBS327703 ILM327703 ILO327703 IVI327703 IVK327703 JFE327703 JFG327703 JPA327703 JPC327703 JYW327703 JYY327703 KIS327703 KIU327703 KSO327703 KSQ327703 LCK327703 LCM327703 LMG327703 LMI327703 LWC327703 LWE327703 MFY327703 MGA327703 MPU327703 MPW327703 MZQ327703 MZS327703 NJM327703 NJO327703 NTI327703 NTK327703 ODE327703 ODG327703 ONA327703 ONC327703 OWW327703 OWY327703 PGS327703 PGU327703 PQO327703 PQQ327703 QAK327703 QAM327703 QKG327703 QKI327703 QUC327703 QUE327703 RDY327703 REA327703 RNU327703 RNW327703 RXQ327703 RXS327703 SHM327703 SHO327703 SRI327703 SRK327703 TBE327703 TBG327703 TLA327703 TLC327703 TUW327703 TUY327703 UES327703 UEU327703 UOO327703 UOQ327703 UYK327703 UYM327703 VIG327703 VII327703 VSC327703 VSE327703 WBY327703 WCA327703 WLU327703 WLW327703 WVQ327703 WVS327703 S393239 U393239 JE393239 JG393239 TA393239 TC393239 ACW393239 ACY393239 AMS393239 AMU393239 AWO393239 AWQ393239 BGK393239 BGM393239 BQG393239 BQI393239 CAC393239 CAE393239 CJY393239 CKA393239 CTU393239 CTW393239 DDQ393239 DDS393239 DNM393239 DNO393239 DXI393239 DXK393239 EHE393239 EHG393239 ERA393239 ERC393239 FAW393239 FAY393239 FKS393239 FKU393239 FUO393239 FUQ393239 GEK393239 GEM393239 GOG393239 GOI393239 GYC393239 GYE393239 HHY393239 HIA393239 HRU393239 HRW393239 IBQ393239 IBS393239 ILM393239 ILO393239 IVI393239 IVK393239 JFE393239 JFG393239 JPA393239 JPC393239 JYW393239 JYY393239 KIS393239 KIU393239 KSO393239 KSQ393239 LCK393239 LCM393239 LMG393239 LMI393239 LWC393239 LWE393239 MFY393239 MGA393239 MPU393239 MPW393239 MZQ393239 MZS393239 NJM393239 NJO393239 NTI393239 NTK393239 ODE393239 ODG393239 ONA393239 ONC393239 OWW393239 OWY393239 PGS393239 PGU393239 PQO393239 PQQ393239 QAK393239 QAM393239 QKG393239 QKI393239 QUC393239 QUE393239 RDY393239 REA393239 RNU393239 RNW393239 RXQ393239 RXS393239 SHM393239 SHO393239 SRI393239 SRK393239 TBE393239 TBG393239 TLA393239 TLC393239 TUW393239 TUY393239 UES393239 UEU393239 UOO393239 UOQ393239 UYK393239 UYM393239 VIG393239 VII393239 VSC393239 VSE393239 WBY393239 WCA393239 WLU393239 WLW393239 WVQ393239 WVS393239 S458775 U458775 JE458775 JG458775 TA458775 TC458775 ACW458775 ACY458775 AMS458775 AMU458775 AWO458775 AWQ458775 BGK458775 BGM458775 BQG458775 BQI458775 CAC458775 CAE458775 CJY458775 CKA458775 CTU458775 CTW458775 DDQ458775 DDS458775 DNM458775 DNO458775 DXI458775 DXK458775 EHE458775 EHG458775 ERA458775 ERC458775 FAW458775 FAY458775 FKS458775 FKU458775 FUO458775 FUQ458775 GEK458775 GEM458775 GOG458775 GOI458775 GYC458775 GYE458775 HHY458775 HIA458775 HRU458775 HRW458775 IBQ458775 IBS458775 ILM458775 ILO458775 IVI458775 IVK458775 JFE458775 JFG458775 JPA458775 JPC458775 JYW458775 JYY458775 KIS458775 KIU458775 KSO458775 KSQ458775 LCK458775 LCM458775 LMG458775 LMI458775 LWC458775 LWE458775 MFY458775 MGA458775 MPU458775 MPW458775 MZQ458775 MZS458775 NJM458775 NJO458775 NTI458775 NTK458775 ODE458775 ODG458775 ONA458775 ONC458775 OWW458775 OWY458775 PGS458775 PGU458775 PQO458775 PQQ458775 QAK458775 QAM458775 QKG458775 QKI458775 QUC458775 QUE458775 RDY458775 REA458775 RNU458775 RNW458775 RXQ458775 RXS458775 SHM458775 SHO458775 SRI458775 SRK458775 TBE458775 TBG458775 TLA458775 TLC458775 TUW458775 TUY458775 UES458775 UEU458775 UOO458775 UOQ458775 UYK458775 UYM458775 VIG458775 VII458775 VSC458775 VSE458775 WBY458775 WCA458775 WLU458775 WLW458775 WVQ458775 WVS458775 S5243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524311 JE524311 JG524311 TA524311 TC524311 ACW524311 ACY524311 AMS524311 AMU524311 AWO524311 AWQ524311 BGK524311 BGM524311 BQG524311 BQI524311 CAC524311 CAE524311 CJY524311 CKA524311 CTU524311 CTW524311 DDQ524311 DDS524311 DNM524311 DNO524311 DXI524311 DXK524311 EHE524311 EHG524311 ERA524311 ERC524311 FAW524311 FAY524311 FKS524311 FKU524311 FUO524311 FUQ524311 GEK524311 GEM524311 GOG524311 GOI524311 GYC524311 GYE524311 HHY524311 HIA524311 HRU524311 HRW524311 IBQ524311 IBS524311 ILM524311 ILO524311 IVI524311 IVK524311 JFE524311 JFG524311 JPA524311 JPC524311 JYW524311 JYY524311 KIS524311 KIU524311 KSO524311 KSQ524311 LCK524311 LCM524311 LMG524311 LMI524311 LWC524311 LWE524311 MFY524311 MGA524311 MPU524311 MPW524311 MZQ524311 MZS524311 NJM524311 NJO524311 NTI524311 NTK524311 ODE524311 ODG524311 ONA524311 ONC524311 OWW524311 OWY524311 PGS524311 PGU524311 PQO524311 PQQ524311 QAK524311 QAM524311 QKG524311 QKI524311 QUC524311 QUE524311 RDY524311 REA524311 RNU524311 RNW524311 RXQ524311 RXS524311 SHM524311 SHO524311 SRI524311 SRK524311 TBE524311 TBG524311 TLA524311 TLC524311 TUW524311 TUY524311 UES524311 UEU524311 UOO524311 UOQ524311 UYK524311 UYM524311 VIG524311 VII524311 VSC524311 VSE524311 WBY524311 WCA524311 WLU524311 WLW524311 WVQ524311 WVS524311 S589847 U589847 JE589847 JG589847 TA589847 TC589847 ACW589847 ACY589847 AMS589847 AMU589847 AWO589847 AWQ589847 BGK589847 BGM589847 BQG589847 BQI589847 CAC589847 CAE589847 CJY589847 CKA589847 CTU589847 CTW589847 DDQ589847 DDS589847 DNM589847 DNO589847 DXI589847 DXK589847 EHE589847 EHG589847 ERA589847 ERC589847 FAW589847 FAY589847 FKS589847 FKU589847 FUO589847 FUQ589847 GEK589847 GEM589847 GOG589847 GOI589847 GYC589847 GYE589847 HHY589847 HIA589847 HRU589847 HRW589847 IBQ589847 IBS589847 ILM589847 ILO589847 IVI589847 IVK589847 JFE589847 JFG589847 JPA589847 JPC589847 JYW589847 JYY589847 KIS589847 KIU589847 KSO589847 KSQ589847 LCK589847 LCM589847 LMG589847 LMI589847 LWC589847 LWE589847 MFY589847 MGA589847 MPU589847 MPW589847 MZQ589847 MZS589847 NJM589847 NJO589847 NTI589847 NTK589847 ODE589847 ODG589847 ONA589847 ONC589847 OWW589847 OWY589847 PGS589847 PGU589847 PQO589847 PQQ589847 QAK589847 QAM589847 QKG589847 QKI589847 QUC589847 QUE589847 RDY589847 REA589847 RNU589847 RNW589847 RXQ589847 RXS589847 SHM589847 SHO589847 SRI589847 SRK589847 TBE589847 TBG589847 TLA589847 TLC589847 TUW589847 TUY589847 UES589847 UEU589847 UOO589847 UOQ589847 UYK589847 UYM589847 VIG589847 VII589847 VSC589847 VSE589847 WBY589847 WCA589847 WLU589847 WLW589847 WVQ589847 WVS589847 S655383 U655383 JE655383 JG655383 TA655383 TC655383 ACW655383 ACY655383 AMS655383 AMU655383 AWO655383 AWQ655383 BGK655383 BGM655383 BQG655383 BQI655383 CAC655383 CAE655383 CJY655383 CKA655383 CTU655383 CTW655383 DDQ655383 DDS655383 DNM655383 DNO655383 DXI655383 DXK655383 EHE655383 EHG655383 ERA655383 ERC655383 FAW655383 FAY655383 FKS655383 FKU655383 FUO655383 FUQ655383 GEK655383 GEM655383 GOG655383 GOI655383 GYC655383 GYE655383 HHY655383 HIA655383 HRU655383 HRW655383 IBQ655383 IBS655383 ILM655383 ILO655383 IVI655383 IVK655383 JFE655383 JFG655383 JPA655383 JPC655383 JYW655383 JYY655383 KIS655383 KIU655383 KSO655383 KSQ655383 LCK655383 LCM655383 LMG655383 LMI655383 LWC655383 LWE655383 MFY655383 MGA655383 MPU655383 MPW655383 MZQ655383 MZS655383 NJM655383 NJO655383 NTI655383 NTK655383 ODE655383 ODG655383 ONA655383 ONC655383 OWW655383 OWY655383 PGS655383 PGU655383 PQO655383 PQQ655383 QAK655383 QAM655383 QKG655383 QKI655383 QUC655383 QUE655383 RDY655383 REA655383 RNU655383 RNW655383 RXQ655383 RXS655383 SHM655383 SHO655383 SRI655383 SRK655383 TBE655383 TBG655383 TLA655383 TLC655383 TUW655383 TUY655383 UES655383 UEU655383 UOO655383 UOQ655383 UYK655383 UYM655383 VIG655383 VII655383 VSC655383 VSE655383 WBY655383 WCA655383 WLU655383 WLW655383 WVQ655383 WVS655383 S720919 U720919 JE720919 JG720919 TA720919 TC720919 ACW720919 ACY720919 AMS720919 AMU720919 AWO720919 AWQ720919 BGK720919 BGM720919 BQG720919 BQI720919 CAC720919 CAE720919 CJY720919 CKA720919 CTU720919 CTW720919 DDQ720919 DDS720919 DNM720919 DNO720919 DXI720919 DXK720919 EHE720919 EHG720919 ERA720919 ERC720919 FAW720919 FAY720919 FKS720919 FKU720919 FUO720919 FUQ720919 GEK720919 GEM720919 GOG720919 GOI720919 GYC720919 GYE720919 HHY720919 HIA720919 HRU720919 HRW720919 IBQ720919 IBS720919 ILM720919 ILO720919 IVI720919 IVK720919 JFE720919 JFG720919 JPA720919 JPC720919 JYW720919 JYY720919 KIS720919 KIU720919 KSO720919 KSQ720919 LCK720919 LCM720919 LMG720919 LMI720919 LWC720919 LWE720919 MFY720919 MGA720919 MPU720919 MPW720919 MZQ720919 MZS720919 NJM720919 NJO720919 NTI720919 NTK720919 ODE720919 ODG720919 ONA720919 ONC720919 OWW720919 OWY720919 PGS720919 PGU720919 PQO720919 PQQ720919 QAK720919 QAM720919 QKG720919 QKI720919 QUC720919 QUE720919 RDY720919 REA720919 RNU720919 RNW720919 RXQ720919 RXS720919 SHM720919 SHO720919 SRI720919 SRK720919 TBE720919 TBG720919 TLA720919 TLC720919 TUW720919 TUY720919 UES720919 UEU720919 UOO720919 UOQ720919 UYK720919 UYM720919 VIG720919 VII720919 VSC720919 VSE720919 WBY720919 WCA720919 WLU720919 WLW720919 WVQ720919 WVS720919 S786455 U786455 JE786455 JG786455 TA786455 TC786455 ACW786455 ACY786455 AMS786455 AMU786455 AWO786455 AWQ786455 BGK786455 BGM786455 BQG786455 BQI786455 CAC786455 CAE786455 CJY786455 CKA786455 CTU786455 CTW786455 DDQ786455 DDS786455 DNM786455 DNO786455 DXI786455 DXK786455 EHE786455 EHG786455 ERA786455 ERC786455 FAW786455 FAY786455 FKS786455 FKU786455 FUO786455 FUQ786455 GEK786455 GEM786455 GOG786455 GOI786455 GYC786455 GYE786455 HHY786455 HIA786455 HRU786455 HRW786455 IBQ786455 IBS786455 ILM786455 ILO786455 IVI786455 IVK786455 JFE786455 JFG786455 JPA786455 JPC786455 JYW786455 JYY786455 KIS786455 KIU786455 KSO786455 KSQ786455 LCK786455 LCM786455 LMG786455 LMI786455 LWC786455 LWE786455 MFY786455 MGA786455 MPU786455 MPW786455 MZQ786455 MZS786455 NJM786455 NJO786455 NTI786455 NTK786455 ODE786455 ODG786455 ONA786455 ONC786455 OWW786455 OWY786455 PGS786455 PGU786455 PQO786455 PQQ786455 QAK786455 QAM786455 QKG786455 QKI786455 QUC786455 QUE786455 RDY786455 REA786455 RNU786455 RNW786455 RXQ786455 RXS786455 SHM786455 SHO786455 SRI786455 SRK786455 TBE786455 TBG786455 TLA786455 TLC786455 TUW786455 TUY786455 UES786455 UEU786455 UOO786455 UOQ786455 UYK786455 UYM786455 VIG786455 VII786455 VSC786455 VSE786455 WBY786455 WCA786455 WLU786455 WLW786455 WVQ786455 WVS786455 S851991 U851991 JE851991 JG851991 TA851991 TC851991 ACW851991 ACY851991 AMS851991 AMU851991 AWO851991 AWQ851991 BGK851991 BGM851991 BQG851991 BQI851991 CAC851991 CAE851991 CJY851991 CKA851991 CTU851991 CTW851991 DDQ851991 DDS851991 DNM851991 DNO851991 DXI851991 DXK851991 EHE851991 EHG851991 ERA851991 ERC851991 FAW851991 FAY851991 FKS851991 FKU851991 FUO851991 FUQ851991 GEK851991 GEM851991 GOG851991 GOI851991 GYC851991 GYE851991 HHY851991 HIA851991 HRU851991 HRW851991 IBQ851991 IBS851991 ILM851991 ILO851991 IVI851991 IVK851991 JFE851991 JFG851991 JPA851991 JPC851991 JYW851991 JYY851991 KIS851991 KIU851991 KSO851991 KSQ851991 LCK851991 LCM851991 LMG851991 LMI851991 LWC851991 LWE851991 MFY851991 MGA851991 MPU851991 MPW851991 MZQ851991 MZS851991 NJM851991 NJO851991 NTI851991 NTK851991 ODE851991 ODG851991 ONA851991 ONC851991 OWW851991 OWY851991 PGS851991 PGU851991 PQO851991 PQQ851991 QAK851991 QAM851991 QKG851991 QKI851991 QUC851991 QUE851991 RDY851991 REA851991 RNU851991 RNW851991 RXQ851991 RXS851991 SHM851991 SHO851991 SRI851991 SRK851991 TBE851991 TBG851991 TLA851991 TLC851991 TUW851991 TUY851991 UES851991 UEU851991 UOO851991 UOQ851991 UYK851991 UYM851991 VIG851991 VII851991 VSC851991 VSE851991 WBY851991 WCA851991 WLU851991 WLW851991 WVQ851991 WVS851991 S917527 U917527 JE917527 JG917527 TA917527 TC917527 ACW917527 ACY917527 AMS917527 AMU917527 AWO917527 AWQ917527 BGK917527 BGM917527 BQG917527 BQI917527 CAC917527 CAE917527 CJY917527 CKA917527 CTU917527 CTW917527 DDQ917527 DDS917527 DNM917527 DNO917527 DXI917527 DXK917527 EHE917527 EHG917527 ERA917527 ERC917527 FAW917527 FAY917527 FKS917527 FKU917527 FUO917527 FUQ917527 GEK917527 GEM917527 GOG917527 GOI917527 GYC917527 GYE917527 HHY917527 HIA917527 HRU917527 HRW917527 IBQ917527 IBS917527 ILM917527 ILO917527 IVI917527 IVK917527 JFE917527 JFG917527 JPA917527 JPC917527 JYW917527 JYY917527 KIS917527 KIU917527 KSO917527 KSQ917527 LCK917527 LCM917527 LMG917527 LMI917527 LWC917527 LWE917527 MFY917527 MGA917527 MPU917527 MPW917527 MZQ917527 MZS917527 NJM917527 NJO917527 NTI917527 NTK917527 ODE917527 ODG917527 ONA917527 ONC917527 OWW917527 OWY917527 PGS917527 PGU917527 PQO917527 PQQ917527 QAK917527 QAM917527 QKG917527 QKI917527 QUC917527 QUE917527 RDY917527 REA917527 RNU917527 RNW917527 RXQ917527 RXS917527 SHM917527 SHO917527 SRI917527 SRK917527 TBE917527 TBG917527 TLA917527 TLC917527 TUW917527 TUY917527 UES917527 UEU917527 UOO917527 UOQ917527 UYK917527 UYM917527 VIG917527 VII917527 VSC917527 VSE917527 WBY917527 WCA917527 WLU917527 WLW917527 WVQ917527 WVS917527 S983063 U983063 JE983063 JG983063 TA983063 TC983063 ACW983063 ACY983063 AMS983063 AMU983063 AWO983063 AWQ983063 BGK983063 BGM983063 BQG983063 BQI983063 CAC983063 CAE983063 CJY983063 CKA983063 CTU983063 CTW983063 DDQ983063 DDS983063 DNM983063 DNO983063 DXI983063 DXK983063 EHE983063 EHG983063 ERA983063 ERC983063 FAW983063 FAY983063 FKS983063 FKU983063 FUO983063 FUQ983063 GEK983063 GEM983063 GOG983063 GOI983063 GYC983063 GYE983063 HHY983063 HIA983063 HRU983063 HRW983063 IBQ983063 IBS983063 ILM983063 ILO983063 IVI983063 IVK983063 JFE983063 JFG983063 JPA983063 JPC983063 JYW983063 JYY983063 KIS983063 KIU983063 KSO983063 KSQ983063 LCK983063 LCM983063 LMG983063 LMI983063 LWC983063 LWE983063 MFY983063 MGA983063 MPU983063 MPW983063 MZQ983063 MZS983063 NJM983063 NJO983063 NTI983063 NTK983063 ODE983063 ODG983063 ONA983063 ONC983063 OWW983063 OWY983063 PGS983063 PGU983063 PQO983063 PQQ983063 QAK983063 QAM983063 QKG983063 QKI983063 QUC983063 QUE983063 RDY983063 REA983063 RNU983063 RNW983063 RXQ983063 RXS983063 SHM983063 SHO983063 SRI983063 SRK983063 TBE983063 TBG983063 TLA983063 TLC983063 TUW983063 TUY983063 UES983063 UEU983063 UOO983063 UOQ983063 UYK983063 UYM983063 VIG983063 VII983063 VSC983063 VSE983063 WBY983063 WCA983063 WLU983063 WLW983063 WVQ983063 WVS983063"/>
    <dataValidation type="decimal" allowBlank="1" showErrorMessage="1" errorTitle="Ошибка" error="Допускается ввод только действительных чисел!" sqref="Q23:R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T23 V23 JF23 JH23 TB23 TD23 ACX23 ACZ23 AMT23 AMV23 AWP23 AWR23 BGL23 BGN23 BQH23 BQJ23 CAD23 CAF23 CJZ23 CKB23 CTV23 CTX23 DDR23 DDT23 DNN23 DNP23 DXJ23 DXL23 EHF23 EHH23 ERB23 ERD23 FAX23 FAZ23 FKT23 FKV23 FUP23 FUR23 GEL23 GEN23 GOH23 GOJ23 GYD23 GYF23 HHZ23 HIB23 HRV23 HRX23 IBR23 IBT23 ILN23 ILP23 IVJ23 IVL23 JFF23 JFH23 JPB23 JPD23 JYX23 JYZ23 KIT23 KIV23 KSP23 KSR23 LCL23 LCN23 LMH23 LMJ23 LWD23 LWF23 MFZ23 MGB23 MPV23 MPX23 MZR23 MZT23 NJN23 NJP23 NTJ23 NTL23 ODF23 ODH23 ONB23 OND23 OWX23 OWZ23 PGT23 PGV23 PQP23 PQR23 QAL23 QAN23 QKH23 QKJ23 QUD23 QUF23 RDZ23 REB23 RNV23 RNX23 RXR23 RXT23 SHN23 SHP23 SRJ23 SRL23 TBF23 TBH23 TLB23 TLD23 TUX23 TUZ23 UET23 UEV23 UOP23 UOR23 UYL23 UYN23 VIH23 VIJ23 VSD23 VSF23 WBZ23 WCB23 WLV23 WLX23 WVR23 WVT23 T65559 V65559 JF65559 JH65559 TB65559 TD65559 ACX65559 ACZ65559 AMT65559 AMV65559 AWP65559 AWR65559 BGL65559 BGN65559 BQH65559 BQJ65559 CAD65559 CAF65559 CJZ65559 CKB65559 CTV65559 CTX65559 DDR65559 DDT65559 DNN65559 DNP65559 DXJ65559 DXL65559 EHF65559 EHH65559 ERB65559 ERD65559 FAX65559 FAZ65559 FKT65559 FKV65559 FUP65559 FUR65559 GEL65559 GEN65559 GOH65559 GOJ65559 GYD65559 GYF65559 HHZ65559 HIB65559 HRV65559 HRX65559 IBR65559 IBT65559 ILN65559 ILP65559 IVJ65559 IVL65559 JFF65559 JFH65559 JPB65559 JPD65559 JYX65559 JYZ65559 KIT65559 KIV65559 KSP65559 KSR65559 LCL65559 LCN65559 LMH65559 LMJ65559 LWD65559 LWF65559 MFZ65559 MGB65559 MPV65559 MPX65559 MZR65559 MZT65559 NJN65559 NJP65559 NTJ65559 NTL65559 ODF65559 ODH65559 ONB65559 OND65559 OWX65559 OWZ65559 PGT65559 PGV65559 PQP65559 PQR65559 QAL65559 QAN65559 QKH65559 QKJ65559 QUD65559 QUF65559 RDZ65559 REB65559 RNV65559 RNX65559 RXR65559 RXT65559 SHN65559 SHP65559 SRJ65559 SRL65559 TBF65559 TBH65559 TLB65559 TLD65559 TUX65559 TUZ65559 UET65559 UEV65559 UOP65559 UOR65559 UYL65559 UYN65559 VIH65559 VIJ65559 VSD65559 VSF65559 WBZ65559 WCB65559 WLV65559 WLX65559 WVR65559 WVT65559 T131095 V131095 JF131095 JH131095 TB131095 TD131095 ACX131095 ACZ131095 AMT131095 AMV131095 AWP131095 AWR131095 BGL131095 BGN131095 BQH131095 BQJ131095 CAD131095 CAF131095 CJZ131095 CKB131095 CTV131095 CTX131095 DDR131095 DDT131095 DNN131095 DNP131095 DXJ131095 DXL131095 EHF131095 EHH131095 ERB131095 ERD131095 FAX131095 FAZ131095 FKT131095 FKV131095 FUP131095 FUR131095 GEL131095 GEN131095 GOH131095 GOJ131095 GYD131095 GYF131095 HHZ131095 HIB131095 HRV131095 HRX131095 IBR131095 IBT131095 ILN131095 ILP131095 IVJ131095 IVL131095 JFF131095 JFH131095 JPB131095 JPD131095 JYX131095 JYZ131095 KIT131095 KIV131095 KSP131095 KSR131095 LCL131095 LCN131095 LMH131095 LMJ131095 LWD131095 LWF131095 MFZ131095 MGB131095 MPV131095 MPX131095 MZR131095 MZT131095 NJN131095 NJP131095 NTJ131095 NTL131095 ODF131095 ODH131095 ONB131095 OND131095 OWX131095 OWZ131095 PGT131095 PGV131095 PQP131095 PQR131095 QAL131095 QAN131095 QKH131095 QKJ131095 QUD131095 QUF131095 RDZ131095 REB131095 RNV131095 RNX131095 RXR131095 RXT131095 SHN131095 SHP131095 SRJ131095 SRL131095 TBF131095 TBH131095 TLB131095 TLD131095 TUX131095 TUZ131095 UET131095 UEV131095 UOP131095 UOR131095 UYL131095 UYN131095 VIH131095 VIJ131095 VSD131095 VSF131095 WBZ131095 WCB131095 WLV131095 WLX131095 WVR131095 WVT131095 T196631 V196631 JF196631 JH196631 TB196631 TD196631 ACX196631 ACZ196631 AMT196631 AMV196631 AWP196631 AWR196631 BGL196631 BGN196631 BQH196631 BQJ196631 CAD196631 CAF196631 CJZ196631 CKB196631 CTV196631 CTX196631 DDR196631 DDT196631 DNN196631 DNP196631 DXJ196631 DXL196631 EHF196631 EHH196631 ERB196631 ERD196631 FAX196631 FAZ196631 FKT196631 FKV196631 FUP196631 FUR196631 GEL196631 GEN196631 GOH196631 GOJ196631 GYD196631 GYF196631 HHZ196631 HIB196631 HRV196631 HRX196631 IBR196631 IBT196631 ILN196631 ILP196631 IVJ196631 IVL196631 JFF196631 JFH196631 JPB196631 JPD196631 JYX196631 JYZ196631 KIT196631 KIV196631 KSP196631 KSR196631 LCL196631 LCN196631 LMH196631 LMJ196631 LWD196631 LWF196631 MFZ196631 MGB196631 MPV196631 MPX196631 MZR196631 MZT196631 NJN196631 NJP196631 NTJ196631 NTL196631 ODF196631 ODH196631 ONB196631 OND196631 OWX196631 OWZ196631 PGT196631 PGV196631 PQP196631 PQR196631 QAL196631 QAN196631 QKH196631 QKJ196631 QUD196631 QUF196631 RDZ196631 REB196631 RNV196631 RNX196631 RXR196631 RXT196631 SHN196631 SHP196631 SRJ196631 SRL196631 TBF196631 TBH196631 TLB196631 TLD196631 TUX196631 TUZ196631 UET196631 UEV196631 UOP196631 UOR196631 UYL196631 UYN196631 VIH196631 VIJ196631 VSD196631 VSF196631 WBZ196631 WCB196631 WLV196631 WLX196631 WVR196631 WVT196631 T262167 V262167 JF262167 JH262167 TB262167 TD262167 ACX262167 ACZ262167 AMT262167 AMV262167 AWP262167 AWR262167 BGL262167 BGN262167 BQH262167 BQJ262167 CAD262167 CAF262167 CJZ262167 CKB262167 CTV262167 CTX262167 DDR262167 DDT262167 DNN262167 DNP262167 DXJ262167 DXL262167 EHF262167 EHH262167 ERB262167 ERD262167 FAX262167 FAZ262167 FKT262167 FKV262167 FUP262167 FUR262167 GEL262167 GEN262167 GOH262167 GOJ262167 GYD262167 GYF262167 HHZ262167 HIB262167 HRV262167 HRX262167 IBR262167 IBT262167 ILN262167 ILP262167 IVJ262167 IVL262167 JFF262167 JFH262167 JPB262167 JPD262167 JYX262167 JYZ262167 KIT262167 KIV262167 KSP262167 KSR262167 LCL262167 LCN262167 LMH262167 LMJ262167 LWD262167 LWF262167 MFZ262167 MGB262167 MPV262167 MPX262167 MZR262167 MZT262167 NJN262167 NJP262167 NTJ262167 NTL262167 ODF262167 ODH262167 ONB262167 OND262167 OWX262167 OWZ262167 PGT262167 PGV262167 PQP262167 PQR262167 QAL262167 QAN262167 QKH262167 QKJ262167 QUD262167 QUF262167 RDZ262167 REB262167 RNV262167 RNX262167 RXR262167 RXT262167 SHN262167 SHP262167 SRJ262167 SRL262167 TBF262167 TBH262167 TLB262167 TLD262167 TUX262167 TUZ262167 UET262167 UEV262167 UOP262167 UOR262167 UYL262167 UYN262167 VIH262167 VIJ262167 VSD262167 VSF262167 WBZ262167 WCB262167 WLV262167 WLX262167 WVR262167 WVT262167 T327703 V327703 JF327703 JH327703 TB327703 TD327703 ACX327703 ACZ327703 AMT327703 AMV327703 AWP327703 AWR327703 BGL327703 BGN327703 BQH327703 BQJ327703 CAD327703 CAF327703 CJZ327703 CKB327703 CTV327703 CTX327703 DDR327703 DDT327703 DNN327703 DNP327703 DXJ327703 DXL327703 EHF327703 EHH327703 ERB327703 ERD327703 FAX327703 FAZ327703 FKT327703 FKV327703 FUP327703 FUR327703 GEL327703 GEN327703 GOH327703 GOJ327703 GYD327703 GYF327703 HHZ327703 HIB327703 HRV327703 HRX327703 IBR327703 IBT327703 ILN327703 ILP327703 IVJ327703 IVL327703 JFF327703 JFH327703 JPB327703 JPD327703 JYX327703 JYZ327703 KIT327703 KIV327703 KSP327703 KSR327703 LCL327703 LCN327703 LMH327703 LMJ327703 LWD327703 LWF327703 MFZ327703 MGB327703 MPV327703 MPX327703 MZR327703 MZT327703 NJN327703 NJP327703 NTJ327703 NTL327703 ODF327703 ODH327703 ONB327703 OND327703 OWX327703 OWZ327703 PGT327703 PGV327703 PQP327703 PQR327703 QAL327703 QAN327703 QKH327703 QKJ327703 QUD327703 QUF327703 RDZ327703 REB327703 RNV327703 RNX327703 RXR327703 RXT327703 SHN327703 SHP327703 SRJ327703 SRL327703 TBF327703 TBH327703 TLB327703 TLD327703 TUX327703 TUZ327703 UET327703 UEV327703 UOP327703 UOR327703 UYL327703 UYN327703 VIH327703 VIJ327703 VSD327703 VSF327703 WBZ327703 WCB327703 WLV327703 WLX327703 WVR327703 WVT327703 T393239 V393239 JF393239 JH393239 TB393239 TD393239 ACX393239 ACZ393239 AMT393239 AMV393239 AWP393239 AWR393239 BGL393239 BGN393239 BQH393239 BQJ393239 CAD393239 CAF393239 CJZ393239 CKB393239 CTV393239 CTX393239 DDR393239 DDT393239 DNN393239 DNP393239 DXJ393239 DXL393239 EHF393239 EHH393239 ERB393239 ERD393239 FAX393239 FAZ393239 FKT393239 FKV393239 FUP393239 FUR393239 GEL393239 GEN393239 GOH393239 GOJ393239 GYD393239 GYF393239 HHZ393239 HIB393239 HRV393239 HRX393239 IBR393239 IBT393239 ILN393239 ILP393239 IVJ393239 IVL393239 JFF393239 JFH393239 JPB393239 JPD393239 JYX393239 JYZ393239 KIT393239 KIV393239 KSP393239 KSR393239 LCL393239 LCN393239 LMH393239 LMJ393239 LWD393239 LWF393239 MFZ393239 MGB393239 MPV393239 MPX393239 MZR393239 MZT393239 NJN393239 NJP393239 NTJ393239 NTL393239 ODF393239 ODH393239 ONB393239 OND393239 OWX393239 OWZ393239 PGT393239 PGV393239 PQP393239 PQR393239 QAL393239 QAN393239 QKH393239 QKJ393239 QUD393239 QUF393239 RDZ393239 REB393239 RNV393239 RNX393239 RXR393239 RXT393239 SHN393239 SHP393239 SRJ393239 SRL393239 TBF393239 TBH393239 TLB393239 TLD393239 TUX393239 TUZ393239 UET393239 UEV393239 UOP393239 UOR393239 UYL393239 UYN393239 VIH393239 VIJ393239 VSD393239 VSF393239 WBZ393239 WCB393239 WLV393239 WLX393239 WVR393239 WVT393239 T458775 V458775 JF458775 JH458775 TB458775 TD458775 ACX458775 ACZ458775 AMT458775 AMV458775 AWP458775 AWR458775 BGL458775 BGN458775 BQH458775 BQJ458775 CAD458775 CAF458775 CJZ458775 CKB458775 CTV458775 CTX458775 DDR458775 DDT458775 DNN458775 DNP458775 DXJ458775 DXL458775 EHF458775 EHH458775 ERB458775 ERD458775 FAX458775 FAZ458775 FKT458775 FKV458775 FUP458775 FUR458775 GEL458775 GEN458775 GOH458775 GOJ458775 GYD458775 GYF458775 HHZ458775 HIB458775 HRV458775 HRX458775 IBR458775 IBT458775 ILN458775 ILP458775 IVJ458775 IVL458775 JFF458775 JFH458775 JPB458775 JPD458775 JYX458775 JYZ458775 KIT458775 KIV458775 KSP458775 KSR458775 LCL458775 LCN458775 LMH458775 LMJ458775 LWD458775 LWF458775 MFZ458775 MGB458775 MPV458775 MPX458775 MZR458775 MZT458775 NJN458775 NJP458775 NTJ458775 NTL458775 ODF458775 ODH458775 ONB458775 OND458775 OWX458775 OWZ458775 PGT458775 PGV458775 PQP458775 PQR458775 QAL458775 QAN458775 QKH458775 QKJ458775 QUD458775 QUF458775 RDZ458775 REB458775 RNV458775 RNX458775 RXR458775 RXT458775 SHN458775 SHP458775 SRJ458775 SRL458775 TBF458775 TBH458775 TLB458775 TLD458775 TUX458775 TUZ458775 UET458775 UEV458775 UOP458775 UOR458775 UYL458775 UYN458775 VIH458775 VIJ458775 VSD458775 VSF458775 WBZ458775 WCB458775 WLV458775 WLX458775 WVR458775 WVT458775"/>
    <dataValidation allowBlank="1" showInputMessage="1" showErrorMessage="1" prompt="Для выбора выполните двойной щелчок левой клавиши мыши по соответствующей ячейке." sqref="T524311 V524311 JF524311 JH524311 TB524311 TD524311 ACX524311 ACZ524311 AMT524311 AMV524311 AWP524311 AWR524311 BGL524311 BGN524311 BQH524311 BQJ524311 CAD524311 CAF524311 CJZ524311 CKB524311 CTV524311 CTX524311 DDR524311 DDT524311 DNN524311 DNP524311 DXJ524311 DXL524311 EHF524311 EHH524311 ERB524311 ERD524311 FAX524311 FAZ524311 FKT524311 FKV524311 FUP524311 FUR524311 GEL524311 GEN524311 GOH524311 GOJ524311 GYD524311 GYF524311 HHZ524311 HIB524311 HRV524311 HRX524311 IBR524311 IBT524311 ILN524311 ILP524311 IVJ524311 IVL524311 JFF524311 JFH524311 JPB524311 JPD524311 JYX524311 JYZ524311 KIT524311 KIV524311 KSP524311 KSR524311 LCL524311 LCN524311 LMH524311 LMJ524311 LWD524311 LWF524311 MFZ524311 MGB524311 MPV524311 MPX524311 MZR524311 MZT524311 NJN524311 NJP524311 NTJ524311 NTL524311 ODF524311 ODH524311 ONB524311 OND524311 OWX524311 OWZ524311 PGT524311 PGV524311 PQP524311 PQR524311 QAL524311 QAN524311 QKH524311 QKJ524311 QUD524311 QUF524311 RDZ524311 REB524311 RNV524311 RNX524311 RXR524311 RXT524311 SHN524311 SHP524311 SRJ524311 SRL524311 TBF524311 TBH524311 TLB524311 TLD524311 TUX524311 TUZ524311 UET524311 UEV524311 UOP524311 UOR524311 UYL524311 UYN524311 VIH524311 VIJ524311 VSD524311 VSF524311 WBZ524311 WCB524311 WLV524311 WLX524311 WVR524311 WVT524311 T589847 V589847 JF589847 JH589847 TB589847 TD589847 ACX589847 ACZ589847 AMT589847 AMV589847 AWP589847 AWR589847 BGL589847 BGN589847 BQH589847 BQJ589847 CAD589847 CAF589847 CJZ589847 CKB589847 CTV589847 CTX589847 DDR589847 DDT589847 DNN589847 DNP589847 DXJ589847 DXL589847 EHF589847 EHH589847 ERB589847 ERD589847 FAX589847 FAZ589847 FKT589847 FKV589847 FUP589847 FUR589847 GEL589847 GEN589847 GOH589847 GOJ589847 GYD589847 GYF589847 HHZ589847 HIB589847 HRV589847 HRX589847 IBR589847 IBT589847 ILN589847 ILP589847 IVJ589847 IVL589847 JFF589847 JFH589847 JPB589847 JPD589847 JYX589847 JYZ589847 KIT589847 KIV589847 KSP589847 KSR589847 LCL589847 LCN589847 LMH589847 LMJ589847 LWD589847 LWF589847 MFZ589847 MGB589847 MPV589847 MPX589847 MZR589847 MZT589847 NJN589847 NJP589847 NTJ589847 NTL589847 ODF589847 ODH589847 ONB589847 OND589847 OWX589847 OWZ589847 PGT589847 PGV589847 PQP589847 PQR589847 QAL589847 QAN589847 QKH589847 QKJ589847 QUD589847 QUF589847 RDZ589847 REB589847 RNV589847 RNX589847 RXR589847 RXT589847 SHN589847 SHP589847 SRJ589847 SRL589847 TBF589847 TBH589847 TLB589847 TLD589847 TUX589847 TUZ589847 UET589847 UEV589847 UOP589847 UOR589847 UYL589847 UYN589847 VIH589847 VIJ589847 VSD589847 VSF589847 WBZ589847 WCB589847 WLV589847 WLX589847 WVR589847 WVT589847 T655383 V655383 JF655383 JH655383 TB655383 TD655383 ACX655383 ACZ655383 AMT655383 AMV655383 AWP655383 AWR655383 BGL655383 BGN655383 BQH655383 BQJ655383 CAD655383 CAF655383 CJZ655383 CKB655383 CTV655383 CTX655383 DDR655383 DDT655383 DNN655383 DNP655383 DXJ655383 DXL655383 EHF655383 EHH655383 ERB655383 ERD655383 FAX655383 FAZ655383 FKT655383 FKV655383 FUP655383 FUR655383 GEL655383 GEN655383 GOH655383 GOJ655383 GYD655383 GYF655383 HHZ655383 HIB655383 HRV655383 HRX655383 IBR655383 IBT655383 ILN655383 ILP655383 IVJ655383 IVL655383 JFF655383 JFH655383 JPB655383 JPD655383 JYX655383 JYZ655383 KIT655383 KIV655383 KSP655383 KSR655383 LCL655383 LCN655383 LMH655383 LMJ655383 LWD655383 LWF655383 MFZ655383 MGB655383 MPV655383 MPX655383 MZR655383 MZT655383 NJN655383 NJP655383 NTJ655383 NTL655383 ODF655383 ODH655383 ONB655383 OND655383 OWX655383 OWZ655383 PGT655383 PGV655383 PQP655383 PQR655383 QAL655383 QAN655383 QKH655383 QKJ655383 QUD655383 QUF655383 RDZ655383 REB655383 RNV655383 RNX655383 RXR655383 RXT655383 SHN655383 SHP655383 SRJ655383 SRL655383 TBF655383 TBH655383 TLB655383 TLD655383 TUX655383 TUZ655383 UET655383 UEV655383 UOP655383 UOR655383 UYL655383 UYN655383 VIH655383 VIJ655383 VSD655383 VSF655383 WBZ655383 WCB655383 WLV655383 WLX655383 WVR655383 WVT655383 T720919 V720919 JF720919 JH720919 TB720919 TD720919 ACX720919 ACZ720919 AMT720919 AMV720919 AWP720919 AWR720919 BGL720919 BGN720919 BQH720919 BQJ720919 CAD720919 CAF720919 CJZ720919 CKB720919 CTV720919 CTX720919 DDR720919 DDT720919 DNN720919 DNP720919 DXJ720919 DXL720919 EHF720919 EHH720919 ERB720919 ERD720919 FAX720919 FAZ720919 FKT720919 FKV720919 FUP720919 FUR720919 GEL720919 GEN720919 GOH720919 GOJ720919 GYD720919 GYF720919 HHZ720919 HIB720919 HRV720919 HRX720919 IBR720919 IBT720919 ILN720919 ILP720919 IVJ720919 IVL720919 JFF720919 JFH720919 JPB720919 JPD720919 JYX720919 JYZ720919 KIT720919 KIV720919 KSP720919 KSR720919 LCL720919 LCN720919 LMH720919 LMJ720919 LWD720919 LWF720919 MFZ720919 MGB720919 MPV720919 MPX720919 MZR720919 MZT720919 NJN720919 NJP720919 NTJ720919 NTL720919 ODF720919 ODH720919 ONB720919 OND720919 OWX720919 OWZ720919 PGT720919 PGV720919 PQP720919 PQR720919 QAL720919 QAN720919 QKH720919 QKJ720919 QUD720919 QUF720919 RDZ720919 REB720919 RNV720919 RNX720919 RXR720919 RXT720919 SHN720919 SHP720919 SRJ720919 SRL720919 TBF720919 TBH720919 TLB720919 TLD720919 TUX720919 TUZ720919 UET720919 UEV720919 UOP720919 UOR720919 UYL720919 UYN720919 VIH720919 VIJ720919 VSD720919 VSF720919 WBZ720919 WCB720919 WLV720919 WLX720919 WVR720919 WVT720919 T786455 V786455 JF786455 JH786455 TB786455 TD786455 ACX786455 ACZ786455 AMT786455 AMV786455 AWP786455 AWR786455 BGL786455 BGN786455 BQH786455 BQJ786455 CAD786455 CAF786455 CJZ786455 CKB786455 CTV786455 CTX786455 DDR786455 DDT786455 DNN786455 DNP786455 DXJ786455 DXL786455 EHF786455 EHH786455 ERB786455 ERD786455 FAX786455 FAZ786455 FKT786455 FKV786455 FUP786455 FUR786455 GEL786455 GEN786455 GOH786455 GOJ786455 GYD786455 GYF786455 HHZ786455 HIB786455 HRV786455 HRX786455 IBR786455 IBT786455 ILN786455 ILP786455 IVJ786455 IVL786455 JFF786455 JFH786455 JPB786455 JPD786455 JYX786455 JYZ786455 KIT786455 KIV786455 KSP786455 KSR786455 LCL786455 LCN786455 LMH786455 LMJ786455 LWD786455 LWF786455 MFZ786455 MGB786455 MPV786455 MPX786455 MZR786455 MZT786455 NJN786455 NJP786455 NTJ786455 NTL786455 ODF786455 ODH786455 ONB786455 OND786455 OWX786455 OWZ786455 PGT786455 PGV786455 PQP786455 PQR786455 QAL786455 QAN786455 QKH786455 QKJ786455 QUD786455 QUF786455 RDZ786455 REB786455 RNV786455 RNX786455 RXR786455 RXT786455 SHN786455 SHP786455 SRJ786455 SRL786455 TBF786455 TBH786455 TLB786455 TLD786455 TUX786455 TUZ786455 UET786455 UEV786455 UOP786455 UOR786455 UYL786455 UYN786455 VIH786455 VIJ786455 VSD786455 VSF786455 WBZ786455 WCB786455 WLV786455 WLX786455 WVR786455 WVT786455 T851991 V851991 JF851991 JH851991 TB851991 TD851991 ACX851991 ACZ851991 AMT851991 AMV851991 AWP851991 AWR851991 BGL851991 BGN851991 BQH851991 BQJ851991 CAD851991 CAF851991 CJZ851991 CKB851991 CTV851991 CTX851991 DDR851991 DDT851991 DNN851991 DNP851991 DXJ851991 DXL851991 EHF851991 EHH851991 ERB851991 ERD851991 FAX851991 FAZ851991 FKT851991 FKV851991 FUP851991 FUR851991 GEL851991 GEN851991 GOH851991 GOJ851991 GYD851991 GYF851991 HHZ851991 HIB851991 HRV851991 HRX851991 IBR851991 IBT851991 ILN851991 ILP851991 IVJ851991 IVL851991 JFF851991 JFH851991 JPB851991 JPD851991 JYX851991 JYZ851991 KIT851991 KIV851991 KSP851991 KSR851991 LCL851991 LCN851991 LMH851991 LMJ851991 LWD851991 LWF851991 MFZ851991 MGB851991 MPV851991 MPX851991 MZR851991 MZT851991 NJN851991 NJP851991 NTJ851991 NTL851991 ODF851991 ODH851991 ONB851991 OND851991 OWX851991 OWZ851991 PGT851991 PGV851991 PQP851991 PQR851991 QAL851991 QAN851991 QKH851991 QKJ851991 QUD851991 QUF851991 RDZ851991 REB851991 RNV851991 RNX851991 RXR851991 RXT851991 SHN851991 SHP851991 SRJ851991 SRL851991 TBF851991 TBH851991 TLB851991 TLD851991 TUX851991 TUZ851991 UET851991 UEV851991 UOP851991 UOR851991 UYL851991 UYN851991 VIH851991 VIJ851991 VSD851991 VSF851991 WBZ851991 WCB851991 WLV851991 WLX851991 WVR851991 WVT851991 T917527 V917527 JF917527 JH917527 TB917527 TD917527 ACX917527 ACZ917527 AMT917527 AMV917527 AWP917527 AWR917527 BGL917527 BGN917527 BQH917527 BQJ917527 CAD917527 CAF917527 CJZ917527 CKB917527 CTV917527 CTX917527 DDR917527 DDT917527 DNN917527 DNP917527 DXJ917527 DXL917527 EHF917527 EHH917527 ERB917527 ERD917527 FAX917527 FAZ917527 FKT917527 FKV917527 FUP917527 FUR917527 GEL917527 GEN917527 GOH917527 GOJ917527 GYD917527 GYF917527 HHZ917527 HIB917527 HRV917527 HRX917527 IBR917527 IBT917527 ILN917527 ILP917527 IVJ917527 IVL917527 JFF917527 JFH917527 JPB917527 JPD917527 JYX917527 JYZ917527 KIT917527 KIV917527 KSP917527 KSR917527 LCL917527 LCN917527 LMH917527 LMJ917527 LWD917527 LWF917527 MFZ917527 MGB917527 MPV917527 MPX917527 MZR917527 MZT917527 NJN917527 NJP917527 NTJ917527 NTL917527 ODF917527 ODH917527 ONB917527 OND917527 OWX917527 OWZ917527 PGT917527 PGV917527 PQP917527 PQR917527 QAL917527 QAN917527 QKH917527 QKJ917527 QUD917527 QUF917527 RDZ917527 REB917527 RNV917527 RNX917527 RXR917527 RXT917527 SHN917527 SHP917527 SRJ917527 SRL917527 TBF917527 TBH917527 TLB917527 TLD917527 TUX917527 TUZ917527 UET917527 UEV917527 UOP917527 UOR917527 UYL917527 UYN917527 VIH917527 VIJ917527 VSD917527 VSF917527 WBZ917527 WCB917527 WLV917527 WLX917527 WVR917527 WVT917527 T983063 V983063 JF983063 JH983063 TB983063 TD983063 ACX983063 ACZ983063 AMT983063 AMV983063 AWP983063 AWR983063 BGL983063 BGN983063 BQH983063 BQJ983063 CAD983063 CAF983063 CJZ983063 CKB983063 CTV983063 CTX983063 DDR983063 DDT983063 DNN983063 DNP983063 DXJ983063 DXL983063 EHF983063 EHH983063 ERB983063 ERD983063 FAX983063 FAZ983063 FKT983063 FKV983063 FUP983063 FUR983063 GEL983063 GEN983063 GOH983063 GOJ983063 GYD983063 GYF983063 HHZ983063 HIB983063 HRV983063 HRX983063 IBR983063 IBT983063 ILN983063 ILP983063 IVJ983063 IVL983063 JFF983063 JFH983063 JPB983063 JPD983063 JYX983063 JYZ983063 KIT983063 KIV983063 KSP983063 KSR983063 LCL983063 LCN983063 LMH983063 LMJ983063 LWD983063 LWF983063 MFZ983063 MGB983063 MPV983063 MPX983063 MZR983063 MZT983063 NJN983063 NJP983063 NTJ983063 NTL983063 ODF983063 ODH983063 ONB983063 OND983063 OWX983063 OWZ983063 PGT983063 PGV983063 PQP983063 PQR983063 QAL983063 QAN983063 QKH983063 QKJ983063 QUD983063 QUF983063 RDZ983063 REB983063 RNV983063 RNX983063 RXR983063 RXT983063 SHN983063 SHP983063 SRJ983063 SRL983063 TBF983063 TBH983063 TLB983063 TLD983063 TUX983063 TUZ983063 UET983063 UEV983063 UOP983063 UOR983063 UYL983063 UYN983063 VIH983063 VIJ983063 VSD983063 VSF983063 WBZ983063 WCB983063 WLV983063 WLX983063 WVR983063 WVT98306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WVV19:WVV24 O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X524307:X524312">
      <formula1>900</formula1>
    </dataValidation>
    <dataValidation type="textLength" operator="lessThanOrEqual" allowBlank="1" showInputMessage="1" showErrorMessage="1" errorTitle="Ошибка" error="Допускается ввод не более 900 символов!" sqref="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983059:WVV983064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14cd97a-43f4-4601-8eb0-eba6958aced0}">
  <sheetPr codeName="List05_11">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102" hidden="1" customWidth="1"/>
    <col min="2" max="4" width="3.71428571428571" style="1099" hidden="1" customWidth="1"/>
    <col min="5" max="5" width="3.71428571428571" style="1081" customWidth="1"/>
    <col min="6" max="6" width="9.71428571428571" style="1074" customWidth="1"/>
    <col min="7" max="7" width="37.7142857142857" style="1074" customWidth="1"/>
    <col min="8" max="8" width="66.8571428571429" style="1074" customWidth="1"/>
    <col min="9" max="9" width="115.714285714286" style="1074" customWidth="1"/>
    <col min="10" max="11" width="10.5714285714286" style="1099"/>
    <col min="12" max="12" width="11.1428571428571" style="1099" customWidth="1"/>
    <col min="13" max="20" width="10.5714285714286" style="1099"/>
    <col min="21" max="16384" width="10.5714285714286" style="1074"/>
  </cols>
  <sheetData>
    <row r="1" spans="1:1" ht="3" customHeight="1">
      <c r="A1" s="1102" t="s">
        <v>209</v>
      </c>
    </row>
    <row r="2" spans="6:9" ht="22.5">
      <c r="F2" s="1267" t="s">
        <v>470</v>
      </c>
      <c r="G2" s="1268"/>
      <c r="H2" s="1269"/>
      <c r="I2" s="1136"/>
    </row>
    <row r="3" ht="3" customHeight="1"/>
    <row r="4" spans="1:20" s="1096" customFormat="1" ht="11.25">
      <c r="A4" s="1101"/>
      <c r="B4" s="1101"/>
      <c r="C4" s="1101"/>
      <c r="D4" s="1101"/>
      <c r="F4" s="1223" t="s">
        <v>445</v>
      </c>
      <c r="G4" s="1223"/>
      <c r="H4" s="1223"/>
      <c r="I4" s="1270"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0"/>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29.04.2022</v>
      </c>
      <c r="I7" s="1097" t="s">
        <v>472</v>
      </c>
      <c r="J7" s="1122"/>
      <c r="K7" s="1101"/>
      <c r="L7" s="1101"/>
      <c r="M7" s="1101"/>
      <c r="N7" s="1101"/>
      <c r="O7" s="1101"/>
      <c r="P7" s="1101"/>
      <c r="Q7" s="1101"/>
      <c r="R7" s="1101"/>
      <c r="S7" s="1101"/>
      <c r="T7" s="1101"/>
    </row>
    <row r="8" spans="1:20" s="1096" customFormat="1" ht="45">
      <c r="A8" s="1271">
        <v>1</v>
      </c>
      <c r="B8" s="1101"/>
      <c r="C8" s="1101"/>
      <c r="D8" s="1101"/>
      <c r="F8" s="1123" t="str">
        <f>"2."&amp;mergeValue(A8)</f>
        <v>2.1</v>
      </c>
      <c r="G8" s="1132" t="s">
        <v>473</v>
      </c>
      <c r="H8" s="1111" t="str">
        <f>IF('Перечень тарифов'!R21="","наименование отсутствует",""&amp;'Перечень тарифов'!R21&amp;"")</f>
        <v>наименование отсутствует</v>
      </c>
      <c r="I8" s="1097" t="s">
        <v>568</v>
      </c>
      <c r="J8" s="1122"/>
      <c r="K8" s="1101"/>
      <c r="L8" s="1101"/>
      <c r="M8" s="1101"/>
      <c r="N8" s="1101"/>
      <c r="O8" s="1101"/>
      <c r="P8" s="1101"/>
      <c r="Q8" s="1101"/>
      <c r="R8" s="1101"/>
      <c r="S8" s="1101"/>
      <c r="T8" s="1101"/>
    </row>
    <row r="9" spans="1:20" s="1096" customFormat="1" ht="22.5">
      <c r="A9" s="1271"/>
      <c r="B9" s="1101"/>
      <c r="C9" s="1101"/>
      <c r="D9" s="1101"/>
      <c r="F9" s="1123" t="str">
        <f>"3."&amp;mergeValue(A9)</f>
        <v>3.1</v>
      </c>
      <c r="G9" s="1132" t="s">
        <v>474</v>
      </c>
      <c r="H9" s="1111" t="str">
        <f>IF('Перечень тарифов'!F21="","наименование отсутствует",""&amp;'Перечень тарифов'!F21&amp;"")</f>
        <v>Производство. Теплоноситель; Передача. Теплоноситель; Сбыт. Теплоноситель</v>
      </c>
      <c r="I9" s="1097" t="s">
        <v>566</v>
      </c>
      <c r="J9" s="1122"/>
      <c r="K9" s="1101"/>
      <c r="L9" s="1101"/>
      <c r="M9" s="1101"/>
      <c r="N9" s="1101"/>
      <c r="O9" s="1101"/>
      <c r="P9" s="1101"/>
      <c r="Q9" s="1101"/>
      <c r="R9" s="1101"/>
      <c r="S9" s="1101"/>
      <c r="T9" s="1101"/>
    </row>
    <row r="10" spans="1:20" s="1096" customFormat="1" ht="22.5">
      <c r="A10" s="1271"/>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1"/>
      <c r="B11" s="1271">
        <v>1</v>
      </c>
      <c r="C11" s="1128"/>
      <c r="D11" s="1128"/>
      <c r="F11" s="1123" t="str">
        <f>"4."&amp;mergeValue(A11)&amp;"."&amp;mergeValue(B11)</f>
        <v>4.1.1</v>
      </c>
      <c r="G11" s="1118" t="s">
        <v>570</v>
      </c>
      <c r="H11" s="1111" t="str">
        <f>IF(region_name="","",region_name)</f>
        <v>Свердловская область</v>
      </c>
      <c r="I11" s="1097" t="s">
        <v>478</v>
      </c>
      <c r="J11" s="1122"/>
      <c r="K11" s="1101"/>
      <c r="L11" s="1101"/>
      <c r="M11" s="1101"/>
      <c r="N11" s="1101"/>
      <c r="O11" s="1101"/>
      <c r="P11" s="1101"/>
      <c r="Q11" s="1101"/>
      <c r="R11" s="1101"/>
      <c r="S11" s="1101"/>
      <c r="T11" s="1101"/>
    </row>
    <row r="12" spans="1:20" s="1096" customFormat="1" ht="22.5">
      <c r="A12" s="1271"/>
      <c r="B12" s="1271"/>
      <c r="C12" s="1271">
        <v>1</v>
      </c>
      <c r="D12" s="1128"/>
      <c r="F12" s="1123" t="str">
        <f>"4."&amp;mergeValue(A12)&amp;"."&amp;mergeValue(B12)&amp;"."&amp;mergeValue(C12)</f>
        <v>4.1.1.1</v>
      </c>
      <c r="G12" s="1127" t="s">
        <v>476</v>
      </c>
      <c r="H12" s="1111" t="str">
        <f>IF(Территории!H13="","",""&amp;Территории!H13&amp;"")</f>
        <v>городской округ Верхняя Пышма</v>
      </c>
      <c r="I12" s="1097" t="s">
        <v>479</v>
      </c>
      <c r="J12" s="1122"/>
      <c r="K12" s="1101"/>
      <c r="L12" s="1101"/>
      <c r="M12" s="1101"/>
      <c r="N12" s="1101"/>
      <c r="O12" s="1101"/>
      <c r="P12" s="1101"/>
      <c r="Q12" s="1101"/>
      <c r="R12" s="1101"/>
      <c r="S12" s="1101"/>
      <c r="T12" s="1101"/>
    </row>
    <row r="13" spans="1:20" s="1096" customFormat="1" ht="56.25">
      <c r="A13" s="1271"/>
      <c r="B13" s="1271"/>
      <c r="C13" s="1271"/>
      <c r="D13" s="1128">
        <v>1</v>
      </c>
      <c r="F13" s="1123" t="str">
        <f>"4."&amp;mergeValue(A13)&amp;"."&amp;mergeValue(B13)&amp;"."&amp;mergeValue(C13)&amp;"."&amp;mergeValue(D13)</f>
        <v>4.1.1.1.1</v>
      </c>
      <c r="G13" s="1135" t="s">
        <v>477</v>
      </c>
      <c r="H13" s="1111" t="str">
        <f>IF(Территории!R14="","",""&amp;Территории!R14&amp;"")</f>
        <v>городской округ Верхняя Пышма (65732000)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66" t="s">
        <v>571</v>
      </c>
      <c r="H15" s="1266"/>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d703e29-e963-4b98-b673-e662201ed4af}">
  <sheetPr codeName="List13">
    <tabColor rgb="FFEAEBEE"/>
    <pageSetUpPr fitToPage="1"/>
  </sheetPr>
  <dimension ref="A1:Q15"/>
  <sheetViews>
    <sheetView showGridLines="0" workbookViewId="0" topLeftCell="C4">
      <selection pane="topLeft" activeCell="A1" sqref="A1"/>
    </sheetView>
  </sheetViews>
  <sheetFormatPr defaultColWidth="10.5736607142857" defaultRowHeight="14.25"/>
  <cols>
    <col min="1" max="1" width="9.14285714285714" style="1082" hidden="1" customWidth="1"/>
    <col min="2" max="2" width="9.14285714285714" style="1094" hidden="1" customWidth="1"/>
    <col min="3" max="3" width="3.71428571428571" style="1081" customWidth="1"/>
    <col min="4" max="4" width="6.28571428571429" style="1074" customWidth="1"/>
    <col min="5" max="5" width="64.1428571428571" style="1074" customWidth="1"/>
    <col min="6" max="7" width="35.7142857142857" style="1074" customWidth="1"/>
    <col min="8" max="8" width="115.714285714286" style="1074" customWidth="1"/>
    <col min="9" max="9" width="10.5714285714286" style="1074"/>
    <col min="10" max="11" width="10.5714285714286" style="1100"/>
    <col min="12" max="16384" width="10.5714285714286" style="1074"/>
  </cols>
  <sheetData>
    <row r="1" spans="14:17" ht="14.25" hidden="1">
      <c r="N1" s="1149"/>
      <c r="O1" s="1149"/>
      <c r="Q1" s="1149"/>
    </row>
    <row r="2" ht="14.25" hidden="1"/>
    <row r="3" ht="14.25" hidden="1"/>
    <row r="4" spans="3:8" ht="3" customHeight="1">
      <c r="C4" s="1080"/>
      <c r="D4" s="1075"/>
      <c r="E4" s="1075"/>
      <c r="F4" s="1075"/>
      <c r="G4" s="1140"/>
      <c r="H4" s="1140"/>
    </row>
    <row r="5" spans="3:8" ht="26.1" customHeight="1">
      <c r="C5" s="1080"/>
      <c r="D5" s="1300" t="s">
        <v>695</v>
      </c>
      <c r="E5" s="1300"/>
      <c r="F5" s="1300"/>
      <c r="G5" s="1300"/>
      <c r="H5" s="1137"/>
    </row>
    <row r="6" spans="3:8" ht="3" customHeight="1">
      <c r="C6" s="1080"/>
      <c r="D6" s="1075"/>
      <c r="E6" s="1141"/>
      <c r="F6" s="1141"/>
      <c r="G6" s="1079"/>
      <c r="H6" s="1142"/>
    </row>
    <row r="7" spans="3:8" ht="14.25">
      <c r="C7" s="1080"/>
      <c r="D7" s="1284" t="s">
        <v>445</v>
      </c>
      <c r="E7" s="1284"/>
      <c r="F7" s="1284"/>
      <c r="G7" s="1284"/>
      <c r="H7" s="1341" t="s">
        <v>446</v>
      </c>
    </row>
    <row r="8" spans="3:8" ht="14.25">
      <c r="C8" s="1080"/>
      <c r="D8" s="1084" t="s">
        <v>91</v>
      </c>
      <c r="E8" s="1085" t="s">
        <v>448</v>
      </c>
      <c r="F8" s="1085" t="s">
        <v>439</v>
      </c>
      <c r="G8" s="1085" t="s">
        <v>447</v>
      </c>
      <c r="H8" s="1341"/>
    </row>
    <row r="9" spans="3:8" ht="12" customHeight="1">
      <c r="C9" s="1080"/>
      <c r="D9" s="1076" t="s">
        <v>92</v>
      </c>
      <c r="E9" s="1076" t="s">
        <v>48</v>
      </c>
      <c r="F9" s="1076" t="s">
        <v>49</v>
      </c>
      <c r="G9" s="1076" t="s">
        <v>50</v>
      </c>
      <c r="H9" s="1076" t="s">
        <v>67</v>
      </c>
    </row>
    <row r="10" spans="1:8" ht="21" customHeight="1">
      <c r="A10" s="1105"/>
      <c r="C10" s="1080"/>
      <c r="D10" s="1095" t="s">
        <v>92</v>
      </c>
      <c r="E10" s="1150" t="s">
        <v>698</v>
      </c>
      <c r="F10" s="1130"/>
      <c r="G10" s="1110"/>
      <c r="H10" s="1273" t="s">
        <v>700</v>
      </c>
    </row>
    <row r="11" spans="1:8" ht="21" customHeight="1">
      <c r="A11" s="1105"/>
      <c r="C11" s="1080"/>
      <c r="D11" s="1095" t="s">
        <v>48</v>
      </c>
      <c r="E11" s="1150" t="s">
        <v>699</v>
      </c>
      <c r="F11" s="1130"/>
      <c r="G11" s="1110"/>
      <c r="H11" s="1274"/>
    </row>
    <row r="12" spans="1:11" ht="21" customHeight="1">
      <c r="A12" s="1083"/>
      <c r="C12" s="1078"/>
      <c r="D12" s="1095" t="s">
        <v>49</v>
      </c>
      <c r="E12" s="1150" t="s">
        <v>682</v>
      </c>
      <c r="F12" s="1130"/>
      <c r="G12" s="1110"/>
      <c r="H12" s="1274"/>
      <c r="I12" s="1100"/>
      <c r="K12" s="1074"/>
    </row>
    <row r="13" spans="1:11" ht="21" customHeight="1">
      <c r="A13" s="1083"/>
      <c r="C13" s="1078"/>
      <c r="D13" s="1095" t="s">
        <v>50</v>
      </c>
      <c r="E13" s="1150" t="s">
        <v>683</v>
      </c>
      <c r="F13" s="1130"/>
      <c r="G13" s="1110"/>
      <c r="H13" s="1274"/>
      <c r="I13" s="1100"/>
      <c r="K13" s="1074"/>
    </row>
    <row r="14" spans="1:8" ht="15" customHeight="1">
      <c r="A14" s="1105"/>
      <c r="C14" s="1080"/>
      <c r="D14" s="1086"/>
      <c r="E14" s="1152" t="s">
        <v>327</v>
      </c>
      <c r="F14" s="1147"/>
      <c r="G14" s="1145"/>
      <c r="H14" s="1275"/>
    </row>
    <row r="15" spans="4:8" ht="14.25">
      <c r="D15" s="1154"/>
      <c r="E15" s="1154"/>
      <c r="F15" s="1154"/>
      <c r="G15" s="1154"/>
      <c r="H15" s="1154"/>
    </row>
  </sheetData>
  <sheetProtection password="FA9C" sheet="1" objects="1" scenarios="1" formatColumns="0" formatRows="0"/>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F10:F13 H10 E13">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errorTitle="Ошибка" error="Допускается ввод не более 900 символов!" sqref="G10:G1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7692993-deb8-4864-9ead-40e22824f0c0}">
  <sheetPr codeName="List05_12">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102" hidden="1" customWidth="1"/>
    <col min="2" max="4" width="3.71428571428571" style="1099" hidden="1" customWidth="1"/>
    <col min="5" max="5" width="3.71428571428571" style="1081" customWidth="1"/>
    <col min="6" max="6" width="9.71428571428571" style="1074" customWidth="1"/>
    <col min="7" max="7" width="37.7142857142857" style="1074" customWidth="1"/>
    <col min="8" max="8" width="66.8571428571429" style="1074" customWidth="1"/>
    <col min="9" max="9" width="115.714285714286" style="1074" customWidth="1"/>
    <col min="10" max="11" width="10.5714285714286" style="1099"/>
    <col min="12" max="12" width="11.1428571428571" style="1099" customWidth="1"/>
    <col min="13" max="20" width="10.5714285714286" style="1099"/>
    <col min="21" max="16384" width="10.5714285714286" style="1074"/>
  </cols>
  <sheetData>
    <row r="1" spans="1:1" ht="3" customHeight="1">
      <c r="A1" s="1102" t="s">
        <v>209</v>
      </c>
    </row>
    <row r="2" spans="6:9" ht="22.5">
      <c r="F2" s="1267" t="s">
        <v>470</v>
      </c>
      <c r="G2" s="1268"/>
      <c r="H2" s="1269"/>
      <c r="I2" s="1136"/>
    </row>
    <row r="3" ht="3" customHeight="1"/>
    <row r="4" spans="1:20" s="1096" customFormat="1" ht="11.25">
      <c r="A4" s="1101"/>
      <c r="B4" s="1101"/>
      <c r="C4" s="1101"/>
      <c r="D4" s="1101"/>
      <c r="F4" s="1223" t="s">
        <v>445</v>
      </c>
      <c r="G4" s="1223"/>
      <c r="H4" s="1223"/>
      <c r="I4" s="1270" t="s">
        <v>446</v>
      </c>
      <c r="J4" s="1101"/>
      <c r="K4" s="1101"/>
      <c r="L4" s="1101"/>
      <c r="M4" s="1101"/>
      <c r="N4" s="1101"/>
      <c r="O4" s="1101"/>
      <c r="P4" s="1101"/>
      <c r="Q4" s="1101"/>
      <c r="R4" s="1101"/>
      <c r="S4" s="1101"/>
      <c r="T4" s="1101"/>
    </row>
    <row r="5" spans="1:20" s="1096" customFormat="1" ht="11.25" customHeight="1">
      <c r="A5" s="1101"/>
      <c r="B5" s="1101"/>
      <c r="C5" s="1101"/>
      <c r="D5" s="1101"/>
      <c r="F5" s="1182" t="s">
        <v>91</v>
      </c>
      <c r="G5" s="1126" t="s">
        <v>448</v>
      </c>
      <c r="H5" s="1188" t="s">
        <v>439</v>
      </c>
      <c r="I5" s="1270"/>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5" t="str">
        <f>IF(dateCh="","",dateCh)</f>
        <v>29.04.2022</v>
      </c>
      <c r="I7" s="1097" t="s">
        <v>472</v>
      </c>
      <c r="J7" s="1122"/>
      <c r="K7" s="1101"/>
      <c r="L7" s="1101"/>
      <c r="M7" s="1101"/>
      <c r="N7" s="1101"/>
      <c r="O7" s="1101"/>
      <c r="P7" s="1101"/>
      <c r="Q7" s="1101"/>
      <c r="R7" s="1101"/>
      <c r="S7" s="1101"/>
      <c r="T7" s="1101"/>
    </row>
    <row r="8" spans="1:20" s="1096" customFormat="1" ht="45">
      <c r="A8" s="1271">
        <v>1</v>
      </c>
      <c r="B8" s="1101"/>
      <c r="C8" s="1101"/>
      <c r="D8" s="1101"/>
      <c r="F8" s="1123" t="str">
        <f>"2."&amp;mergeValue(A8)</f>
        <v>2.1</v>
      </c>
      <c r="G8" s="1132" t="s">
        <v>473</v>
      </c>
      <c r="H8" s="1185" t="str">
        <f>IF('Перечень тарифов'!R21="","наименование отсутствует",""&amp;'Перечень тарифов'!R21&amp;"")</f>
        <v>наименование отсутствует</v>
      </c>
      <c r="I8" s="1097" t="s">
        <v>568</v>
      </c>
      <c r="J8" s="1122"/>
      <c r="K8" s="1101"/>
      <c r="L8" s="1101"/>
      <c r="M8" s="1101"/>
      <c r="N8" s="1101"/>
      <c r="O8" s="1101"/>
      <c r="P8" s="1101"/>
      <c r="Q8" s="1101"/>
      <c r="R8" s="1101"/>
      <c r="S8" s="1101"/>
      <c r="T8" s="1101"/>
    </row>
    <row r="9" spans="1:20" s="1096" customFormat="1" ht="22.5">
      <c r="A9" s="1271"/>
      <c r="B9" s="1101"/>
      <c r="C9" s="1101"/>
      <c r="D9" s="1101"/>
      <c r="F9" s="1123" t="str">
        <f>"3."&amp;mergeValue(A9)</f>
        <v>3.1</v>
      </c>
      <c r="G9" s="1132" t="s">
        <v>474</v>
      </c>
      <c r="H9" s="1185" t="str">
        <f>IF('Перечень тарифов'!F21="","наименование отсутствует",""&amp;'Перечень тарифов'!F21&amp;"")</f>
        <v>Производство. Теплоноситель; Передача. Теплоноситель; Сбыт. Теплоноситель</v>
      </c>
      <c r="I9" s="1097" t="s">
        <v>566</v>
      </c>
      <c r="J9" s="1122"/>
      <c r="K9" s="1101"/>
      <c r="L9" s="1101"/>
      <c r="M9" s="1101"/>
      <c r="N9" s="1101"/>
      <c r="O9" s="1101"/>
      <c r="P9" s="1101"/>
      <c r="Q9" s="1101"/>
      <c r="R9" s="1101"/>
      <c r="S9" s="1101"/>
      <c r="T9" s="1101"/>
    </row>
    <row r="10" spans="1:20" s="1096" customFormat="1" ht="22.5">
      <c r="A10" s="1271"/>
      <c r="B10" s="1101"/>
      <c r="C10" s="1101"/>
      <c r="D10" s="1101"/>
      <c r="F10" s="1123" t="str">
        <f>"4."&amp;mergeValue(A10)</f>
        <v>4.1</v>
      </c>
      <c r="G10" s="1132" t="s">
        <v>475</v>
      </c>
      <c r="H10" s="1188" t="s">
        <v>449</v>
      </c>
      <c r="I10" s="1097"/>
      <c r="J10" s="1122"/>
      <c r="K10" s="1101"/>
      <c r="L10" s="1101"/>
      <c r="M10" s="1101"/>
      <c r="N10" s="1101"/>
      <c r="O10" s="1101"/>
      <c r="P10" s="1101"/>
      <c r="Q10" s="1101"/>
      <c r="R10" s="1101"/>
      <c r="S10" s="1101"/>
      <c r="T10" s="1101"/>
    </row>
    <row r="11" spans="1:20" s="1096" customFormat="1" ht="18.75">
      <c r="A11" s="1271"/>
      <c r="B11" s="1271">
        <v>1</v>
      </c>
      <c r="C11" s="1183"/>
      <c r="D11" s="1183"/>
      <c r="F11" s="1123" t="str">
        <f>"4."&amp;mergeValue(A11)&amp;"."&amp;mergeValue(B11)</f>
        <v>4.1.1</v>
      </c>
      <c r="G11" s="1118" t="s">
        <v>570</v>
      </c>
      <c r="H11" s="1185" t="str">
        <f>IF(region_name="","",region_name)</f>
        <v>Свердловская область</v>
      </c>
      <c r="I11" s="1097" t="s">
        <v>478</v>
      </c>
      <c r="J11" s="1122"/>
      <c r="K11" s="1101"/>
      <c r="L11" s="1101"/>
      <c r="M11" s="1101"/>
      <c r="N11" s="1101"/>
      <c r="O11" s="1101"/>
      <c r="P11" s="1101"/>
      <c r="Q11" s="1101"/>
      <c r="R11" s="1101"/>
      <c r="S11" s="1101"/>
      <c r="T11" s="1101"/>
    </row>
    <row r="12" spans="1:20" s="1096" customFormat="1" ht="22.5">
      <c r="A12" s="1271"/>
      <c r="B12" s="1271"/>
      <c r="C12" s="1271">
        <v>1</v>
      </c>
      <c r="D12" s="1183"/>
      <c r="F12" s="1123" t="str">
        <f>"4."&amp;mergeValue(A12)&amp;"."&amp;mergeValue(B12)&amp;"."&amp;mergeValue(C12)</f>
        <v>4.1.1.1</v>
      </c>
      <c r="G12" s="1127" t="s">
        <v>476</v>
      </c>
      <c r="H12" s="1185" t="str">
        <f>IF(Территории!H13="","",""&amp;Территории!H13&amp;"")</f>
        <v>городской округ Верхняя Пышма</v>
      </c>
      <c r="I12" s="1097" t="s">
        <v>479</v>
      </c>
      <c r="J12" s="1122"/>
      <c r="K12" s="1101"/>
      <c r="L12" s="1101"/>
      <c r="M12" s="1101"/>
      <c r="N12" s="1101"/>
      <c r="O12" s="1101"/>
      <c r="P12" s="1101"/>
      <c r="Q12" s="1101"/>
      <c r="R12" s="1101"/>
      <c r="S12" s="1101"/>
      <c r="T12" s="1101"/>
    </row>
    <row r="13" spans="1:20" s="1096" customFormat="1" ht="56.25">
      <c r="A13" s="1271"/>
      <c r="B13" s="1271"/>
      <c r="C13" s="1271"/>
      <c r="D13" s="1183">
        <v>1</v>
      </c>
      <c r="F13" s="1123" t="str">
        <f>"4."&amp;mergeValue(A13)&amp;"."&amp;mergeValue(B13)&amp;"."&amp;mergeValue(C13)&amp;"."&amp;mergeValue(D13)</f>
        <v>4.1.1.1.1</v>
      </c>
      <c r="G13" s="1135" t="s">
        <v>477</v>
      </c>
      <c r="H13" s="1185" t="str">
        <f>IF(Территории!R14="","",""&amp;Территории!R14&amp;"")</f>
        <v>городской округ Верхняя Пышма (65732000)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66" t="s">
        <v>571</v>
      </c>
      <c r="H15" s="1266"/>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d97c6c6-db73-44d1-b34f-ee45ef0112bd}">
  <sheetPr codeName="List14_1">
    <tabColor rgb="FFEAEBEE"/>
  </sheetPr>
  <dimension ref="A1:AF34"/>
  <sheetViews>
    <sheetView showGridLines="0" tabSelected="1" workbookViewId="0" topLeftCell="C11">
      <selection pane="topLeft" activeCell="K20" sqref="K20"/>
    </sheetView>
  </sheetViews>
  <sheetFormatPr defaultColWidth="10.5736607142857" defaultRowHeight="14.25"/>
  <cols>
    <col min="1" max="1" width="9.14285714285714" style="1082" hidden="1" customWidth="1"/>
    <col min="2" max="2" width="9.14285714285714" style="1094" hidden="1" customWidth="1"/>
    <col min="3" max="3" width="3.71428571428571" style="1081" customWidth="1"/>
    <col min="4" max="4" width="6.28571428571429" style="1074" customWidth="1"/>
    <col min="5" max="5" width="46.7142857142857" style="1074" customWidth="1"/>
    <col min="6" max="6" width="35.7142857142857" style="1074" customWidth="1"/>
    <col min="7" max="7" width="3.71428571428571" style="1074" customWidth="1"/>
    <col min="8" max="9" width="11.7142857142857" style="1074" customWidth="1"/>
    <col min="10" max="11" width="35.7142857142857" style="1074" customWidth="1"/>
    <col min="12" max="12" width="84.8571428571429" style="1074" customWidth="1"/>
    <col min="13" max="13" width="10.5714285714286" style="1074"/>
    <col min="14" max="15" width="10.5714285714286" style="1100"/>
    <col min="16" max="16384" width="10.5714285714286" style="1074"/>
  </cols>
  <sheetData>
    <row r="1" spans="19:32" ht="14.25" hidden="1">
      <c r="S1" s="1148"/>
      <c r="AF1" s="1149"/>
    </row>
    <row r="2" ht="14.25" hidden="1"/>
    <row r="3" ht="14.25" hidden="1"/>
    <row r="4" spans="3:12" ht="3" customHeight="1">
      <c r="C4" s="1080"/>
      <c r="D4" s="1075"/>
      <c r="E4" s="1075"/>
      <c r="F4" s="1075"/>
      <c r="G4" s="1075"/>
      <c r="H4" s="1075"/>
      <c r="I4" s="1075"/>
      <c r="J4" s="1075"/>
      <c r="K4" s="1140"/>
      <c r="L4" s="1140"/>
    </row>
    <row r="5" spans="3:12" ht="26.1" customHeight="1">
      <c r="C5" s="1080"/>
      <c r="D5" s="1300" t="s">
        <v>707</v>
      </c>
      <c r="E5" s="1300"/>
      <c r="F5" s="1300"/>
      <c r="G5" s="1300"/>
      <c r="H5" s="1300"/>
      <c r="I5" s="1300"/>
      <c r="J5" s="1300"/>
      <c r="K5" s="1300"/>
      <c r="L5" s="1124"/>
    </row>
    <row r="6" spans="3:12" ht="3" customHeight="1">
      <c r="C6" s="1080"/>
      <c r="D6" s="1075"/>
      <c r="E6" s="1141"/>
      <c r="F6" s="1141"/>
      <c r="G6" s="1141"/>
      <c r="H6" s="1141"/>
      <c r="I6" s="1141"/>
      <c r="J6" s="1141"/>
      <c r="K6" s="1079"/>
      <c r="L6" s="1142"/>
    </row>
    <row r="7" spans="3:13" ht="18.75">
      <c r="C7" s="1080"/>
      <c r="D7" s="1075"/>
      <c r="E7" s="1158" t="str">
        <f>"Дата подачи заявления об "&amp;IF(datePr_ch="","утверждении","изменении")&amp;" тарифов"</f>
        <v>Дата подачи заявления об утверждении тарифов</v>
      </c>
      <c r="F7" s="1277" t="str">
        <f>IF(datePr_ch="",IF(datePr="","",datePr),datePr_ch)</f>
        <v>25.04.2022</v>
      </c>
      <c r="G7" s="1277"/>
      <c r="H7" s="1277"/>
      <c r="I7" s="1277"/>
      <c r="J7" s="1277"/>
      <c r="K7" s="1277"/>
      <c r="L7" s="1169"/>
      <c r="M7" s="1098"/>
    </row>
    <row r="8" spans="3:13" ht="18.75">
      <c r="C8" s="1080"/>
      <c r="D8" s="1075"/>
      <c r="E8" s="1158" t="str">
        <f>"Номер подачи заявления об "&amp;IF(numberPr_ch="","утверждении","изменении")&amp;" тарифов"</f>
        <v>Номер подачи заявления об утверждении тарифов</v>
      </c>
      <c r="F8" s="1277" t="str">
        <f>IF(numberPr_ch="",IF(numberPr="","",numberPr),numberPr_ch)</f>
        <v>01-03/107</v>
      </c>
      <c r="G8" s="1277"/>
      <c r="H8" s="1277"/>
      <c r="I8" s="1277"/>
      <c r="J8" s="1277"/>
      <c r="K8" s="1277"/>
      <c r="L8" s="1169"/>
      <c r="M8" s="1098"/>
    </row>
    <row r="9" spans="3:12" ht="14.25">
      <c r="C9" s="1080"/>
      <c r="D9" s="1075"/>
      <c r="E9" s="1141"/>
      <c r="F9" s="1141"/>
      <c r="G9" s="1141"/>
      <c r="H9" s="1141"/>
      <c r="I9" s="1141"/>
      <c r="J9" s="1141"/>
      <c r="K9" s="1079"/>
      <c r="L9" s="1142"/>
    </row>
    <row r="10" spans="3:12" ht="21" customHeight="1">
      <c r="C10" s="1080"/>
      <c r="D10" s="1284" t="s">
        <v>445</v>
      </c>
      <c r="E10" s="1284"/>
      <c r="F10" s="1284"/>
      <c r="G10" s="1284"/>
      <c r="H10" s="1284"/>
      <c r="I10" s="1284"/>
      <c r="J10" s="1284"/>
      <c r="K10" s="1284"/>
      <c r="L10" s="1341" t="s">
        <v>446</v>
      </c>
    </row>
    <row r="11" spans="3:12" ht="21" customHeight="1">
      <c r="C11" s="1080"/>
      <c r="D11" s="1295" t="s">
        <v>91</v>
      </c>
      <c r="E11" s="1351" t="s">
        <v>296</v>
      </c>
      <c r="F11" s="1351" t="s">
        <v>19</v>
      </c>
      <c r="G11" s="1360" t="s">
        <v>684</v>
      </c>
      <c r="H11" s="1361"/>
      <c r="I11" s="1362"/>
      <c r="J11" s="1351" t="s">
        <v>439</v>
      </c>
      <c r="K11" s="1351" t="s">
        <v>447</v>
      </c>
      <c r="L11" s="1341"/>
    </row>
    <row r="12" spans="3:12" ht="21" customHeight="1">
      <c r="C12" s="1080"/>
      <c r="D12" s="1297"/>
      <c r="E12" s="1352"/>
      <c r="F12" s="1352"/>
      <c r="G12" s="1353" t="s">
        <v>685</v>
      </c>
      <c r="H12" s="1354"/>
      <c r="I12" s="1085" t="s">
        <v>686</v>
      </c>
      <c r="J12" s="1352"/>
      <c r="K12" s="1352"/>
      <c r="L12" s="1341"/>
    </row>
    <row r="13" spans="3:12" ht="12" customHeight="1">
      <c r="C13" s="1080"/>
      <c r="D13" s="1076" t="s">
        <v>92</v>
      </c>
      <c r="E13" s="1076" t="s">
        <v>48</v>
      </c>
      <c r="F13" s="1076" t="s">
        <v>49</v>
      </c>
      <c r="G13" s="1355" t="s">
        <v>50</v>
      </c>
      <c r="H13" s="1355"/>
      <c r="I13" s="1076" t="s">
        <v>67</v>
      </c>
      <c r="J13" s="1076" t="s">
        <v>68</v>
      </c>
      <c r="K13" s="1076" t="s">
        <v>182</v>
      </c>
      <c r="L13" s="1076" t="s">
        <v>183</v>
      </c>
    </row>
    <row r="14" spans="1:13" ht="14.25" customHeight="1">
      <c r="A14" s="1105"/>
      <c r="C14" s="1080"/>
      <c r="D14" s="1153">
        <v>1</v>
      </c>
      <c r="E14" s="1342" t="s">
        <v>687</v>
      </c>
      <c r="F14" s="1356"/>
      <c r="G14" s="1356"/>
      <c r="H14" s="1356"/>
      <c r="I14" s="1356"/>
      <c r="J14" s="1356"/>
      <c r="K14" s="1356"/>
      <c r="L14" s="1090"/>
      <c r="M14" s="1155"/>
    </row>
    <row r="15" spans="1:13" ht="56.25">
      <c r="A15" s="1105"/>
      <c r="C15" s="1080"/>
      <c r="D15" s="1153" t="s">
        <v>294</v>
      </c>
      <c r="E15" s="1108" t="s">
        <v>449</v>
      </c>
      <c r="F15" s="1108" t="s">
        <v>449</v>
      </c>
      <c r="G15" s="1348" t="s">
        <v>449</v>
      </c>
      <c r="H15" s="1349"/>
      <c r="I15" s="1108" t="s">
        <v>449</v>
      </c>
      <c r="J15" s="1130" t="s">
        <v>1493</v>
      </c>
      <c r="K15" s="1167"/>
      <c r="L15" s="1097" t="s">
        <v>688</v>
      </c>
      <c r="M15" s="1155"/>
    </row>
    <row r="16" spans="1:13" ht="18.75">
      <c r="A16" s="1105"/>
      <c r="B16" s="1094">
        <v>3</v>
      </c>
      <c r="C16" s="1080"/>
      <c r="D16" s="1156">
        <v>2</v>
      </c>
      <c r="E16" s="1357" t="s">
        <v>689</v>
      </c>
      <c r="F16" s="1358"/>
      <c r="G16" s="1358"/>
      <c r="H16" s="1359"/>
      <c r="I16" s="1359"/>
      <c r="J16" s="1359" t="s">
        <v>449</v>
      </c>
      <c r="K16" s="1359"/>
      <c r="L16" s="1151"/>
      <c r="M16" s="1155"/>
    </row>
    <row r="17" spans="1:13" ht="90" customHeight="1">
      <c r="A17" s="1105"/>
      <c r="C17" s="1343"/>
      <c r="D17" s="1350" t="s">
        <v>690</v>
      </c>
      <c r="E17" s="1346" t="str">
        <f>IF('Перечень тарифов'!E21="","наименование отсутствует",""&amp;'Перечень тарифов'!E21&amp;"")</f>
        <v>Тарифы на услуги по передаче тепловой энергии</v>
      </c>
      <c r="F17" s="1347" t="str">
        <f>IF('Перечень тарифов'!J21="","наименование отсутствует",""&amp;'Перечень тарифов'!J21&amp;"")</f>
        <v xml:space="preserve">Тариф на теплоноситель </v>
      </c>
      <c r="G17" s="1108"/>
      <c r="H17" s="1166" t="s">
        <v>968</v>
      </c>
      <c r="I17" s="1165" t="s">
        <v>969</v>
      </c>
      <c r="J17" s="1130" t="s">
        <v>247</v>
      </c>
      <c r="K17" s="1108" t="s">
        <v>449</v>
      </c>
      <c r="L17" s="1273" t="s">
        <v>711</v>
      </c>
      <c r="M17" s="1155"/>
    </row>
    <row r="18" spans="1:13" ht="18.75">
      <c r="A18" s="1105"/>
      <c r="C18" s="1343"/>
      <c r="D18" s="1350"/>
      <c r="E18" s="1346"/>
      <c r="F18" s="1347"/>
      <c r="G18" s="1157"/>
      <c r="H18" s="1152" t="s">
        <v>274</v>
      </c>
      <c r="I18" s="1147"/>
      <c r="J18" s="1147"/>
      <c r="K18" s="1145"/>
      <c r="L18" s="1275"/>
      <c r="M18" s="1155"/>
    </row>
    <row r="19" spans="1:13" ht="18.75">
      <c r="A19" s="1105"/>
      <c r="B19" s="1094">
        <v>3</v>
      </c>
      <c r="C19" s="1080"/>
      <c r="D19" s="1095" t="s">
        <v>49</v>
      </c>
      <c r="E19" s="1342" t="s">
        <v>691</v>
      </c>
      <c r="F19" s="1342"/>
      <c r="G19" s="1342"/>
      <c r="H19" s="1342"/>
      <c r="I19" s="1342"/>
      <c r="J19" s="1342"/>
      <c r="K19" s="1342"/>
      <c r="L19" s="1129"/>
      <c r="M19" s="1155"/>
    </row>
    <row r="20" spans="1:13" ht="33.75">
      <c r="A20" s="1105"/>
      <c r="C20" s="1080"/>
      <c r="D20" s="1153" t="s">
        <v>440</v>
      </c>
      <c r="E20" s="1108" t="s">
        <v>449</v>
      </c>
      <c r="F20" s="1108" t="s">
        <v>449</v>
      </c>
      <c r="G20" s="1348" t="s">
        <v>449</v>
      </c>
      <c r="H20" s="1349"/>
      <c r="I20" s="1108" t="s">
        <v>449</v>
      </c>
      <c r="J20" s="1108" t="s">
        <v>449</v>
      </c>
      <c r="K20" s="1037" t="s">
        <v>3072</v>
      </c>
      <c r="L20" s="1097" t="s">
        <v>692</v>
      </c>
      <c r="M20" s="1155"/>
    </row>
    <row r="21" spans="1:13" ht="18.75">
      <c r="A21" s="1105"/>
      <c r="B21" s="1094">
        <v>3</v>
      </c>
      <c r="C21" s="1080"/>
      <c r="D21" s="1095" t="s">
        <v>50</v>
      </c>
      <c r="E21" s="1342" t="s">
        <v>693</v>
      </c>
      <c r="F21" s="1342"/>
      <c r="G21" s="1342"/>
      <c r="H21" s="1342"/>
      <c r="I21" s="1342"/>
      <c r="J21" s="1342"/>
      <c r="K21" s="1342"/>
      <c r="L21" s="1129"/>
      <c r="M21" s="1155"/>
    </row>
    <row r="22" spans="1:13" ht="67.5" customHeight="1">
      <c r="A22" s="1105"/>
      <c r="C22" s="1343"/>
      <c r="D22" s="1350" t="s">
        <v>441</v>
      </c>
      <c r="E22" s="1346" t="str">
        <f>IF('Перечень тарифов'!E21="","наименование отсутствует",""&amp;'Перечень тарифов'!E21&amp;"")</f>
        <v>Тарифы на услуги по передаче тепловой энергии</v>
      </c>
      <c r="F22" s="1347" t="str">
        <f>IF('Перечень тарифов'!J21="","наименование отсутствует",""&amp;'Перечень тарифов'!J21&amp;"")</f>
        <v xml:space="preserve">Тариф на теплоноситель </v>
      </c>
      <c r="G22" s="1108"/>
      <c r="H22" s="1165" t="s">
        <v>968</v>
      </c>
      <c r="I22" s="1165" t="s">
        <v>969</v>
      </c>
      <c r="J22" s="1170">
        <v>2783.48</v>
      </c>
      <c r="K22" s="1108" t="s">
        <v>449</v>
      </c>
      <c r="L22" s="1273" t="s">
        <v>712</v>
      </c>
      <c r="M22" s="1155"/>
    </row>
    <row r="23" spans="1:13" ht="18.75">
      <c r="A23" s="1105"/>
      <c r="C23" s="1343"/>
      <c r="D23" s="1350"/>
      <c r="E23" s="1346"/>
      <c r="F23" s="1347"/>
      <c r="G23" s="1157"/>
      <c r="H23" s="1152" t="s">
        <v>274</v>
      </c>
      <c r="I23" s="1144"/>
      <c r="J23" s="1144"/>
      <c r="K23" s="1145"/>
      <c r="L23" s="1275"/>
      <c r="M23" s="1155"/>
    </row>
    <row r="24" spans="1:13" ht="18.75">
      <c r="A24" s="1105"/>
      <c r="C24" s="1080"/>
      <c r="D24" s="1095" t="s">
        <v>67</v>
      </c>
      <c r="E24" s="1342" t="s">
        <v>757</v>
      </c>
      <c r="F24" s="1342"/>
      <c r="G24" s="1342"/>
      <c r="H24" s="1342"/>
      <c r="I24" s="1342"/>
      <c r="J24" s="1342"/>
      <c r="K24" s="1342"/>
      <c r="L24" s="1129"/>
      <c r="M24" s="1155"/>
    </row>
    <row r="25" spans="1:13" ht="90" customHeight="1">
      <c r="A25" s="1105"/>
      <c r="C25" s="1343"/>
      <c r="D25" s="1344" t="s">
        <v>442</v>
      </c>
      <c r="E25" s="1346" t="str">
        <f>IF('Перечень тарифов'!E21="","наименование отсутствует",""&amp;'Перечень тарифов'!E21&amp;"")</f>
        <v>Тарифы на услуги по передаче тепловой энергии</v>
      </c>
      <c r="F25" s="1347" t="str">
        <f>IF('Перечень тарифов'!J21="","наименование отсутствует",""&amp;'Перечень тарифов'!J21&amp;"")</f>
        <v xml:space="preserve">Тариф на теплоноситель </v>
      </c>
      <c r="G25" s="1108"/>
      <c r="H25" s="1166" t="s">
        <v>968</v>
      </c>
      <c r="I25" s="1165" t="s">
        <v>969</v>
      </c>
      <c r="J25" s="1170">
        <v>0.08</v>
      </c>
      <c r="K25" s="1108" t="s">
        <v>449</v>
      </c>
      <c r="L25" s="1273" t="s">
        <v>758</v>
      </c>
      <c r="M25" s="1155"/>
    </row>
    <row r="26" spans="1:13" ht="18.75">
      <c r="A26" s="1105"/>
      <c r="C26" s="1343"/>
      <c r="D26" s="1345"/>
      <c r="E26" s="1346"/>
      <c r="F26" s="1347"/>
      <c r="G26" s="1157"/>
      <c r="H26" s="1152" t="s">
        <v>274</v>
      </c>
      <c r="I26" s="1144"/>
      <c r="J26" s="1144"/>
      <c r="K26" s="1145"/>
      <c r="L26" s="1275"/>
      <c r="M26" s="1155"/>
    </row>
    <row r="27" spans="1:13" ht="26.1" customHeight="1">
      <c r="A27" s="1105"/>
      <c r="C27" s="1080"/>
      <c r="D27" s="1095" t="s">
        <v>68</v>
      </c>
      <c r="E27" s="1342" t="s">
        <v>714</v>
      </c>
      <c r="F27" s="1342"/>
      <c r="G27" s="1342"/>
      <c r="H27" s="1342"/>
      <c r="I27" s="1342"/>
      <c r="J27" s="1342"/>
      <c r="K27" s="1342"/>
      <c r="L27" s="1129"/>
      <c r="M27" s="1155"/>
    </row>
    <row r="28" spans="1:15" ht="101.25" customHeight="1">
      <c r="A28" s="1105"/>
      <c r="C28" s="1343"/>
      <c r="D28" s="1344" t="s">
        <v>443</v>
      </c>
      <c r="E28" s="1346" t="str">
        <f>IF('Перечень тарифов'!E21="","наименование отсутствует",""&amp;'Перечень тарифов'!E21&amp;"")</f>
        <v>Тарифы на услуги по передаче тепловой энергии</v>
      </c>
      <c r="F28" s="1347" t="str">
        <f>IF('Перечень тарифов'!J21="","наименование отсутствует",""&amp;'Перечень тарифов'!J21&amp;"")</f>
        <v xml:space="preserve">Тариф на теплоноситель </v>
      </c>
      <c r="G28" s="1108"/>
      <c r="H28" s="1166" t="s">
        <v>968</v>
      </c>
      <c r="I28" s="1165" t="s">
        <v>969</v>
      </c>
      <c r="J28" s="1170">
        <v>0</v>
      </c>
      <c r="K28" s="1108" t="s">
        <v>449</v>
      </c>
      <c r="L28" s="1273" t="s">
        <v>715</v>
      </c>
      <c r="M28" s="1155"/>
      <c r="O28" s="1100" t="s">
        <v>553</v>
      </c>
    </row>
    <row r="29" spans="1:13" ht="18.75">
      <c r="A29" s="1105"/>
      <c r="C29" s="1343"/>
      <c r="D29" s="1345"/>
      <c r="E29" s="1346"/>
      <c r="F29" s="1347"/>
      <c r="G29" s="1157"/>
      <c r="H29" s="1152" t="s">
        <v>274</v>
      </c>
      <c r="I29" s="1144"/>
      <c r="J29" s="1144"/>
      <c r="K29" s="1145"/>
      <c r="L29" s="1275"/>
      <c r="M29" s="1155"/>
    </row>
    <row r="30" spans="1:13" ht="25.5" customHeight="1">
      <c r="A30" s="1105"/>
      <c r="B30" s="1094">
        <v>3</v>
      </c>
      <c r="C30" s="1080"/>
      <c r="D30" s="1095" t="s">
        <v>182</v>
      </c>
      <c r="E30" s="1342" t="s">
        <v>713</v>
      </c>
      <c r="F30" s="1342"/>
      <c r="G30" s="1342"/>
      <c r="H30" s="1342"/>
      <c r="I30" s="1342"/>
      <c r="J30" s="1342"/>
      <c r="K30" s="1342"/>
      <c r="L30" s="1129"/>
      <c r="M30" s="1155"/>
    </row>
    <row r="31" spans="1:13" ht="112.5" customHeight="1">
      <c r="A31" s="1105"/>
      <c r="C31" s="1343"/>
      <c r="D31" s="1344" t="s">
        <v>694</v>
      </c>
      <c r="E31" s="1346" t="str">
        <f>IF('Перечень тарифов'!E21="","наименование отсутствует",""&amp;'Перечень тарифов'!E21&amp;"")</f>
        <v>Тарифы на услуги по передаче тепловой энергии</v>
      </c>
      <c r="F31" s="1347" t="str">
        <f>IF('Перечень тарифов'!J21="","наименование отсутствует",""&amp;'Перечень тарифов'!J21&amp;"")</f>
        <v xml:space="preserve">Тариф на теплоноситель </v>
      </c>
      <c r="G31" s="1108"/>
      <c r="H31" s="1166" t="s">
        <v>968</v>
      </c>
      <c r="I31" s="1165" t="s">
        <v>969</v>
      </c>
      <c r="J31" s="1170">
        <v>0</v>
      </c>
      <c r="K31" s="1108" t="s">
        <v>449</v>
      </c>
      <c r="L31" s="1273" t="s">
        <v>716</v>
      </c>
      <c r="M31" s="1155"/>
    </row>
    <row r="32" spans="1:13" ht="18.75">
      <c r="A32" s="1105"/>
      <c r="C32" s="1343"/>
      <c r="D32" s="1345"/>
      <c r="E32" s="1346"/>
      <c r="F32" s="1347"/>
      <c r="G32" s="1157"/>
      <c r="H32" s="1152" t="s">
        <v>274</v>
      </c>
      <c r="I32" s="1144"/>
      <c r="J32" s="1144"/>
      <c r="K32" s="1145"/>
      <c r="L32" s="1275"/>
      <c r="M32" s="1155"/>
    </row>
    <row r="33" spans="1:15" s="1092" customFormat="1" ht="3" customHeight="1">
      <c r="A33" s="1105"/>
      <c r="D33" s="1159"/>
      <c r="E33" s="1159"/>
      <c r="F33" s="1159"/>
      <c r="G33" s="1159"/>
      <c r="H33" s="1159"/>
      <c r="I33" s="1159"/>
      <c r="J33" s="1159"/>
      <c r="K33" s="1159"/>
      <c r="L33" s="1159"/>
      <c r="N33" s="1143"/>
      <c r="O33" s="1143"/>
    </row>
    <row r="34" spans="4:12" ht="24.75" customHeight="1">
      <c r="D34" s="1146">
        <v>1</v>
      </c>
      <c r="E34" s="1266" t="s">
        <v>710</v>
      </c>
      <c r="F34" s="1266"/>
      <c r="G34" s="1266"/>
      <c r="H34" s="1266"/>
      <c r="I34" s="1266"/>
      <c r="J34" s="1266"/>
      <c r="K34" s="1266"/>
      <c r="L34" s="1266"/>
    </row>
  </sheetData>
  <sheetProtection password="FA9C"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errorTitle="Ошибка" error="Допускается ввод не более 900 символов!" sqref="J15">
      <formula1>900</formula1>
    </dataValidation>
    <dataValidation type="textLength" operator="lessThanOrEqual" allowBlank="1" showInputMessage="1" showErrorMessage="1" errorTitle="Ошибка" error="Допускается ввод не более 900 символов!" sqref="L16:L17 L22 L25 L28 L31">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17:I17 H22:I22 H25:I25 H28:I28 H31:I31"/>
    <dataValidation type="list" allowBlank="1" showInputMessage="1" showErrorMessage="1" prompt="Выберите значение из списка" errorTitle="Ошибка" error="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 J25 J28 J31">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4062afb1-ea1c-4ff1-957e-41f2ac79f7a5"/>
  </hyperlinks>
  <pageMargins left="0.7" right="0.7" top="0.75" bottom="0.75" header="0.3" footer="0.3"/>
  <pageSetup orientation="portrait" paperSize="1"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f4d7117-88e6-4736-954e-932050e5b2d8}">
  <sheetPr codeName="List03">
    <tabColor rgb="FFEAEBEE"/>
    <pageSetUpPr fitToPage="1"/>
  </sheetPr>
  <dimension ref="A5:N15"/>
  <sheetViews>
    <sheetView showGridLines="0" workbookViewId="0" topLeftCell="C4">
      <selection pane="topLeft" activeCell="A1" sqref="A1"/>
    </sheetView>
  </sheetViews>
  <sheetFormatPr defaultColWidth="9.14285714285714" defaultRowHeight="14.25"/>
  <cols>
    <col min="1" max="1" width="9.14285714285714" style="122" hidden="1" customWidth="1"/>
    <col min="2" max="2" width="9.14285714285714" style="123" hidden="1" customWidth="1"/>
    <col min="3" max="3" width="3.71428571428571" style="124" customWidth="1"/>
    <col min="4" max="4" width="7" style="125" customWidth="1"/>
    <col min="5" max="5" width="11.2857142857143" style="125" customWidth="1"/>
    <col min="6" max="6" width="41" style="125" customWidth="1"/>
    <col min="7" max="7" width="18" style="125" customWidth="1"/>
    <col min="8" max="8" width="13.1428571428571" style="125" customWidth="1"/>
    <col min="9" max="9" width="11.4285714285714" style="125" customWidth="1"/>
    <col min="10" max="10" width="42.1428571428571" style="125" customWidth="1"/>
    <col min="11" max="11" width="115.714285714286" style="125" customWidth="1"/>
    <col min="12" max="12" width="3.71428571428571" style="125" customWidth="1"/>
    <col min="13" max="16384" width="9.14285714285714" style="125"/>
  </cols>
  <sheetData>
    <row r="1" ht="14.25" hidden="1"/>
    <row r="2" ht="14.25" hidden="1"/>
    <row r="3" ht="14.25" hidden="1"/>
    <row r="4" ht="3" customHeight="1"/>
    <row r="5" spans="1:11" s="35" customFormat="1" ht="22.5">
      <c r="A5" s="119"/>
      <c r="C5" s="44"/>
      <c r="D5" s="1363" t="s">
        <v>460</v>
      </c>
      <c r="E5" s="1363"/>
      <c r="F5" s="1363"/>
      <c r="G5" s="1363"/>
      <c r="H5" s="1363"/>
      <c r="I5" s="1363"/>
      <c r="J5" s="1363"/>
      <c r="K5" s="408"/>
    </row>
    <row r="6" spans="4:11" ht="3" customHeight="1" hidden="1">
      <c r="D6" s="126"/>
      <c r="E6" s="126"/>
      <c r="G6" s="126"/>
      <c r="H6" s="126"/>
      <c r="I6" s="126"/>
      <c r="J6" s="126"/>
      <c r="K6" s="126"/>
    </row>
    <row r="7" spans="2:12" s="122" customFormat="1" ht="3" customHeight="1">
      <c r="B7" s="123"/>
      <c r="C7" s="124"/>
      <c r="D7" s="127"/>
      <c r="E7" s="127"/>
      <c r="G7" s="127"/>
      <c r="H7" s="127"/>
      <c r="I7" s="127"/>
      <c r="J7" s="127"/>
      <c r="K7" s="127"/>
      <c r="L7" s="128"/>
    </row>
    <row r="8" spans="4:11" ht="14.25">
      <c r="D8" s="1365" t="s">
        <v>445</v>
      </c>
      <c r="E8" s="1365"/>
      <c r="F8" s="1365"/>
      <c r="G8" s="1365"/>
      <c r="H8" s="1365"/>
      <c r="I8" s="1365"/>
      <c r="J8" s="1365"/>
      <c r="K8" s="1365" t="s">
        <v>446</v>
      </c>
    </row>
    <row r="9" spans="4:11" ht="14.25">
      <c r="D9" s="1365" t="s">
        <v>91</v>
      </c>
      <c r="E9" s="1365" t="s">
        <v>462</v>
      </c>
      <c r="F9" s="1365"/>
      <c r="G9" s="1365" t="s">
        <v>463</v>
      </c>
      <c r="H9" s="1365"/>
      <c r="I9" s="1365"/>
      <c r="J9" s="1365"/>
      <c r="K9" s="1365"/>
    </row>
    <row r="10" spans="4:11" ht="22.5">
      <c r="D10" s="1365"/>
      <c r="E10" s="131" t="s">
        <v>464</v>
      </c>
      <c r="F10" s="131" t="s">
        <v>398</v>
      </c>
      <c r="G10" s="131" t="s">
        <v>398</v>
      </c>
      <c r="H10" s="131" t="s">
        <v>464</v>
      </c>
      <c r="I10" s="131" t="s">
        <v>465</v>
      </c>
      <c r="J10" s="131" t="s">
        <v>447</v>
      </c>
      <c r="K10" s="1365"/>
    </row>
    <row r="11" spans="4:11"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73" t="s">
        <v>466</v>
      </c>
      <c r="M12" s="422" t="str">
        <f>IF(ISERROR(INDEX(kind_of_nameforms,MATCH(E12,kind_of_forms,0),1)),"",INDEX(kind_of_nameforms,MATCH(E12,kind_of_forms,0),1))</f>
        <v/>
      </c>
      <c r="N12" s="423"/>
    </row>
    <row r="13" spans="1:11" ht="15" customHeight="1">
      <c r="A13" s="125"/>
      <c r="B13" s="125"/>
      <c r="C13" s="125"/>
      <c r="D13" s="108"/>
      <c r="E13" s="134" t="s">
        <v>5</v>
      </c>
      <c r="F13" s="133"/>
      <c r="G13" s="133"/>
      <c r="H13" s="133"/>
      <c r="I13" s="133"/>
      <c r="J13" s="296"/>
      <c r="K13" s="1275"/>
    </row>
    <row r="14" spans="1:3" ht="3" customHeight="1">
      <c r="A14" s="125"/>
      <c r="B14" s="125"/>
      <c r="C14" s="125"/>
    </row>
    <row r="15" spans="5:10" ht="27.75" customHeight="1">
      <c r="E15" s="1364" t="s">
        <v>572</v>
      </c>
      <c r="F15" s="1364"/>
      <c r="G15" s="1364"/>
      <c r="H15" s="1364"/>
      <c r="I15" s="1364"/>
      <c r="J15" s="1364"/>
    </row>
  </sheetData>
  <sheetProtection password="FA9C" sheet="1" objects="1" scenarios="1" formatColumns="0" formatRows="0"/>
  <mergeCells count="8">
    <mergeCell ref="D5:J5"/>
    <mergeCell ref="E15:J15"/>
    <mergeCell ref="K12:K13"/>
    <mergeCell ref="D8:J8"/>
    <mergeCell ref="E9:F9"/>
    <mergeCell ref="K8:K10"/>
    <mergeCell ref="G9:J9"/>
    <mergeCell ref="D9:D10"/>
  </mergeCells>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12">
      <formula1>900</formula1>
    </dataValidation>
    <dataValidation type="list" allowBlank="1" showInputMessage="1" showErrorMessage="1" prompt="Выберите значение из списка" errorTitle="Ошибка" error="Выберите значение из списка" sqref="E12">
      <formula1>kind_of_forms</formula1>
    </dataValidation>
  </dataValidations>
  <printOptions horizontalCentered="1"/>
  <pageMargins left="0.236220472440945" right="0.236220472440945" top="0.236220472440945" bottom="0.236220472440945" header="0.236220472440945" footer="0.236220472440945"/>
  <pageSetup fitToHeight="0" orientation="landscape" paperSize="9" r:id="rId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83b2c47-4b2d-42ac-9390-836e69944fe3}">
  <sheetPr codeName="List07">
    <tabColor rgb="FFCCCCFF"/>
    <pageSetUpPr fitToPage="1"/>
  </sheetPr>
  <dimension ref="C6:I15"/>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6" customWidth="1"/>
    <col min="4" max="4" width="6.28571428571429" style="13" customWidth="1"/>
    <col min="5" max="5" width="94.8571428571429" style="13" customWidth="1"/>
    <col min="6" max="16384" width="9.14285714285714" style="13"/>
  </cols>
  <sheetData>
    <row r="1" ht="14.25" hidden="1"/>
    <row r="2" ht="14.25" hidden="1"/>
    <row r="3" ht="14.25" hidden="1"/>
    <row r="4" ht="14.25" hidden="1"/>
    <row r="5" ht="14.25" hidden="1"/>
    <row r="6" spans="3:5" ht="3" customHeight="1">
      <c r="C6" s="47"/>
      <c r="D6" s="14"/>
      <c r="E6" s="14"/>
    </row>
    <row r="7" spans="3:6" ht="22.5">
      <c r="C7" s="47"/>
      <c r="D7" s="1232" t="s">
        <v>313</v>
      </c>
      <c r="E7" s="1234"/>
      <c r="F7" s="409"/>
    </row>
    <row r="8" spans="3:5" ht="3" customHeight="1">
      <c r="C8" s="47"/>
      <c r="D8" s="14"/>
      <c r="E8" s="14"/>
    </row>
    <row r="9" spans="3:5" ht="15.95" customHeight="1">
      <c r="C9" s="47"/>
      <c r="D9" s="97" t="s">
        <v>91</v>
      </c>
      <c r="E9" s="399" t="s">
        <v>312</v>
      </c>
    </row>
    <row r="10" spans="3:5" ht="12" customHeight="1">
      <c r="C10" s="47"/>
      <c r="D10" s="39" t="s">
        <v>92</v>
      </c>
      <c r="E10" s="39" t="s">
        <v>48</v>
      </c>
    </row>
    <row r="11" spans="3:5" ht="11.25" customHeight="1" hidden="1">
      <c r="C11" s="47"/>
      <c r="D11" s="186">
        <v>0</v>
      </c>
      <c r="E11" s="400"/>
    </row>
    <row r="12" spans="3:5" ht="15" customHeight="1">
      <c r="C12" s="160"/>
      <c r="D12" s="117">
        <v>1</v>
      </c>
      <c r="E12" s="1091"/>
    </row>
    <row r="13" spans="3:5" ht="12" customHeight="1">
      <c r="C13" s="47"/>
      <c r="D13" s="401"/>
      <c r="E13" s="402" t="s">
        <v>176</v>
      </c>
    </row>
    <row r="14" ht="3" customHeight="1"/>
    <row r="15" spans="3:9" ht="22.5" customHeight="1">
      <c r="C15" s="161"/>
      <c r="D15" s="1366" t="s">
        <v>314</v>
      </c>
      <c r="E15" s="1366"/>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58ac328-77db-47eb-92e5-6f22a98b7d8b}">
  <sheetPr codeName="ListComm">
    <tabColor rgb="FFCCCCFF"/>
    <pageSetUpPr fitToPage="1"/>
  </sheetPr>
  <dimension ref="C1:L13"/>
  <sheetViews>
    <sheetView showGridLines="0" workbookViewId="0" topLeftCell="C6">
      <selection pane="topLeft" activeCell="E21" sqref="E21"/>
    </sheetView>
  </sheetViews>
  <sheetFormatPr defaultColWidth="9.14285714285714" defaultRowHeight="14.25"/>
  <cols>
    <col min="1" max="2" width="9.14285714285714" style="13" hidden="1" customWidth="1"/>
    <col min="3" max="3" width="3.71428571428571" style="46" customWidth="1"/>
    <col min="4" max="4" width="6.28571428571429" style="13" customWidth="1"/>
    <col min="5" max="5" width="94.8571428571429" style="13" customWidth="1"/>
    <col min="6" max="16384" width="9.14285714285714" style="13"/>
  </cols>
  <sheetData>
    <row r="1" spans="12:12" ht="14.25" hidden="1">
      <c r="L1" s="403"/>
    </row>
    <row r="2" ht="14.25" hidden="1"/>
    <row r="3" ht="14.25" hidden="1"/>
    <row r="4" ht="14.25" hidden="1"/>
    <row r="5" ht="14.25" hidden="1"/>
    <row r="6" spans="3:5" ht="3" customHeight="1">
      <c r="C6" s="47"/>
      <c r="D6" s="14"/>
      <c r="E6" s="14"/>
    </row>
    <row r="7" spans="3:6" ht="22.5">
      <c r="C7" s="47"/>
      <c r="D7" s="1363" t="s">
        <v>54</v>
      </c>
      <c r="E7" s="1363"/>
      <c r="F7" s="409"/>
    </row>
    <row r="8" spans="3:5" ht="3" customHeight="1">
      <c r="C8" s="47"/>
      <c r="D8" s="14"/>
      <c r="E8" s="14"/>
    </row>
    <row r="9" spans="3:5" ht="15.95" customHeight="1">
      <c r="C9" s="47"/>
      <c r="D9" s="97" t="s">
        <v>91</v>
      </c>
      <c r="E9" s="107" t="s">
        <v>175</v>
      </c>
    </row>
    <row r="10" spans="3:5" ht="12" customHeight="1">
      <c r="C10" s="47"/>
      <c r="D10" s="39" t="s">
        <v>92</v>
      </c>
      <c r="E10" s="39" t="s">
        <v>48</v>
      </c>
    </row>
    <row r="11" spans="3:5" ht="15" customHeight="1" hidden="1">
      <c r="C11" s="47"/>
      <c r="D11" s="117">
        <v>0</v>
      </c>
      <c r="E11" s="185"/>
    </row>
    <row r="12" spans="3:5" ht="17.1" customHeight="1">
      <c r="C12" s="160" t="s">
        <v>3066</v>
      </c>
      <c r="D12" s="117">
        <v>1</v>
      </c>
      <c r="E12" s="118" t="s">
        <v>3070</v>
      </c>
    </row>
    <row r="13" spans="3:5" ht="14.25">
      <c r="C13" s="47"/>
      <c r="D13" s="108"/>
      <c r="E13" s="106" t="s">
        <v>176</v>
      </c>
    </row>
  </sheetData>
  <sheetProtection password="FA9C" sheet="1" objects="1" scenarios="1" formatColumns="0" formatRow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scale="74"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ee2834d-08dc-46ff-aa50-d0ade8859664}">
  <sheetPr codeName="ListCheck">
    <tabColor indexed="31"/>
  </sheetPr>
  <dimension ref="B2:E4"/>
  <sheetViews>
    <sheetView showGridLines="0" workbookViewId="0" topLeftCell="A1">
      <selection pane="topLeft" activeCell="A1" sqref="A1"/>
    </sheetView>
  </sheetViews>
  <sheetFormatPr defaultColWidth="9.14285714285714" defaultRowHeight="11.25"/>
  <cols>
    <col min="1" max="1" width="1.71428571428571" style="43" customWidth="1"/>
    <col min="2" max="2" width="34.5714285714286" style="43" customWidth="1"/>
    <col min="3" max="3" width="85.5714285714286" style="43" customWidth="1"/>
    <col min="4" max="4" width="17.7142857142857" style="43" customWidth="1"/>
    <col min="5" max="16384" width="9.14285714285714" style="43"/>
  </cols>
  <sheetData>
    <row r="1" ht="3" customHeight="1"/>
    <row r="2" spans="2:5" ht="22.5">
      <c r="B2" s="1367" t="s">
        <v>55</v>
      </c>
      <c r="C2" s="1367"/>
      <c r="D2" s="1367"/>
      <c r="E2" s="410"/>
    </row>
    <row r="3" ht="3" customHeight="1"/>
    <row r="4" spans="2:4" ht="21.75" customHeight="1" thickBot="1">
      <c r="B4" s="1409" t="s">
        <v>1</v>
      </c>
      <c r="C4" s="1409" t="s">
        <v>90</v>
      </c>
      <c r="D4" s="1409" t="s">
        <v>71</v>
      </c>
    </row>
    <row r="5" ht="12" thickTop="1"/>
  </sheetData>
  <sheetProtection password="FA9C" sheet="1" objects="1" scenarios="1" formatColumns="0" formatRows="0" autoFilter="0"/>
  <autoFilter ref="B4:D4"/>
  <mergeCells count="1">
    <mergeCell ref="B2:D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cfd0f39-542a-45a6-a20f-0928d978b0c9}">
  <sheetPr codeName="TSH_et_union_hor">
    <tabColor indexed="47"/>
  </sheetPr>
  <dimension ref="A2:CE373"/>
  <sheetViews>
    <sheetView showGridLines="0" zoomScale="85" zoomScaleNormal="85" workbookViewId="0" topLeftCell="A1">
      <selection pane="topLeft" activeCell="A1" sqref="A1"/>
    </sheetView>
  </sheetViews>
  <sheetFormatPr defaultColWidth="9.14285714285714" defaultRowHeight="17.1"/>
  <cols>
    <col min="1"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26.7142857142857"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4" width="115.714285714286" customWidth="1"/>
    <col min="28" max="28" width="115.714285714286" customWidth="1"/>
    <col min="30" max="90" width="115.714285714286" customWidth="1"/>
  </cols>
  <sheetData>
    <row r="2" spans="1:1" s="34" customFormat="1" ht="17.1" customHeight="1">
      <c r="A2" s="34" t="s">
        <v>174</v>
      </c>
    </row>
    <row r="4" spans="3:5" s="13" customFormat="1" ht="17.1" customHeight="1">
      <c r="C4" s="45"/>
      <c r="D4" s="117"/>
      <c r="E4" s="118"/>
    </row>
    <row r="7" spans="1:1" s="34" customFormat="1" ht="17.1" customHeight="1">
      <c r="A7" s="34" t="s">
        <v>0</v>
      </c>
    </row>
    <row r="8" spans="7:13" ht="17.1" customHeight="1">
      <c r="G8" s="90"/>
      <c r="H8" s="90"/>
      <c r="I8" s="90"/>
      <c r="M8" s="40"/>
    </row>
    <row r="9" spans="1:23" s="96" customFormat="1" ht="17.1" customHeight="1">
      <c r="A9" s="197"/>
      <c r="C9" s="152"/>
      <c r="D9" s="1244">
        <v>1</v>
      </c>
      <c r="E9" s="1390"/>
      <c r="F9" s="1392"/>
      <c r="G9" s="1396" t="s">
        <v>84</v>
      </c>
      <c r="H9" s="1244"/>
      <c r="I9" s="1244">
        <v>1</v>
      </c>
      <c r="J9" s="1385"/>
      <c r="K9" s="1299" t="s">
        <v>84</v>
      </c>
      <c r="L9" s="1238"/>
      <c r="M9" s="1238" t="s">
        <v>92</v>
      </c>
      <c r="N9" s="1388"/>
      <c r="O9" s="1299" t="s">
        <v>84</v>
      </c>
      <c r="P9" s="1238"/>
      <c r="Q9" s="1238" t="s">
        <v>92</v>
      </c>
      <c r="R9" s="1389"/>
      <c r="S9" s="1299" t="s">
        <v>84</v>
      </c>
      <c r="T9" s="1034"/>
      <c r="U9" s="1034" t="s">
        <v>92</v>
      </c>
      <c r="V9" s="1187"/>
      <c r="W9" s="288"/>
    </row>
    <row r="10" spans="1:23" s="702" customFormat="1" ht="17.1" customHeight="1">
      <c r="A10" s="197"/>
      <c r="C10" s="152"/>
      <c r="D10" s="1244"/>
      <c r="E10" s="1390"/>
      <c r="F10" s="1392"/>
      <c r="G10" s="1396"/>
      <c r="H10" s="1244"/>
      <c r="I10" s="1244"/>
      <c r="J10" s="1385"/>
      <c r="K10" s="1299"/>
      <c r="L10" s="1238"/>
      <c r="M10" s="1238"/>
      <c r="N10" s="1388"/>
      <c r="O10" s="1299"/>
      <c r="P10" s="1238"/>
      <c r="Q10" s="1238"/>
      <c r="R10" s="1389"/>
      <c r="S10" s="1299"/>
      <c r="T10" s="1036"/>
      <c r="U10" s="707"/>
      <c r="V10" s="708" t="s">
        <v>630</v>
      </c>
      <c r="W10" s="709"/>
    </row>
    <row r="11" spans="1:23" s="96" customFormat="1" ht="17.1" customHeight="1">
      <c r="A11" s="197"/>
      <c r="C11" s="152"/>
      <c r="D11" s="1242"/>
      <c r="E11" s="1391"/>
      <c r="F11" s="1393"/>
      <c r="G11" s="1242"/>
      <c r="H11" s="1242"/>
      <c r="I11" s="1242"/>
      <c r="J11" s="1386"/>
      <c r="K11" s="1242"/>
      <c r="L11" s="1242"/>
      <c r="M11" s="1242"/>
      <c r="N11" s="1389"/>
      <c r="O11" s="1242"/>
      <c r="P11" s="1035"/>
      <c r="Q11" s="707"/>
      <c r="R11" s="708" t="s">
        <v>629</v>
      </c>
      <c r="S11" s="704"/>
      <c r="T11" s="704"/>
      <c r="U11" s="704"/>
      <c r="V11" s="704"/>
      <c r="W11" s="709"/>
    </row>
    <row r="12" spans="1:23" s="96" customFormat="1" ht="17.1" customHeight="1">
      <c r="A12" s="197"/>
      <c r="C12" s="152"/>
      <c r="D12" s="1242"/>
      <c r="E12" s="1391"/>
      <c r="F12" s="1393"/>
      <c r="G12" s="1242"/>
      <c r="H12" s="1242"/>
      <c r="I12" s="1242"/>
      <c r="J12" s="1386"/>
      <c r="K12" s="1242"/>
      <c r="L12" s="707"/>
      <c r="M12" s="708"/>
      <c r="N12" s="708" t="s">
        <v>410</v>
      </c>
      <c r="O12" s="708"/>
      <c r="P12" s="708"/>
      <c r="Q12" s="708"/>
      <c r="R12" s="708"/>
      <c r="S12" s="704"/>
      <c r="T12" s="704"/>
      <c r="U12" s="704"/>
      <c r="V12" s="704"/>
      <c r="W12" s="709"/>
    </row>
    <row r="13" spans="1:23" s="96" customFormat="1" ht="17.25" customHeight="1">
      <c r="A13" s="197"/>
      <c r="C13" s="152"/>
      <c r="D13" s="1242"/>
      <c r="E13" s="1391"/>
      <c r="F13" s="1393"/>
      <c r="G13" s="1242"/>
      <c r="H13" s="707"/>
      <c r="I13" s="708"/>
      <c r="J13" s="708"/>
      <c r="K13" s="708"/>
      <c r="L13" s="708"/>
      <c r="M13" s="708"/>
      <c r="N13" s="708"/>
      <c r="O13" s="708"/>
      <c r="P13" s="708"/>
      <c r="Q13" s="708"/>
      <c r="R13" s="708"/>
      <c r="S13" s="704"/>
      <c r="T13" s="704"/>
      <c r="U13" s="704"/>
      <c r="V13" s="704"/>
      <c r="W13" s="709"/>
    </row>
    <row r="14" spans="1:1" ht="17.1" customHeight="1">
      <c r="A14" s="198"/>
    </row>
    <row r="15" spans="1:23" ht="16.5" customHeight="1">
      <c r="A15" s="197"/>
      <c r="B15" s="96"/>
      <c r="C15" s="152"/>
      <c r="D15" s="1384"/>
      <c r="E15" s="1394"/>
      <c r="F15" s="1395"/>
      <c r="G15" s="1397"/>
      <c r="H15" s="1244"/>
      <c r="I15" s="1244">
        <v>1</v>
      </c>
      <c r="J15" s="1385"/>
      <c r="K15" s="1299" t="s">
        <v>84</v>
      </c>
      <c r="L15" s="1238"/>
      <c r="M15" s="1238" t="s">
        <v>92</v>
      </c>
      <c r="N15" s="1388"/>
      <c r="O15" s="1299" t="s">
        <v>84</v>
      </c>
      <c r="P15" s="1238"/>
      <c r="Q15" s="1238" t="s">
        <v>92</v>
      </c>
      <c r="R15" s="1389"/>
      <c r="S15" s="1299" t="s">
        <v>84</v>
      </c>
      <c r="T15" s="1034"/>
      <c r="U15" s="1034" t="s">
        <v>92</v>
      </c>
      <c r="V15" s="1187"/>
      <c r="W15" s="288"/>
    </row>
    <row r="16" spans="1:23" s="705" customFormat="1" ht="16.5" customHeight="1">
      <c r="A16" s="711"/>
      <c r="B16" s="706"/>
      <c r="C16" s="710"/>
      <c r="D16" s="1384"/>
      <c r="E16" s="1394"/>
      <c r="F16" s="1395"/>
      <c r="G16" s="1397"/>
      <c r="H16" s="1244"/>
      <c r="I16" s="1244"/>
      <c r="J16" s="1385"/>
      <c r="K16" s="1299"/>
      <c r="L16" s="1238"/>
      <c r="M16" s="1238"/>
      <c r="N16" s="1388"/>
      <c r="O16" s="1299"/>
      <c r="P16" s="1238"/>
      <c r="Q16" s="1238"/>
      <c r="R16" s="1389"/>
      <c r="S16" s="1299"/>
      <c r="T16" s="1036"/>
      <c r="U16" s="707"/>
      <c r="V16" s="708" t="s">
        <v>630</v>
      </c>
      <c r="W16" s="709"/>
    </row>
    <row r="17" spans="1:23" ht="17.1" customHeight="1">
      <c r="A17" s="197"/>
      <c r="B17" s="96"/>
      <c r="C17" s="152"/>
      <c r="D17" s="1384"/>
      <c r="E17" s="1394"/>
      <c r="F17" s="1395"/>
      <c r="G17" s="1397"/>
      <c r="H17" s="1244"/>
      <c r="I17" s="1244"/>
      <c r="J17" s="1386"/>
      <c r="K17" s="1299"/>
      <c r="L17" s="1238"/>
      <c r="M17" s="1238"/>
      <c r="N17" s="1389"/>
      <c r="O17" s="1299"/>
      <c r="P17" s="1035"/>
      <c r="Q17" s="707"/>
      <c r="R17" s="708" t="s">
        <v>629</v>
      </c>
      <c r="S17" s="704"/>
      <c r="T17" s="704"/>
      <c r="U17" s="704"/>
      <c r="V17" s="704"/>
      <c r="W17" s="709"/>
    </row>
    <row r="18" spans="1:23" ht="17.1" customHeight="1">
      <c r="A18" s="197"/>
      <c r="B18" s="96"/>
      <c r="C18" s="152"/>
      <c r="D18" s="1384"/>
      <c r="E18" s="1394"/>
      <c r="F18" s="1395"/>
      <c r="G18" s="1397"/>
      <c r="H18" s="1244"/>
      <c r="I18" s="1244"/>
      <c r="J18" s="1386"/>
      <c r="K18" s="1299"/>
      <c r="L18" s="707"/>
      <c r="M18" s="708"/>
      <c r="N18" s="708" t="s">
        <v>410</v>
      </c>
      <c r="O18" s="708"/>
      <c r="P18" s="708"/>
      <c r="Q18" s="708"/>
      <c r="R18" s="708"/>
      <c r="S18" s="704"/>
      <c r="T18" s="704"/>
      <c r="U18" s="704"/>
      <c r="V18" s="704"/>
      <c r="W18" s="709"/>
    </row>
    <row r="19" spans="1:23" ht="17.1" customHeight="1">
      <c r="A19" s="197"/>
      <c r="B19" s="96"/>
      <c r="C19" s="152"/>
      <c r="D19" s="1384"/>
      <c r="E19" s="1394"/>
      <c r="F19" s="1395"/>
      <c r="G19" s="1397"/>
      <c r="H19" s="707"/>
      <c r="I19" s="708"/>
      <c r="J19" s="708"/>
      <c r="K19" s="708"/>
      <c r="L19" s="708"/>
      <c r="M19" s="708"/>
      <c r="N19" s="708"/>
      <c r="O19" s="708"/>
      <c r="P19" s="708"/>
      <c r="Q19" s="708"/>
      <c r="R19" s="708"/>
      <c r="S19" s="704"/>
      <c r="T19" s="704"/>
      <c r="U19" s="704"/>
      <c r="V19" s="704"/>
      <c r="W19" s="709"/>
    </row>
    <row r="20" spans="1:1" ht="17.1" customHeight="1">
      <c r="A20" s="198"/>
    </row>
    <row r="21" spans="1:3" s="34" customFormat="1" ht="17.1" customHeight="1">
      <c r="A21" s="34" t="s">
        <v>12</v>
      </c>
      <c r="C21" s="34" t="s">
        <v>92</v>
      </c>
    </row>
    <row r="27" spans="15:23" ht="17.1" customHeight="1">
      <c r="O27" s="1387" t="s">
        <v>297</v>
      </c>
      <c r="P27" s="1387"/>
      <c r="Q27" s="1387"/>
      <c r="R27" s="1324" t="s">
        <v>269</v>
      </c>
      <c r="S27" s="1324"/>
      <c r="T27" s="1324"/>
      <c r="U27" s="1284" t="s">
        <v>339</v>
      </c>
      <c r="W27" s="1398"/>
    </row>
    <row r="28" spans="15:23" ht="17.1" customHeight="1">
      <c r="O28" s="1325" t="s">
        <v>578</v>
      </c>
      <c r="P28" s="1325" t="s">
        <v>270</v>
      </c>
      <c r="Q28" s="1325"/>
      <c r="R28" s="1324"/>
      <c r="S28" s="1324"/>
      <c r="T28" s="1324"/>
      <c r="U28" s="1284"/>
      <c r="W28" s="1398"/>
    </row>
    <row r="29" spans="15:23" ht="37.5" customHeight="1">
      <c r="O29" s="1325"/>
      <c r="P29" s="98" t="s">
        <v>579</v>
      </c>
      <c r="Q29" s="98" t="s">
        <v>6</v>
      </c>
      <c r="R29" s="99" t="s">
        <v>273</v>
      </c>
      <c r="S29" s="1326" t="s">
        <v>272</v>
      </c>
      <c r="T29" s="1326"/>
      <c r="U29" s="1284"/>
      <c r="W29" s="1398"/>
    </row>
    <row r="30" spans="7:36" ht="17.1" customHeight="1">
      <c r="G30" s="150"/>
      <c r="H30" s="150"/>
      <c r="I30" s="150"/>
      <c r="J30" s="150"/>
      <c r="K30" s="150"/>
      <c r="L30" s="116"/>
      <c r="M30" s="404" t="s">
        <v>182</v>
      </c>
      <c r="N30" s="405"/>
      <c r="O30" s="1399"/>
      <c r="P30" s="1399"/>
      <c r="Q30" s="1399"/>
      <c r="R30" s="1399"/>
      <c r="S30" s="1399"/>
      <c r="T30" s="1399"/>
      <c r="U30" s="1399"/>
      <c r="V30" s="116"/>
      <c r="W30" s="116"/>
      <c r="X30" s="196"/>
      <c r="Y30" s="196"/>
      <c r="Z30" s="196"/>
      <c r="AA30" s="196"/>
      <c r="AB30" s="196"/>
      <c r="AC30" s="196"/>
      <c r="AD30" s="196"/>
      <c r="AE30" s="196"/>
      <c r="AF30" s="196"/>
      <c r="AG30" s="196"/>
      <c r="AH30" s="196"/>
      <c r="AI30" s="196"/>
      <c r="AJ30" s="196"/>
    </row>
    <row r="31" spans="1:36" s="493" customFormat="1" ht="22.5">
      <c r="A31" s="1303">
        <v>1</v>
      </c>
      <c r="B31" s="795"/>
      <c r="C31" s="795"/>
      <c r="D31" s="795"/>
      <c r="E31" s="796"/>
      <c r="F31" s="797"/>
      <c r="G31" s="797"/>
      <c r="H31" s="797"/>
      <c r="I31" s="798"/>
      <c r="J31" s="793"/>
      <c r="K31" s="800"/>
      <c r="L31" s="562">
        <f>mergeValue(A31)</f>
        <v>1</v>
      </c>
      <c r="M31" s="610" t="s">
        <v>19</v>
      </c>
      <c r="N31" s="615"/>
      <c r="O31" s="1368"/>
      <c r="P31" s="1369"/>
      <c r="Q31" s="1369"/>
      <c r="R31" s="1369"/>
      <c r="S31" s="1369"/>
      <c r="T31" s="1369"/>
      <c r="U31" s="1369"/>
      <c r="V31" s="1370"/>
      <c r="W31" s="1129" t="s">
        <v>718</v>
      </c>
      <c r="X31" s="554"/>
      <c r="Y31" s="558"/>
      <c r="Z31" s="558" t="str">
        <f t="shared" si="0" ref="Z31:Z44">IF(M31="","",M31)</f>
        <v>Наименование тарифа</v>
      </c>
      <c r="AA31" s="558"/>
      <c r="AB31" s="558"/>
      <c r="AC31" s="558"/>
      <c r="AD31" s="554"/>
      <c r="AE31" s="554"/>
      <c r="AF31" s="554"/>
      <c r="AG31" s="554"/>
      <c r="AH31" s="554"/>
      <c r="AI31" s="554"/>
      <c r="AJ31" s="554"/>
    </row>
    <row r="32" spans="1:36" s="493" customFormat="1" ht="22.5">
      <c r="A32" s="1303"/>
      <c r="B32" s="1303">
        <v>1</v>
      </c>
      <c r="C32" s="795"/>
      <c r="D32" s="795"/>
      <c r="E32" s="797"/>
      <c r="F32" s="797"/>
      <c r="G32" s="797"/>
      <c r="H32" s="797"/>
      <c r="I32" s="792"/>
      <c r="J32" s="791"/>
      <c r="K32" s="794"/>
      <c r="L32" s="562" t="str">
        <f>mergeValue(A32)&amp;"."&amp;mergeValue(B32)</f>
        <v>1.1</v>
      </c>
      <c r="M32" s="516" t="s">
        <v>15</v>
      </c>
      <c r="N32" s="615"/>
      <c r="O32" s="1368"/>
      <c r="P32" s="1369"/>
      <c r="Q32" s="1369"/>
      <c r="R32" s="1369"/>
      <c r="S32" s="1369"/>
      <c r="T32" s="1369"/>
      <c r="U32" s="1369"/>
      <c r="V32" s="1370"/>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03"/>
      <c r="B33" s="1303"/>
      <c r="C33" s="1303">
        <v>1</v>
      </c>
      <c r="D33" s="795"/>
      <c r="E33" s="797"/>
      <c r="F33" s="797"/>
      <c r="G33" s="797"/>
      <c r="H33" s="797"/>
      <c r="I33" s="799"/>
      <c r="J33" s="791"/>
      <c r="K33" s="794"/>
      <c r="L33" s="562" t="str">
        <f>mergeValue(A33)&amp;"."&amp;mergeValue(B33)&amp;"."&amp;mergeValue(C33)</f>
        <v>1.1.1</v>
      </c>
      <c r="M33" s="517" t="s">
        <v>7</v>
      </c>
      <c r="N33" s="615"/>
      <c r="O33" s="1368"/>
      <c r="P33" s="1369"/>
      <c r="Q33" s="1369"/>
      <c r="R33" s="1369"/>
      <c r="S33" s="1369"/>
      <c r="T33" s="1369"/>
      <c r="U33" s="1369"/>
      <c r="V33" s="1370"/>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03"/>
      <c r="B34" s="1303"/>
      <c r="C34" s="1303"/>
      <c r="D34" s="1303">
        <v>1</v>
      </c>
      <c r="E34" s="797"/>
      <c r="F34" s="797"/>
      <c r="G34" s="797"/>
      <c r="H34" s="797"/>
      <c r="I34" s="799"/>
      <c r="J34" s="791"/>
      <c r="K34" s="794"/>
      <c r="L34" s="562" t="str">
        <f>mergeValue(A34)&amp;"."&amp;mergeValue(B34)&amp;"."&amp;mergeValue(C34)&amp;"."&amp;mergeValue(D34)</f>
        <v>1.1.1.1</v>
      </c>
      <c r="M34" s="518" t="s">
        <v>21</v>
      </c>
      <c r="N34" s="615"/>
      <c r="O34" s="1368"/>
      <c r="P34" s="1369"/>
      <c r="Q34" s="1369"/>
      <c r="R34" s="1369"/>
      <c r="S34" s="1369"/>
      <c r="T34" s="1369"/>
      <c r="U34" s="1369"/>
      <c r="V34" s="1370"/>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03"/>
      <c r="B35" s="1303"/>
      <c r="C35" s="1303"/>
      <c r="D35" s="1303"/>
      <c r="E35" s="1303">
        <v>1</v>
      </c>
      <c r="F35" s="797"/>
      <c r="G35" s="797"/>
      <c r="H35" s="795">
        <v>1</v>
      </c>
      <c r="I35" s="1303">
        <v>1</v>
      </c>
      <c r="J35" s="797"/>
      <c r="K35" s="802"/>
      <c r="L35" s="562" t="str">
        <f>mergeValue(A35)&amp;"."&amp;mergeValue(B35)&amp;"."&amp;mergeValue(C35)&amp;"."&amp;mergeValue(D35)&amp;"."&amp;mergeValue(E35)</f>
        <v>1.1.1.1.1</v>
      </c>
      <c r="M35" s="524" t="s">
        <v>8</v>
      </c>
      <c r="N35" s="615"/>
      <c r="O35" s="1306"/>
      <c r="P35" s="1307"/>
      <c r="Q35" s="1307"/>
      <c r="R35" s="1307"/>
      <c r="S35" s="1307"/>
      <c r="T35" s="1307"/>
      <c r="U35" s="1307"/>
      <c r="V35" s="1308"/>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03"/>
      <c r="B36" s="1303"/>
      <c r="C36" s="1303"/>
      <c r="D36" s="1303"/>
      <c r="E36" s="1303"/>
      <c r="F36" s="1303">
        <v>1</v>
      </c>
      <c r="G36" s="795"/>
      <c r="H36" s="795"/>
      <c r="I36" s="1303"/>
      <c r="J36" s="1303">
        <v>1</v>
      </c>
      <c r="K36" s="803"/>
      <c r="L36" s="562" t="str">
        <f>mergeValue(A36)&amp;"."&amp;mergeValue(B36)&amp;"."&amp;mergeValue(C36)&amp;"."&amp;mergeValue(D36)&amp;"."&amp;mergeValue(E36)&amp;"."&amp;mergeValue(F36)</f>
        <v>1.1.1.1.1.1</v>
      </c>
      <c r="M36" s="525" t="s">
        <v>9</v>
      </c>
      <c r="N36" s="615"/>
      <c r="O36" s="1306"/>
      <c r="P36" s="1307"/>
      <c r="Q36" s="1307"/>
      <c r="R36" s="1307"/>
      <c r="S36" s="1307"/>
      <c r="T36" s="1307"/>
      <c r="U36" s="1307"/>
      <c r="V36" s="1308"/>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03"/>
      <c r="B37" s="1303"/>
      <c r="C37" s="1303"/>
      <c r="D37" s="1303"/>
      <c r="E37" s="1303"/>
      <c r="F37" s="1303"/>
      <c r="G37" s="795">
        <v>1</v>
      </c>
      <c r="H37" s="795"/>
      <c r="I37" s="1303"/>
      <c r="J37" s="1303"/>
      <c r="K37" s="803">
        <v>1</v>
      </c>
      <c r="L37" s="562" t="str">
        <f>mergeValue(A37)&amp;"."&amp;mergeValue(B37)&amp;"."&amp;mergeValue(C37)&amp;"."&amp;mergeValue(D37)&amp;"."&amp;mergeValue(E37)&amp;"."&amp;mergeValue(F37)&amp;"."&amp;mergeValue(G37)</f>
        <v>1.1.1.1.1.1.1</v>
      </c>
      <c r="M37" s="1016"/>
      <c r="N37" s="615"/>
      <c r="O37" s="532"/>
      <c r="P37" s="532"/>
      <c r="Q37" s="1040"/>
      <c r="R37" s="1298"/>
      <c r="S37" s="1299" t="s">
        <v>83</v>
      </c>
      <c r="T37" s="1298"/>
      <c r="U37" s="1299" t="s">
        <v>83</v>
      </c>
      <c r="V37" s="532"/>
      <c r="W37" s="1273" t="s">
        <v>721</v>
      </c>
      <c r="X37" s="554" t="str">
        <f>strCheckDate(O38:V38)</f>
        <v/>
      </c>
      <c r="Y37" s="558"/>
      <c r="Z37" s="558" t="str">
        <f t="shared" si="0"/>
        <v/>
      </c>
      <c r="AA37" s="558"/>
      <c r="AB37" s="558"/>
      <c r="AC37" s="558"/>
      <c r="AD37" s="554"/>
      <c r="AE37" s="554"/>
      <c r="AF37" s="554"/>
      <c r="AG37" s="554"/>
      <c r="AH37" s="554"/>
      <c r="AI37" s="554"/>
      <c r="AJ37" s="554"/>
    </row>
    <row r="38" spans="1:36" s="493" customFormat="1" ht="14.25" customHeight="1" hidden="1">
      <c r="A38" s="1303"/>
      <c r="B38" s="1303"/>
      <c r="C38" s="1303"/>
      <c r="D38" s="1303"/>
      <c r="E38" s="1303"/>
      <c r="F38" s="1303"/>
      <c r="G38" s="795"/>
      <c r="H38" s="795"/>
      <c r="I38" s="1303"/>
      <c r="J38" s="1303"/>
      <c r="K38" s="803"/>
      <c r="L38" s="569"/>
      <c r="M38" s="615"/>
      <c r="N38" s="615"/>
      <c r="O38" s="532"/>
      <c r="P38" s="532"/>
      <c r="Q38" s="553" t="str">
        <f>R37&amp;"-"&amp;T37</f>
        <v>-</v>
      </c>
      <c r="R38" s="1298"/>
      <c r="S38" s="1299"/>
      <c r="T38" s="1298"/>
      <c r="U38" s="1299"/>
      <c r="V38" s="532"/>
      <c r="W38" s="1274"/>
      <c r="X38" s="554"/>
      <c r="Y38" s="558"/>
      <c r="Z38" s="558" t="str">
        <f t="shared" si="0"/>
        <v/>
      </c>
      <c r="AA38" s="558"/>
      <c r="AB38" s="558"/>
      <c r="AC38" s="558"/>
      <c r="AD38" s="554"/>
      <c r="AE38" s="554"/>
      <c r="AF38" s="554"/>
      <c r="AG38" s="554"/>
      <c r="AH38" s="554"/>
      <c r="AI38" s="554"/>
      <c r="AJ38" s="554"/>
    </row>
    <row r="39" spans="1:36" s="493" customFormat="1" ht="15" customHeight="1">
      <c r="A39" s="1303"/>
      <c r="B39" s="1303"/>
      <c r="C39" s="1303"/>
      <c r="D39" s="1303"/>
      <c r="E39" s="1303"/>
      <c r="F39" s="1303"/>
      <c r="G39" s="797"/>
      <c r="H39" s="795"/>
      <c r="I39" s="1303"/>
      <c r="J39" s="1303"/>
      <c r="K39" s="802"/>
      <c r="L39" s="508"/>
      <c r="M39" s="527" t="s">
        <v>24</v>
      </c>
      <c r="N39" s="534"/>
      <c r="O39" s="534"/>
      <c r="P39" s="534"/>
      <c r="Q39" s="534"/>
      <c r="R39" s="534"/>
      <c r="S39" s="534"/>
      <c r="T39" s="534"/>
      <c r="U39" s="534"/>
      <c r="V39" s="530"/>
      <c r="W39" s="1275"/>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03"/>
      <c r="B40" s="1303"/>
      <c r="C40" s="1303"/>
      <c r="D40" s="1303"/>
      <c r="E40" s="1303"/>
      <c r="F40" s="797"/>
      <c r="G40" s="797"/>
      <c r="H40" s="795"/>
      <c r="I40" s="1303"/>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03"/>
      <c r="B41" s="1303"/>
      <c r="C41" s="1303"/>
      <c r="D41" s="1303"/>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03"/>
      <c r="B42" s="1303"/>
      <c r="C42" s="1303"/>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03"/>
      <c r="B43" s="1303"/>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03"/>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4"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24:36" ht="18.75" customHeight="1">
      <c r="X46" s="196"/>
      <c r="Y46" s="196"/>
      <c r="Z46" s="196"/>
      <c r="AA46" s="196"/>
      <c r="AB46" s="196"/>
      <c r="AC46" s="196"/>
      <c r="AD46" s="196"/>
      <c r="AE46" s="196"/>
      <c r="AF46" s="196"/>
      <c r="AG46" s="196"/>
      <c r="AH46" s="196"/>
      <c r="AI46" s="196"/>
      <c r="AJ46" s="196"/>
    </row>
    <row r="47" spans="1:36" s="34" customFormat="1" ht="17.1" customHeight="1">
      <c r="A47" s="34" t="s">
        <v>12</v>
      </c>
      <c r="C47" s="34" t="s">
        <v>48</v>
      </c>
      <c r="U47" s="151"/>
      <c r="X47" s="209"/>
      <c r="Y47" s="209"/>
      <c r="Z47" s="209"/>
      <c r="AA47" s="209"/>
      <c r="AB47" s="209"/>
      <c r="AC47" s="209"/>
      <c r="AD47" s="209"/>
      <c r="AE47" s="209"/>
      <c r="AF47" s="209"/>
      <c r="AG47" s="209"/>
      <c r="AH47" s="209"/>
      <c r="AI47" s="209"/>
      <c r="AJ47" s="209"/>
    </row>
    <row r="48" spans="12:36" ht="17.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03">
        <v>1</v>
      </c>
      <c r="B49" s="813"/>
      <c r="C49" s="813"/>
      <c r="D49" s="813"/>
      <c r="E49" s="814"/>
      <c r="F49" s="815"/>
      <c r="G49" s="815"/>
      <c r="H49" s="815"/>
      <c r="I49" s="816"/>
      <c r="J49" s="811"/>
      <c r="K49" s="818"/>
      <c r="L49" s="562">
        <f>mergeValue(A49)</f>
        <v>1</v>
      </c>
      <c r="M49" s="610" t="s">
        <v>19</v>
      </c>
      <c r="N49" s="615"/>
      <c r="O49" s="1368"/>
      <c r="P49" s="1369"/>
      <c r="Q49" s="1369"/>
      <c r="R49" s="1369"/>
      <c r="S49" s="1369"/>
      <c r="T49" s="1369"/>
      <c r="U49" s="1369"/>
      <c r="V49" s="1370"/>
      <c r="W49" s="1129" t="s">
        <v>718</v>
      </c>
      <c r="X49" s="554"/>
      <c r="Y49" s="558"/>
      <c r="Z49" s="558" t="str">
        <f t="shared" si="1" ref="Z49:Z62">IF(M49="","",M49)</f>
        <v>Наименование тарифа</v>
      </c>
      <c r="AA49" s="558"/>
      <c r="AB49" s="558"/>
      <c r="AC49" s="558"/>
      <c r="AD49" s="554"/>
      <c r="AE49" s="554"/>
      <c r="AF49" s="554"/>
      <c r="AG49" s="554"/>
      <c r="AH49" s="554"/>
      <c r="AI49" s="554"/>
      <c r="AJ49" s="554"/>
    </row>
    <row r="50" spans="1:36" s="493" customFormat="1" ht="22.5">
      <c r="A50" s="1303"/>
      <c r="B50" s="1303">
        <v>1</v>
      </c>
      <c r="C50" s="813"/>
      <c r="D50" s="813"/>
      <c r="E50" s="815"/>
      <c r="F50" s="815"/>
      <c r="G50" s="815"/>
      <c r="H50" s="815"/>
      <c r="I50" s="810"/>
      <c r="J50" s="809"/>
      <c r="K50" s="812"/>
      <c r="L50" s="562" t="str">
        <f>mergeValue(A50)&amp;"."&amp;mergeValue(B50)</f>
        <v>1.1</v>
      </c>
      <c r="M50" s="516" t="s">
        <v>15</v>
      </c>
      <c r="N50" s="615"/>
      <c r="O50" s="1368"/>
      <c r="P50" s="1369"/>
      <c r="Q50" s="1369"/>
      <c r="R50" s="1369"/>
      <c r="S50" s="1369"/>
      <c r="T50" s="1369"/>
      <c r="U50" s="1369"/>
      <c r="V50" s="1370"/>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03"/>
      <c r="B51" s="1303"/>
      <c r="C51" s="1303">
        <v>1</v>
      </c>
      <c r="D51" s="813"/>
      <c r="E51" s="815"/>
      <c r="F51" s="815"/>
      <c r="G51" s="815"/>
      <c r="H51" s="815"/>
      <c r="I51" s="817"/>
      <c r="J51" s="809"/>
      <c r="K51" s="812"/>
      <c r="L51" s="562" t="str">
        <f>mergeValue(A51)&amp;"."&amp;mergeValue(B51)&amp;"."&amp;mergeValue(C51)</f>
        <v>1.1.1</v>
      </c>
      <c r="M51" s="517" t="s">
        <v>7</v>
      </c>
      <c r="N51" s="615"/>
      <c r="O51" s="1368"/>
      <c r="P51" s="1369"/>
      <c r="Q51" s="1369"/>
      <c r="R51" s="1369"/>
      <c r="S51" s="1369"/>
      <c r="T51" s="1369"/>
      <c r="U51" s="1369"/>
      <c r="V51" s="1370"/>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03"/>
      <c r="B52" s="1303"/>
      <c r="C52" s="1303"/>
      <c r="D52" s="1303">
        <v>1</v>
      </c>
      <c r="E52" s="815"/>
      <c r="F52" s="815"/>
      <c r="G52" s="815"/>
      <c r="H52" s="815"/>
      <c r="I52" s="817"/>
      <c r="J52" s="809"/>
      <c r="K52" s="812"/>
      <c r="L52" s="562" t="str">
        <f>mergeValue(A52)&amp;"."&amp;mergeValue(B52)&amp;"."&amp;mergeValue(C52)&amp;"."&amp;mergeValue(D52)</f>
        <v>1.1.1.1</v>
      </c>
      <c r="M52" s="518" t="s">
        <v>21</v>
      </c>
      <c r="N52" s="615"/>
      <c r="O52" s="1368"/>
      <c r="P52" s="1369"/>
      <c r="Q52" s="1369"/>
      <c r="R52" s="1369"/>
      <c r="S52" s="1369"/>
      <c r="T52" s="1369"/>
      <c r="U52" s="1369"/>
      <c r="V52" s="1370"/>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03"/>
      <c r="B53" s="1303"/>
      <c r="C53" s="1303"/>
      <c r="D53" s="1303"/>
      <c r="E53" s="1303">
        <v>1</v>
      </c>
      <c r="F53" s="815"/>
      <c r="G53" s="815"/>
      <c r="H53" s="813">
        <v>1</v>
      </c>
      <c r="I53" s="1303">
        <v>1</v>
      </c>
      <c r="J53" s="815"/>
      <c r="K53" s="820"/>
      <c r="L53" s="562" t="str">
        <f>mergeValue(A53)&amp;"."&amp;mergeValue(B53)&amp;"."&amp;mergeValue(C53)&amp;"."&amp;mergeValue(D53)&amp;"."&amp;mergeValue(E53)</f>
        <v>1.1.1.1.1</v>
      </c>
      <c r="M53" s="524" t="s">
        <v>8</v>
      </c>
      <c r="N53" s="615"/>
      <c r="O53" s="1306"/>
      <c r="P53" s="1307"/>
      <c r="Q53" s="1307"/>
      <c r="R53" s="1307"/>
      <c r="S53" s="1307"/>
      <c r="T53" s="1307"/>
      <c r="U53" s="1307"/>
      <c r="V53" s="1308"/>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03"/>
      <c r="B54" s="1303"/>
      <c r="C54" s="1303"/>
      <c r="D54" s="1303"/>
      <c r="E54" s="1303"/>
      <c r="F54" s="1303">
        <v>1</v>
      </c>
      <c r="G54" s="813"/>
      <c r="H54" s="813"/>
      <c r="I54" s="1303"/>
      <c r="J54" s="1303">
        <v>1</v>
      </c>
      <c r="K54" s="821"/>
      <c r="L54" s="562" t="str">
        <f>mergeValue(A54)&amp;"."&amp;mergeValue(B54)&amp;"."&amp;mergeValue(C54)&amp;"."&amp;mergeValue(D54)&amp;"."&amp;mergeValue(E54)&amp;"."&amp;mergeValue(F54)</f>
        <v>1.1.1.1.1.1</v>
      </c>
      <c r="M54" s="525" t="s">
        <v>9</v>
      </c>
      <c r="N54" s="615"/>
      <c r="O54" s="1306"/>
      <c r="P54" s="1307"/>
      <c r="Q54" s="1307"/>
      <c r="R54" s="1307"/>
      <c r="S54" s="1307"/>
      <c r="T54" s="1307"/>
      <c r="U54" s="1307"/>
      <c r="V54" s="1308"/>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03"/>
      <c r="B55" s="1303"/>
      <c r="C55" s="1303"/>
      <c r="D55" s="1303"/>
      <c r="E55" s="1303"/>
      <c r="F55" s="1303"/>
      <c r="G55" s="813">
        <v>1</v>
      </c>
      <c r="H55" s="813"/>
      <c r="I55" s="1303"/>
      <c r="J55" s="1303"/>
      <c r="K55" s="821">
        <v>1</v>
      </c>
      <c r="L55" s="562" t="str">
        <f>mergeValue(A55)&amp;"."&amp;mergeValue(B55)&amp;"."&amp;mergeValue(C55)&amp;"."&amp;mergeValue(D55)&amp;"."&amp;mergeValue(E55)&amp;"."&amp;mergeValue(F55)&amp;"."&amp;mergeValue(G55)</f>
        <v>1.1.1.1.1.1.1</v>
      </c>
      <c r="M55" s="1016"/>
      <c r="N55" s="615"/>
      <c r="O55" s="532"/>
      <c r="P55" s="532"/>
      <c r="Q55" s="1040"/>
      <c r="R55" s="1298"/>
      <c r="S55" s="1299" t="s">
        <v>83</v>
      </c>
      <c r="T55" s="1298"/>
      <c r="U55" s="1299" t="s">
        <v>83</v>
      </c>
      <c r="V55" s="532"/>
      <c r="W55" s="1273" t="s">
        <v>721</v>
      </c>
      <c r="X55" s="554" t="str">
        <f>strCheckDate(O56:V56)</f>
        <v/>
      </c>
      <c r="Y55" s="558"/>
      <c r="Z55" s="558" t="str">
        <f t="shared" si="1"/>
        <v/>
      </c>
      <c r="AA55" s="558"/>
      <c r="AB55" s="558"/>
      <c r="AC55" s="558"/>
      <c r="AD55" s="554"/>
      <c r="AE55" s="554"/>
      <c r="AF55" s="554"/>
      <c r="AG55" s="554"/>
      <c r="AH55" s="554"/>
      <c r="AI55" s="554"/>
      <c r="AJ55" s="554"/>
    </row>
    <row r="56" spans="1:36" s="493" customFormat="1" ht="14.25" customHeight="1" hidden="1">
      <c r="A56" s="1303"/>
      <c r="B56" s="1303"/>
      <c r="C56" s="1303"/>
      <c r="D56" s="1303"/>
      <c r="E56" s="1303"/>
      <c r="F56" s="1303"/>
      <c r="G56" s="813"/>
      <c r="H56" s="813"/>
      <c r="I56" s="1303"/>
      <c r="J56" s="1303"/>
      <c r="K56" s="821"/>
      <c r="L56" s="569"/>
      <c r="M56" s="615"/>
      <c r="N56" s="615"/>
      <c r="O56" s="532"/>
      <c r="P56" s="532"/>
      <c r="Q56" s="553" t="str">
        <f>R55&amp;"-"&amp;T55</f>
        <v>-</v>
      </c>
      <c r="R56" s="1298"/>
      <c r="S56" s="1299"/>
      <c r="T56" s="1298"/>
      <c r="U56" s="1299"/>
      <c r="V56" s="532"/>
      <c r="W56" s="1274"/>
      <c r="X56" s="554"/>
      <c r="Y56" s="558"/>
      <c r="Z56" s="558" t="str">
        <f t="shared" si="1"/>
        <v/>
      </c>
      <c r="AA56" s="558"/>
      <c r="AB56" s="558"/>
      <c r="AC56" s="558"/>
      <c r="AD56" s="554"/>
      <c r="AE56" s="554"/>
      <c r="AF56" s="554"/>
      <c r="AG56" s="554"/>
      <c r="AH56" s="554"/>
      <c r="AI56" s="554"/>
      <c r="AJ56" s="554"/>
    </row>
    <row r="57" spans="1:36" s="493" customFormat="1" ht="15" customHeight="1">
      <c r="A57" s="1303"/>
      <c r="B57" s="1303"/>
      <c r="C57" s="1303"/>
      <c r="D57" s="1303"/>
      <c r="E57" s="1303"/>
      <c r="F57" s="1303"/>
      <c r="G57" s="815"/>
      <c r="H57" s="813"/>
      <c r="I57" s="1303"/>
      <c r="J57" s="1303"/>
      <c r="K57" s="820"/>
      <c r="L57" s="508"/>
      <c r="M57" s="527" t="s">
        <v>24</v>
      </c>
      <c r="N57" s="534"/>
      <c r="O57" s="534"/>
      <c r="P57" s="534"/>
      <c r="Q57" s="534"/>
      <c r="R57" s="534"/>
      <c r="S57" s="534"/>
      <c r="T57" s="534"/>
      <c r="U57" s="534"/>
      <c r="V57" s="530"/>
      <c r="W57" s="1275"/>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03"/>
      <c r="B58" s="1303"/>
      <c r="C58" s="1303"/>
      <c r="D58" s="1303"/>
      <c r="E58" s="1303"/>
      <c r="F58" s="815"/>
      <c r="G58" s="815"/>
      <c r="H58" s="813"/>
      <c r="I58" s="1303"/>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03"/>
      <c r="B59" s="1303"/>
      <c r="C59" s="1303"/>
      <c r="D59" s="1303"/>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03"/>
      <c r="B60" s="1303"/>
      <c r="C60" s="1303"/>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03"/>
      <c r="B61" s="1303"/>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03"/>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4"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24:36" ht="18.75" customHeight="1">
      <c r="X64" s="196"/>
      <c r="Y64" s="196"/>
      <c r="Z64" s="196"/>
      <c r="AA64" s="196"/>
      <c r="AB64" s="196"/>
      <c r="AC64" s="196"/>
      <c r="AD64" s="196"/>
      <c r="AE64" s="196"/>
      <c r="AF64" s="196"/>
      <c r="AG64" s="196"/>
      <c r="AH64" s="196"/>
      <c r="AI64" s="196"/>
      <c r="AJ64" s="196"/>
    </row>
    <row r="65" spans="1:36" s="34" customFormat="1" ht="17.1" customHeight="1">
      <c r="A65" s="34" t="s">
        <v>12</v>
      </c>
      <c r="C65" s="34" t="s">
        <v>49</v>
      </c>
      <c r="V65" s="151"/>
      <c r="X65" s="209"/>
      <c r="Y65" s="209"/>
      <c r="Z65" s="209"/>
      <c r="AA65" s="209"/>
      <c r="AB65" s="209"/>
      <c r="AC65" s="209"/>
      <c r="AD65" s="209"/>
      <c r="AE65" s="209"/>
      <c r="AF65" s="209"/>
      <c r="AG65" s="209"/>
      <c r="AH65" s="209"/>
      <c r="AI65" s="209"/>
      <c r="AJ65" s="209"/>
    </row>
    <row r="66" spans="12:36" ht="17.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03">
        <v>1</v>
      </c>
      <c r="B67" s="831"/>
      <c r="C67" s="831"/>
      <c r="D67" s="831"/>
      <c r="E67" s="832"/>
      <c r="F67" s="833"/>
      <c r="G67" s="833"/>
      <c r="H67" s="833"/>
      <c r="I67" s="834"/>
      <c r="J67" s="829"/>
      <c r="K67" s="836"/>
      <c r="L67" s="562">
        <f>mergeValue(A67)</f>
        <v>1</v>
      </c>
      <c r="M67" s="610" t="s">
        <v>19</v>
      </c>
      <c r="N67" s="615"/>
      <c r="O67" s="1368"/>
      <c r="P67" s="1369"/>
      <c r="Q67" s="1369"/>
      <c r="R67" s="1369"/>
      <c r="S67" s="1369"/>
      <c r="T67" s="1369"/>
      <c r="U67" s="1369"/>
      <c r="V67" s="1370"/>
      <c r="W67" s="1129" t="s">
        <v>718</v>
      </c>
      <c r="X67" s="554"/>
      <c r="Y67" s="558"/>
      <c r="Z67" s="558" t="str">
        <f t="shared" si="2" ref="Z67:Z80">IF(M67="","",M67)</f>
        <v>Наименование тарифа</v>
      </c>
      <c r="AA67" s="558"/>
      <c r="AB67" s="558"/>
      <c r="AC67" s="558"/>
      <c r="AD67" s="554"/>
      <c r="AE67" s="554"/>
      <c r="AF67" s="554"/>
      <c r="AG67" s="554"/>
      <c r="AH67" s="554"/>
      <c r="AI67" s="554"/>
      <c r="AJ67" s="554"/>
    </row>
    <row r="68" spans="1:36" s="493" customFormat="1" ht="22.5">
      <c r="A68" s="1303"/>
      <c r="B68" s="1303">
        <v>1</v>
      </c>
      <c r="C68" s="831"/>
      <c r="D68" s="831"/>
      <c r="E68" s="833"/>
      <c r="F68" s="833"/>
      <c r="G68" s="833"/>
      <c r="H68" s="833"/>
      <c r="I68" s="828"/>
      <c r="J68" s="827"/>
      <c r="K68" s="830"/>
      <c r="L68" s="562" t="str">
        <f>mergeValue(A68)&amp;"."&amp;mergeValue(B68)</f>
        <v>1.1</v>
      </c>
      <c r="M68" s="516" t="s">
        <v>15</v>
      </c>
      <c r="N68" s="615"/>
      <c r="O68" s="1368"/>
      <c r="P68" s="1369"/>
      <c r="Q68" s="1369"/>
      <c r="R68" s="1369"/>
      <c r="S68" s="1369"/>
      <c r="T68" s="1369"/>
      <c r="U68" s="1369"/>
      <c r="V68" s="1370"/>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03"/>
      <c r="B69" s="1303"/>
      <c r="C69" s="1303">
        <v>1</v>
      </c>
      <c r="D69" s="831"/>
      <c r="E69" s="833"/>
      <c r="F69" s="833"/>
      <c r="G69" s="833"/>
      <c r="H69" s="833"/>
      <c r="I69" s="835"/>
      <c r="J69" s="827"/>
      <c r="K69" s="830"/>
      <c r="L69" s="562" t="str">
        <f>mergeValue(A69)&amp;"."&amp;mergeValue(B69)&amp;"."&amp;mergeValue(C69)</f>
        <v>1.1.1</v>
      </c>
      <c r="M69" s="517" t="s">
        <v>7</v>
      </c>
      <c r="N69" s="615"/>
      <c r="O69" s="1368"/>
      <c r="P69" s="1369"/>
      <c r="Q69" s="1369"/>
      <c r="R69" s="1369"/>
      <c r="S69" s="1369"/>
      <c r="T69" s="1369"/>
      <c r="U69" s="1369"/>
      <c r="V69" s="1370"/>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03"/>
      <c r="B70" s="1303"/>
      <c r="C70" s="1303"/>
      <c r="D70" s="1303">
        <v>1</v>
      </c>
      <c r="E70" s="833"/>
      <c r="F70" s="833"/>
      <c r="G70" s="833"/>
      <c r="H70" s="833"/>
      <c r="I70" s="835"/>
      <c r="J70" s="827"/>
      <c r="K70" s="830"/>
      <c r="L70" s="562" t="str">
        <f>mergeValue(A70)&amp;"."&amp;mergeValue(B70)&amp;"."&amp;mergeValue(C70)&amp;"."&amp;mergeValue(D70)</f>
        <v>1.1.1.1</v>
      </c>
      <c r="M70" s="518" t="s">
        <v>21</v>
      </c>
      <c r="N70" s="615"/>
      <c r="O70" s="1368"/>
      <c r="P70" s="1369"/>
      <c r="Q70" s="1369"/>
      <c r="R70" s="1369"/>
      <c r="S70" s="1369"/>
      <c r="T70" s="1369"/>
      <c r="U70" s="1369"/>
      <c r="V70" s="1370"/>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03"/>
      <c r="B71" s="1303"/>
      <c r="C71" s="1303"/>
      <c r="D71" s="1303"/>
      <c r="E71" s="1303">
        <v>1</v>
      </c>
      <c r="F71" s="833"/>
      <c r="G71" s="833"/>
      <c r="H71" s="831">
        <v>1</v>
      </c>
      <c r="I71" s="1303">
        <v>1</v>
      </c>
      <c r="J71" s="833"/>
      <c r="K71" s="838"/>
      <c r="L71" s="562" t="str">
        <f>mergeValue(A71)&amp;"."&amp;mergeValue(B71)&amp;"."&amp;mergeValue(C71)&amp;"."&amp;mergeValue(D71)&amp;"."&amp;mergeValue(E71)</f>
        <v>1.1.1.1.1</v>
      </c>
      <c r="M71" s="524" t="s">
        <v>8</v>
      </c>
      <c r="N71" s="615"/>
      <c r="O71" s="1306"/>
      <c r="P71" s="1307"/>
      <c r="Q71" s="1307"/>
      <c r="R71" s="1307"/>
      <c r="S71" s="1307"/>
      <c r="T71" s="1307"/>
      <c r="U71" s="1307"/>
      <c r="V71" s="1308"/>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03"/>
      <c r="B72" s="1303"/>
      <c r="C72" s="1303"/>
      <c r="D72" s="1303"/>
      <c r="E72" s="1303"/>
      <c r="F72" s="1303">
        <v>1</v>
      </c>
      <c r="G72" s="831"/>
      <c r="H72" s="831"/>
      <c r="I72" s="1303"/>
      <c r="J72" s="1303">
        <v>1</v>
      </c>
      <c r="K72" s="839"/>
      <c r="L72" s="562" t="str">
        <f>mergeValue(A72)&amp;"."&amp;mergeValue(B72)&amp;"."&amp;mergeValue(C72)&amp;"."&amp;mergeValue(D72)&amp;"."&amp;mergeValue(E72)&amp;"."&amp;mergeValue(F72)</f>
        <v>1.1.1.1.1.1</v>
      </c>
      <c r="M72" s="525" t="s">
        <v>9</v>
      </c>
      <c r="N72" s="615"/>
      <c r="O72" s="1306"/>
      <c r="P72" s="1307"/>
      <c r="Q72" s="1307"/>
      <c r="R72" s="1307"/>
      <c r="S72" s="1307"/>
      <c r="T72" s="1307"/>
      <c r="U72" s="1307"/>
      <c r="V72" s="1308"/>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03"/>
      <c r="B73" s="1303"/>
      <c r="C73" s="1303"/>
      <c r="D73" s="1303"/>
      <c r="E73" s="1303"/>
      <c r="F73" s="1303"/>
      <c r="G73" s="831">
        <v>1</v>
      </c>
      <c r="H73" s="831"/>
      <c r="I73" s="1303"/>
      <c r="J73" s="1303"/>
      <c r="K73" s="839">
        <v>1</v>
      </c>
      <c r="L73" s="562" t="str">
        <f>mergeValue(A73)&amp;"."&amp;mergeValue(B73)&amp;"."&amp;mergeValue(C73)&amp;"."&amp;mergeValue(D73)&amp;"."&amp;mergeValue(E73)&amp;"."&amp;mergeValue(F73)&amp;"."&amp;mergeValue(G73)</f>
        <v>1.1.1.1.1.1.1</v>
      </c>
      <c r="M73" s="1016"/>
      <c r="N73" s="615"/>
      <c r="O73" s="532"/>
      <c r="P73" s="532"/>
      <c r="Q73" s="1040"/>
      <c r="R73" s="1298"/>
      <c r="S73" s="1299" t="s">
        <v>83</v>
      </c>
      <c r="T73" s="1298"/>
      <c r="U73" s="1299" t="s">
        <v>83</v>
      </c>
      <c r="V73" s="532"/>
      <c r="W73" s="1273" t="s">
        <v>721</v>
      </c>
      <c r="X73" s="554" t="str">
        <f>strCheckDate(O74:V74)</f>
        <v/>
      </c>
      <c r="Y73" s="558"/>
      <c r="Z73" s="558" t="str">
        <f t="shared" si="2"/>
        <v/>
      </c>
      <c r="AA73" s="558"/>
      <c r="AB73" s="558"/>
      <c r="AC73" s="558"/>
      <c r="AD73" s="554"/>
      <c r="AE73" s="554"/>
      <c r="AF73" s="554"/>
      <c r="AG73" s="554"/>
      <c r="AH73" s="554"/>
      <c r="AI73" s="554"/>
      <c r="AJ73" s="554"/>
    </row>
    <row r="74" spans="1:36" s="493" customFormat="1" ht="14.25" customHeight="1" hidden="1">
      <c r="A74" s="1303"/>
      <c r="B74" s="1303"/>
      <c r="C74" s="1303"/>
      <c r="D74" s="1303"/>
      <c r="E74" s="1303"/>
      <c r="F74" s="1303"/>
      <c r="G74" s="831"/>
      <c r="H74" s="831"/>
      <c r="I74" s="1303"/>
      <c r="J74" s="1303"/>
      <c r="K74" s="839"/>
      <c r="L74" s="569"/>
      <c r="M74" s="615"/>
      <c r="N74" s="615"/>
      <c r="O74" s="532"/>
      <c r="P74" s="532"/>
      <c r="Q74" s="553" t="str">
        <f>R73&amp;"-"&amp;T73</f>
        <v>-</v>
      </c>
      <c r="R74" s="1298"/>
      <c r="S74" s="1299"/>
      <c r="T74" s="1298"/>
      <c r="U74" s="1299"/>
      <c r="V74" s="532"/>
      <c r="W74" s="1274"/>
      <c r="X74" s="554"/>
      <c r="Y74" s="558"/>
      <c r="Z74" s="558" t="str">
        <f t="shared" si="2"/>
        <v/>
      </c>
      <c r="AA74" s="558"/>
      <c r="AB74" s="558"/>
      <c r="AC74" s="558"/>
      <c r="AD74" s="554"/>
      <c r="AE74" s="554"/>
      <c r="AF74" s="554"/>
      <c r="AG74" s="554"/>
      <c r="AH74" s="554"/>
      <c r="AI74" s="554"/>
      <c r="AJ74" s="554"/>
    </row>
    <row r="75" spans="1:36" s="493" customFormat="1" ht="15" customHeight="1">
      <c r="A75" s="1303"/>
      <c r="B75" s="1303"/>
      <c r="C75" s="1303"/>
      <c r="D75" s="1303"/>
      <c r="E75" s="1303"/>
      <c r="F75" s="1303"/>
      <c r="G75" s="833"/>
      <c r="H75" s="831"/>
      <c r="I75" s="1303"/>
      <c r="J75" s="1303"/>
      <c r="K75" s="838"/>
      <c r="L75" s="508"/>
      <c r="M75" s="527" t="s">
        <v>24</v>
      </c>
      <c r="N75" s="534"/>
      <c r="O75" s="534"/>
      <c r="P75" s="534"/>
      <c r="Q75" s="534"/>
      <c r="R75" s="534"/>
      <c r="S75" s="534"/>
      <c r="T75" s="534"/>
      <c r="U75" s="534"/>
      <c r="V75" s="530"/>
      <c r="W75" s="1275"/>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03"/>
      <c r="B76" s="1303"/>
      <c r="C76" s="1303"/>
      <c r="D76" s="1303"/>
      <c r="E76" s="1303"/>
      <c r="F76" s="833"/>
      <c r="G76" s="833"/>
      <c r="H76" s="831"/>
      <c r="I76" s="1303"/>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03"/>
      <c r="B77" s="1303"/>
      <c r="C77" s="1303"/>
      <c r="D77" s="1303"/>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03"/>
      <c r="B78" s="1303"/>
      <c r="C78" s="1303"/>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03"/>
      <c r="B79" s="1303"/>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03"/>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4"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24:36" ht="18.75" customHeight="1">
      <c r="X82" s="196"/>
      <c r="Y82" s="196"/>
      <c r="Z82" s="196"/>
      <c r="AA82" s="196"/>
      <c r="AB82" s="196"/>
      <c r="AC82" s="196"/>
      <c r="AD82" s="196"/>
      <c r="AE82" s="196"/>
      <c r="AF82" s="196"/>
      <c r="AG82" s="196"/>
      <c r="AH82" s="196"/>
      <c r="AI82" s="196"/>
      <c r="AJ82" s="196"/>
    </row>
    <row r="83" spans="1:36" s="34" customFormat="1" ht="17.1" customHeight="1">
      <c r="A83" s="34" t="s">
        <v>12</v>
      </c>
      <c r="C83" s="34" t="s">
        <v>50</v>
      </c>
      <c r="V83" s="151"/>
      <c r="X83" s="209"/>
      <c r="Y83" s="209"/>
      <c r="Z83" s="209"/>
      <c r="AA83" s="209"/>
      <c r="AB83" s="209"/>
      <c r="AC83" s="209"/>
      <c r="AD83" s="209"/>
      <c r="AE83" s="209"/>
      <c r="AF83" s="209"/>
      <c r="AG83" s="209"/>
      <c r="AH83" s="209"/>
      <c r="AI83" s="209"/>
      <c r="AJ83" s="209"/>
    </row>
    <row r="84" spans="12:36" ht="17.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5" s="493" customFormat="1" ht="22.5">
      <c r="A85" s="1303">
        <v>1</v>
      </c>
      <c r="B85" s="867"/>
      <c r="C85" s="867"/>
      <c r="D85" s="867"/>
      <c r="E85" s="868"/>
      <c r="F85" s="869"/>
      <c r="G85" s="867"/>
      <c r="H85" s="867"/>
      <c r="I85" s="870"/>
      <c r="J85" s="865"/>
      <c r="K85" s="874">
        <v>1</v>
      </c>
      <c r="L85" s="562">
        <f>mergeValue(A85)</f>
        <v>1</v>
      </c>
      <c r="M85" s="610" t="s">
        <v>19</v>
      </c>
      <c r="N85" s="549"/>
      <c r="O85" s="1374"/>
      <c r="P85" s="1375"/>
      <c r="Q85" s="1375"/>
      <c r="R85" s="1375"/>
      <c r="S85" s="1375"/>
      <c r="T85" s="1375"/>
      <c r="U85" s="1375"/>
      <c r="V85" s="1376"/>
      <c r="W85" s="1129" t="s">
        <v>718</v>
      </c>
      <c r="X85" s="554"/>
      <c r="Y85" s="554"/>
      <c r="Z85" s="554"/>
      <c r="AA85" s="554"/>
      <c r="AB85" s="554"/>
      <c r="AC85" s="554"/>
      <c r="AD85" s="554"/>
      <c r="AE85" s="554"/>
      <c r="AF85" s="554"/>
      <c r="AG85" s="554"/>
      <c r="AH85" s="554"/>
      <c r="AI85" s="554"/>
    </row>
    <row r="86" spans="1:35" s="493" customFormat="1" ht="22.5">
      <c r="A86" s="1303"/>
      <c r="B86" s="1303">
        <v>1</v>
      </c>
      <c r="C86" s="867"/>
      <c r="D86" s="867"/>
      <c r="E86" s="869"/>
      <c r="F86" s="869"/>
      <c r="G86" s="867"/>
      <c r="H86" s="867"/>
      <c r="I86" s="864"/>
      <c r="J86" s="863"/>
      <c r="K86" s="874">
        <v>1</v>
      </c>
      <c r="L86" s="562" t="str">
        <f>mergeValue(A86)&amp;"."&amp;mergeValue(B86)</f>
        <v>1.1</v>
      </c>
      <c r="M86" s="516" t="s">
        <v>15</v>
      </c>
      <c r="N86" s="549"/>
      <c r="O86" s="1374"/>
      <c r="P86" s="1375"/>
      <c r="Q86" s="1375"/>
      <c r="R86" s="1375"/>
      <c r="S86" s="1375"/>
      <c r="T86" s="1375"/>
      <c r="U86" s="1375"/>
      <c r="V86" s="1376"/>
      <c r="W86" s="1129" t="s">
        <v>459</v>
      </c>
      <c r="X86" s="554"/>
      <c r="Y86" s="554"/>
      <c r="Z86" s="554"/>
      <c r="AA86" s="554"/>
      <c r="AB86" s="554"/>
      <c r="AC86" s="554"/>
      <c r="AD86" s="554"/>
      <c r="AE86" s="554"/>
      <c r="AF86" s="554"/>
      <c r="AG86" s="554"/>
      <c r="AH86" s="554"/>
      <c r="AI86" s="554"/>
    </row>
    <row r="87" spans="1:35" s="493" customFormat="1" ht="22.5">
      <c r="A87" s="1303"/>
      <c r="B87" s="1303"/>
      <c r="C87" s="1303">
        <v>1</v>
      </c>
      <c r="D87" s="867"/>
      <c r="E87" s="869"/>
      <c r="F87" s="869"/>
      <c r="G87" s="867"/>
      <c r="H87" s="867"/>
      <c r="I87" s="871"/>
      <c r="J87" s="863"/>
      <c r="K87" s="874">
        <v>1</v>
      </c>
      <c r="L87" s="562" t="str">
        <f>mergeValue(A87)&amp;"."&amp;mergeValue(B87)&amp;"."&amp;mergeValue(C87)</f>
        <v>1.1.1</v>
      </c>
      <c r="M87" s="517" t="s">
        <v>7</v>
      </c>
      <c r="N87" s="549"/>
      <c r="O87" s="1374"/>
      <c r="P87" s="1375"/>
      <c r="Q87" s="1375"/>
      <c r="R87" s="1375"/>
      <c r="S87" s="1375"/>
      <c r="T87" s="1375"/>
      <c r="U87" s="1375"/>
      <c r="V87" s="1376"/>
      <c r="W87" s="1129" t="s">
        <v>600</v>
      </c>
      <c r="X87" s="554"/>
      <c r="Y87" s="554"/>
      <c r="Z87" s="554"/>
      <c r="AA87" s="554"/>
      <c r="AB87" s="554"/>
      <c r="AC87" s="554"/>
      <c r="AD87" s="554"/>
      <c r="AE87" s="554"/>
      <c r="AF87" s="554"/>
      <c r="AG87" s="554"/>
      <c r="AH87" s="554"/>
      <c r="AI87" s="554"/>
    </row>
    <row r="88" spans="1:35" s="493" customFormat="1" ht="22.5">
      <c r="A88" s="1303"/>
      <c r="B88" s="1303"/>
      <c r="C88" s="1303"/>
      <c r="D88" s="1303">
        <v>1</v>
      </c>
      <c r="E88" s="869"/>
      <c r="F88" s="869"/>
      <c r="G88" s="867"/>
      <c r="H88" s="867"/>
      <c r="I88" s="1303">
        <v>1</v>
      </c>
      <c r="J88" s="863"/>
      <c r="K88" s="874">
        <v>1</v>
      </c>
      <c r="L88" s="562" t="str">
        <f>mergeValue(A88)&amp;"."&amp;mergeValue(B88)&amp;"."&amp;mergeValue(C88)&amp;"."&amp;mergeValue(D88)</f>
        <v>1.1.1.1</v>
      </c>
      <c r="M88" s="518" t="s">
        <v>21</v>
      </c>
      <c r="N88" s="549"/>
      <c r="O88" s="1374"/>
      <c r="P88" s="1375"/>
      <c r="Q88" s="1375"/>
      <c r="R88" s="1375"/>
      <c r="S88" s="1375"/>
      <c r="T88" s="1375"/>
      <c r="U88" s="1375"/>
      <c r="V88" s="1376"/>
      <c r="W88" s="1129" t="s">
        <v>601</v>
      </c>
      <c r="X88" s="554"/>
      <c r="Y88" s="554"/>
      <c r="Z88" s="554"/>
      <c r="AA88" s="554"/>
      <c r="AB88" s="554"/>
      <c r="AC88" s="554"/>
      <c r="AD88" s="554"/>
      <c r="AE88" s="554"/>
      <c r="AF88" s="554"/>
      <c r="AG88" s="554"/>
      <c r="AH88" s="554"/>
      <c r="AI88" s="554"/>
    </row>
    <row r="89" spans="1:35" s="493" customFormat="1" ht="11.25" customHeight="1" hidden="1">
      <c r="A89" s="1303"/>
      <c r="B89" s="1303"/>
      <c r="C89" s="1303"/>
      <c r="D89" s="1303"/>
      <c r="E89" s="1303">
        <v>1</v>
      </c>
      <c r="F89" s="869"/>
      <c r="G89" s="867"/>
      <c r="H89" s="867"/>
      <c r="I89" s="1303"/>
      <c r="J89" s="869"/>
      <c r="K89" s="874">
        <v>1</v>
      </c>
      <c r="L89" s="562"/>
      <c r="M89" s="524"/>
      <c r="N89" s="550"/>
      <c r="O89" s="1378"/>
      <c r="P89" s="1382"/>
      <c r="Q89" s="1382"/>
      <c r="R89" s="1382"/>
      <c r="S89" s="1382"/>
      <c r="T89" s="1382"/>
      <c r="U89" s="1382"/>
      <c r="V89" s="1383"/>
      <c r="W89" s="1090"/>
      <c r="X89" s="554"/>
      <c r="Y89" s="554"/>
      <c r="Z89" s="554"/>
      <c r="AA89" s="554"/>
      <c r="AB89" s="554"/>
      <c r="AC89" s="554"/>
      <c r="AD89" s="554"/>
      <c r="AE89" s="554"/>
      <c r="AF89" s="554"/>
      <c r="AG89" s="554"/>
      <c r="AH89" s="554"/>
      <c r="AI89" s="554"/>
    </row>
    <row r="90" spans="1:35" s="493" customFormat="1" ht="33.75">
      <c r="A90" s="1303"/>
      <c r="B90" s="1303"/>
      <c r="C90" s="1303"/>
      <c r="D90" s="1303"/>
      <c r="E90" s="1303"/>
      <c r="F90" s="1303">
        <v>1</v>
      </c>
      <c r="G90" s="867"/>
      <c r="H90" s="867"/>
      <c r="I90" s="1303"/>
      <c r="J90" s="1320"/>
      <c r="K90" s="874">
        <v>1</v>
      </c>
      <c r="L90" s="562" t="str">
        <f>mergeValue(A90)&amp;"."&amp;mergeValue(B90)&amp;"."&amp;mergeValue(C90)&amp;"."&amp;mergeValue(D90)&amp;"."&amp;mergeValue(F90)</f>
        <v>1.1.1.1.1</v>
      </c>
      <c r="M90" s="524" t="s">
        <v>9</v>
      </c>
      <c r="N90" s="550"/>
      <c r="O90" s="1306"/>
      <c r="P90" s="1307"/>
      <c r="Q90" s="1307"/>
      <c r="R90" s="1307"/>
      <c r="S90" s="1307"/>
      <c r="T90" s="1307"/>
      <c r="U90" s="1307"/>
      <c r="V90" s="1308"/>
      <c r="W90" s="1129" t="s">
        <v>720</v>
      </c>
      <c r="X90" s="554"/>
      <c r="Y90" s="558" t="str">
        <f>strCheckUnique(Z90:Z93)</f>
        <v/>
      </c>
      <c r="Z90" s="554"/>
      <c r="AA90" s="558"/>
      <c r="AB90" s="554"/>
      <c r="AC90" s="554"/>
      <c r="AD90" s="554"/>
      <c r="AE90" s="554"/>
      <c r="AF90" s="554"/>
      <c r="AG90" s="554"/>
      <c r="AH90" s="554"/>
      <c r="AI90" s="554"/>
    </row>
    <row r="91" spans="1:35" s="493" customFormat="1" ht="99" customHeight="1">
      <c r="A91" s="1303"/>
      <c r="B91" s="1303"/>
      <c r="C91" s="1303"/>
      <c r="D91" s="1303"/>
      <c r="E91" s="1303"/>
      <c r="F91" s="1303"/>
      <c r="G91" s="867">
        <v>1</v>
      </c>
      <c r="H91" s="867"/>
      <c r="I91" s="1303"/>
      <c r="J91" s="1320"/>
      <c r="K91" s="866"/>
      <c r="L91" s="562" t="str">
        <f>mergeValue(A91)&amp;"."&amp;mergeValue(B91)&amp;"."&amp;mergeValue(C91)&amp;"."&amp;mergeValue(D91)&amp;"."&amp;mergeValue(F91)&amp;"."&amp;mergeValue(G91)</f>
        <v>1.1.1.1.1.1</v>
      </c>
      <c r="M91" s="1016"/>
      <c r="N91" s="555"/>
      <c r="O91" s="532"/>
      <c r="P91" s="532"/>
      <c r="Q91" s="532"/>
      <c r="R91" s="1309"/>
      <c r="S91" s="1299" t="s">
        <v>83</v>
      </c>
      <c r="T91" s="1309"/>
      <c r="U91" s="1299" t="s">
        <v>83</v>
      </c>
      <c r="V91" s="507"/>
      <c r="W91" s="1273" t="s">
        <v>733</v>
      </c>
      <c r="X91" s="554" t="str">
        <f>strCheckDate(O92:V92)</f>
        <v/>
      </c>
      <c r="Y91" s="558"/>
      <c r="Z91" s="558" t="str">
        <f>IF(M91="","",M91)</f>
        <v/>
      </c>
      <c r="AA91" s="558"/>
      <c r="AB91" s="558"/>
      <c r="AC91" s="558"/>
      <c r="AD91" s="554"/>
      <c r="AE91" s="554"/>
      <c r="AF91" s="554"/>
      <c r="AG91" s="554"/>
      <c r="AH91" s="554"/>
      <c r="AI91" s="554"/>
    </row>
    <row r="92" spans="1:35" s="493" customFormat="1" ht="11.25" customHeight="1" hidden="1">
      <c r="A92" s="1303"/>
      <c r="B92" s="1303"/>
      <c r="C92" s="1303"/>
      <c r="D92" s="1303"/>
      <c r="E92" s="1303"/>
      <c r="F92" s="1303"/>
      <c r="G92" s="867"/>
      <c r="H92" s="867"/>
      <c r="I92" s="1303"/>
      <c r="J92" s="1320"/>
      <c r="K92" s="874">
        <v>1</v>
      </c>
      <c r="L92" s="569"/>
      <c r="M92" s="615"/>
      <c r="N92" s="555"/>
      <c r="O92" s="532"/>
      <c r="P92" s="532"/>
      <c r="Q92" s="553" t="str">
        <f>R91&amp;"-"&amp;T91</f>
        <v>-</v>
      </c>
      <c r="R92" s="1309"/>
      <c r="S92" s="1299"/>
      <c r="T92" s="1309"/>
      <c r="U92" s="1299"/>
      <c r="V92" s="507"/>
      <c r="W92" s="1274"/>
      <c r="X92" s="554"/>
      <c r="Y92" s="558"/>
      <c r="Z92" s="558"/>
      <c r="AA92" s="558"/>
      <c r="AB92" s="558"/>
      <c r="AC92" s="558"/>
      <c r="AD92" s="554"/>
      <c r="AE92" s="554"/>
      <c r="AF92" s="554"/>
      <c r="AG92" s="554"/>
      <c r="AH92" s="554"/>
      <c r="AI92" s="554"/>
    </row>
    <row r="93" spans="1:35" s="492" customFormat="1" ht="15" customHeight="1">
      <c r="A93" s="1303"/>
      <c r="B93" s="1303"/>
      <c r="C93" s="1303"/>
      <c r="D93" s="1303"/>
      <c r="E93" s="1303"/>
      <c r="F93" s="1303"/>
      <c r="G93" s="867"/>
      <c r="H93" s="867"/>
      <c r="I93" s="1303"/>
      <c r="J93" s="1320"/>
      <c r="K93" s="874">
        <v>1</v>
      </c>
      <c r="L93" s="508"/>
      <c r="M93" s="526" t="s">
        <v>24</v>
      </c>
      <c r="N93" s="521"/>
      <c r="O93" s="515"/>
      <c r="P93" s="515"/>
      <c r="Q93" s="515"/>
      <c r="R93" s="542"/>
      <c r="S93" s="534"/>
      <c r="T93" s="533"/>
      <c r="U93" s="521"/>
      <c r="V93" s="530"/>
      <c r="W93" s="1275"/>
      <c r="X93" s="556"/>
      <c r="Y93" s="556"/>
      <c r="Z93" s="556"/>
      <c r="AA93" s="556"/>
      <c r="AB93" s="556"/>
      <c r="AC93" s="556"/>
      <c r="AD93" s="556"/>
      <c r="AE93" s="556"/>
      <c r="AF93" s="556"/>
      <c r="AG93" s="556"/>
      <c r="AH93" s="556"/>
      <c r="AI93" s="556"/>
    </row>
    <row r="94" spans="1:36" s="492" customFormat="1" ht="15" customHeight="1">
      <c r="A94" s="1303"/>
      <c r="B94" s="1303"/>
      <c r="C94" s="1303"/>
      <c r="D94" s="1303"/>
      <c r="E94" s="1303"/>
      <c r="F94" s="869"/>
      <c r="G94" s="869"/>
      <c r="H94" s="867"/>
      <c r="I94" s="1303"/>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customHeight="1" hidden="1">
      <c r="A95" s="1303"/>
      <c r="B95" s="1303"/>
      <c r="C95" s="1303"/>
      <c r="D95" s="1303"/>
      <c r="E95" s="869"/>
      <c r="F95" s="869"/>
      <c r="G95" s="869"/>
      <c r="H95" s="867"/>
      <c r="I95" s="1303"/>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5" s="492" customFormat="1" ht="15" customHeight="1">
      <c r="A96" s="1303"/>
      <c r="B96" s="1303"/>
      <c r="C96" s="1303"/>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35" s="492" customFormat="1" ht="15" customHeight="1">
      <c r="A97" s="1303"/>
      <c r="B97" s="1303"/>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35" s="492" customFormat="1" ht="15" customHeight="1">
      <c r="A98" s="1303"/>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35"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35"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7:22" s="34" customFormat="1" ht="17.1" customHeight="1">
      <c r="G101" s="34" t="s">
        <v>12</v>
      </c>
      <c r="I101" s="34" t="s">
        <v>67</v>
      </c>
      <c r="V101" s="151"/>
    </row>
    <row r="102" spans="24:26" ht="17.1" customHeight="1">
      <c r="X102" s="439"/>
      <c r="Y102" s="40"/>
      <c r="Z102" s="40"/>
    </row>
    <row r="103" spans="1:40" s="493" customFormat="1" ht="22.5">
      <c r="A103" s="1303">
        <v>1</v>
      </c>
      <c r="B103" s="1026"/>
      <c r="C103" s="1026"/>
      <c r="D103" s="1026"/>
      <c r="E103" s="1027"/>
      <c r="F103" s="1028"/>
      <c r="G103" s="1026"/>
      <c r="H103" s="1026"/>
      <c r="I103" s="1007"/>
      <c r="J103" s="1012"/>
      <c r="K103" s="1012"/>
      <c r="L103" s="562">
        <f>mergeValue(A103)</f>
        <v>1</v>
      </c>
      <c r="M103" s="610" t="s">
        <v>19</v>
      </c>
      <c r="N103" s="549"/>
      <c r="O103" s="1374"/>
      <c r="P103" s="1375"/>
      <c r="Q103" s="1375"/>
      <c r="R103" s="1375"/>
      <c r="S103" s="1375"/>
      <c r="T103" s="1375"/>
      <c r="U103" s="1375"/>
      <c r="V103" s="1375"/>
      <c r="W103" s="1375"/>
      <c r="X103" s="1375"/>
      <c r="Y103" s="1375"/>
      <c r="Z103" s="1375"/>
      <c r="AA103" s="1376"/>
      <c r="AB103" s="1129" t="s">
        <v>718</v>
      </c>
      <c r="AC103" s="554"/>
      <c r="AD103" s="554"/>
      <c r="AE103" s="554"/>
      <c r="AF103" s="554"/>
      <c r="AG103" s="554"/>
      <c r="AH103" s="554"/>
      <c r="AI103" s="554"/>
      <c r="AJ103" s="554"/>
      <c r="AK103" s="554"/>
      <c r="AL103" s="554"/>
      <c r="AM103" s="554"/>
      <c r="AN103" s="554"/>
    </row>
    <row r="104" spans="1:40" s="493" customFormat="1" ht="22.5">
      <c r="A104" s="1303"/>
      <c r="B104" s="1303">
        <v>1</v>
      </c>
      <c r="C104" s="1026"/>
      <c r="D104" s="1026"/>
      <c r="E104" s="1028"/>
      <c r="F104" s="1028"/>
      <c r="G104" s="1026"/>
      <c r="H104" s="1026"/>
      <c r="I104" s="1014"/>
      <c r="J104" s="1009"/>
      <c r="K104" s="1008"/>
      <c r="L104" s="562" t="str">
        <f>mergeValue(A104)&amp;"."&amp;mergeValue(B104)</f>
        <v>1.1</v>
      </c>
      <c r="M104" s="516" t="s">
        <v>15</v>
      </c>
      <c r="N104" s="549"/>
      <c r="O104" s="1374"/>
      <c r="P104" s="1375"/>
      <c r="Q104" s="1375"/>
      <c r="R104" s="1375"/>
      <c r="S104" s="1375"/>
      <c r="T104" s="1375"/>
      <c r="U104" s="1375"/>
      <c r="V104" s="1375"/>
      <c r="W104" s="1375"/>
      <c r="X104" s="1375"/>
      <c r="Y104" s="1375"/>
      <c r="Z104" s="1375"/>
      <c r="AA104" s="1376"/>
      <c r="AB104" s="1129" t="s">
        <v>459</v>
      </c>
      <c r="AC104" s="554"/>
      <c r="AD104" s="554"/>
      <c r="AE104" s="554"/>
      <c r="AF104" s="554"/>
      <c r="AG104" s="554"/>
      <c r="AH104" s="554"/>
      <c r="AI104" s="554"/>
      <c r="AJ104" s="554"/>
      <c r="AK104" s="554"/>
      <c r="AL104" s="554"/>
      <c r="AM104" s="554"/>
      <c r="AN104" s="554"/>
    </row>
    <row r="105" spans="1:40" s="493" customFormat="1" ht="22.5">
      <c r="A105" s="1303"/>
      <c r="B105" s="1303"/>
      <c r="C105" s="1303">
        <v>1</v>
      </c>
      <c r="D105" s="1026"/>
      <c r="E105" s="1028"/>
      <c r="F105" s="1028"/>
      <c r="G105" s="1026"/>
      <c r="H105" s="1026"/>
      <c r="I105" s="1014"/>
      <c r="J105" s="1009"/>
      <c r="K105" s="1008"/>
      <c r="L105" s="562" t="str">
        <f>mergeValue(A105)&amp;"."&amp;mergeValue(B105)&amp;"."&amp;mergeValue(C105)</f>
        <v>1.1.1</v>
      </c>
      <c r="M105" s="517" t="s">
        <v>7</v>
      </c>
      <c r="N105" s="549"/>
      <c r="O105" s="1374"/>
      <c r="P105" s="1375"/>
      <c r="Q105" s="1375"/>
      <c r="R105" s="1375"/>
      <c r="S105" s="1375"/>
      <c r="T105" s="1375"/>
      <c r="U105" s="1375"/>
      <c r="V105" s="1375"/>
      <c r="W105" s="1375"/>
      <c r="X105" s="1375"/>
      <c r="Y105" s="1375"/>
      <c r="Z105" s="1375"/>
      <c r="AA105" s="1376"/>
      <c r="AB105" s="1129" t="s">
        <v>600</v>
      </c>
      <c r="AC105" s="554"/>
      <c r="AD105" s="554"/>
      <c r="AE105" s="554"/>
      <c r="AF105" s="554"/>
      <c r="AG105" s="554"/>
      <c r="AH105" s="554"/>
      <c r="AI105" s="554"/>
      <c r="AJ105" s="554"/>
      <c r="AK105" s="554"/>
      <c r="AL105" s="554"/>
      <c r="AM105" s="554"/>
      <c r="AN105" s="554"/>
    </row>
    <row r="106" spans="1:40" s="493" customFormat="1" ht="22.5">
      <c r="A106" s="1303"/>
      <c r="B106" s="1303"/>
      <c r="C106" s="1303"/>
      <c r="D106" s="1303">
        <v>1</v>
      </c>
      <c r="E106" s="1028"/>
      <c r="F106" s="1028"/>
      <c r="G106" s="1026"/>
      <c r="H106" s="1026"/>
      <c r="I106" s="1014"/>
      <c r="J106" s="1009"/>
      <c r="K106" s="1008"/>
      <c r="L106" s="562" t="str">
        <f>mergeValue(A106)&amp;"."&amp;mergeValue(B106)&amp;"."&amp;mergeValue(C106)&amp;"."&amp;mergeValue(D106)</f>
        <v>1.1.1.1</v>
      </c>
      <c r="M106" s="518" t="s">
        <v>21</v>
      </c>
      <c r="N106" s="549"/>
      <c r="O106" s="1374"/>
      <c r="P106" s="1375"/>
      <c r="Q106" s="1375"/>
      <c r="R106" s="1375"/>
      <c r="S106" s="1375"/>
      <c r="T106" s="1375"/>
      <c r="U106" s="1375"/>
      <c r="V106" s="1375"/>
      <c r="W106" s="1375"/>
      <c r="X106" s="1375"/>
      <c r="Y106" s="1375"/>
      <c r="Z106" s="1375"/>
      <c r="AA106" s="1376"/>
      <c r="AB106" s="1129" t="s">
        <v>601</v>
      </c>
      <c r="AC106" s="554"/>
      <c r="AD106" s="554"/>
      <c r="AE106" s="554"/>
      <c r="AF106" s="554"/>
      <c r="AG106" s="554"/>
      <c r="AH106" s="554"/>
      <c r="AI106" s="554"/>
      <c r="AJ106" s="554"/>
      <c r="AK106" s="554"/>
      <c r="AL106" s="554"/>
      <c r="AM106" s="554"/>
      <c r="AN106" s="554"/>
    </row>
    <row r="107" spans="1:40" s="493" customFormat="1" ht="14.25" hidden="1">
      <c r="A107" s="1303"/>
      <c r="B107" s="1303"/>
      <c r="C107" s="1303"/>
      <c r="D107" s="1303"/>
      <c r="E107" s="1303">
        <v>1</v>
      </c>
      <c r="F107" s="1028"/>
      <c r="G107" s="1026"/>
      <c r="H107" s="1026"/>
      <c r="I107" s="1013"/>
      <c r="J107" s="1009"/>
      <c r="K107" s="1008"/>
      <c r="L107" s="562"/>
      <c r="M107" s="524"/>
      <c r="N107" s="550"/>
      <c r="O107" s="1378"/>
      <c r="P107" s="1382"/>
      <c r="Q107" s="1382"/>
      <c r="R107" s="1382"/>
      <c r="S107" s="1382"/>
      <c r="T107" s="1382"/>
      <c r="U107" s="1382"/>
      <c r="V107" s="1382"/>
      <c r="W107" s="1382"/>
      <c r="X107" s="1382"/>
      <c r="Y107" s="1382"/>
      <c r="Z107" s="1382"/>
      <c r="AA107" s="1383"/>
      <c r="AB107" s="1129"/>
      <c r="AC107" s="554"/>
      <c r="AD107" s="554"/>
      <c r="AE107" s="554"/>
      <c r="AF107" s="554"/>
      <c r="AG107" s="554"/>
      <c r="AH107" s="554"/>
      <c r="AI107" s="554"/>
      <c r="AJ107" s="554"/>
      <c r="AK107" s="554"/>
      <c r="AL107" s="554"/>
      <c r="AM107" s="554"/>
      <c r="AN107" s="554"/>
    </row>
    <row r="108" spans="1:40" s="493" customFormat="1" ht="33.75">
      <c r="A108" s="1303"/>
      <c r="B108" s="1303"/>
      <c r="C108" s="1303"/>
      <c r="D108" s="1303"/>
      <c r="E108" s="1303"/>
      <c r="F108" s="1303">
        <v>1</v>
      </c>
      <c r="G108" s="1026"/>
      <c r="H108" s="1026"/>
      <c r="I108" s="1322"/>
      <c r="J108" s="1009"/>
      <c r="K108" s="1008"/>
      <c r="L108" s="562" t="str">
        <f>mergeValue(A108)&amp;"."&amp;mergeValue(B108)&amp;"."&amp;mergeValue(C108)&amp;"."&amp;mergeValue(D108)&amp;"."&amp;mergeValue(F108)</f>
        <v>1.1.1.1.1</v>
      </c>
      <c r="M108" s="525" t="s">
        <v>9</v>
      </c>
      <c r="N108" s="550"/>
      <c r="O108" s="1306"/>
      <c r="P108" s="1307"/>
      <c r="Q108" s="1307"/>
      <c r="R108" s="1307"/>
      <c r="S108" s="1307"/>
      <c r="T108" s="1307"/>
      <c r="U108" s="1307"/>
      <c r="V108" s="1307"/>
      <c r="W108" s="1307"/>
      <c r="X108" s="1307"/>
      <c r="Y108" s="1307"/>
      <c r="Z108" s="1307"/>
      <c r="AA108" s="1308"/>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03"/>
      <c r="B109" s="1303"/>
      <c r="C109" s="1303"/>
      <c r="D109" s="1303"/>
      <c r="E109" s="1303"/>
      <c r="F109" s="1303"/>
      <c r="G109" s="1303">
        <v>1</v>
      </c>
      <c r="H109" s="1026"/>
      <c r="I109" s="1322"/>
      <c r="J109" s="1323"/>
      <c r="K109" s="1015"/>
      <c r="L109" s="562" t="str">
        <f>mergeValue(A109)&amp;"."&amp;mergeValue(B109)&amp;"."&amp;mergeValue(C109)&amp;"."&amp;mergeValue(D109)&amp;"."&amp;mergeValue(F109)&amp;"."&amp;mergeValue(G109)</f>
        <v>1.1.1.1.1.1</v>
      </c>
      <c r="M109" s="1016"/>
      <c r="N109" s="615"/>
      <c r="O109" s="532"/>
      <c r="P109" s="532"/>
      <c r="Q109" s="532"/>
      <c r="R109" s="463"/>
      <c r="S109" s="1041"/>
      <c r="T109" s="463"/>
      <c r="U109" s="1041"/>
      <c r="V109" s="553" t="str">
        <f>W109&amp;"-"&amp;Y109</f>
        <v>-</v>
      </c>
      <c r="W109" s="1309"/>
      <c r="X109" s="1299" t="s">
        <v>83</v>
      </c>
      <c r="Y109" s="1309"/>
      <c r="Z109" s="1299" t="s">
        <v>83</v>
      </c>
      <c r="AA109" s="507"/>
      <c r="AB109" s="1129" t="s">
        <v>738</v>
      </c>
      <c r="AC109" s="554" t="str">
        <f>strCheckDate(O109:AA109)</f>
        <v/>
      </c>
      <c r="AD109" s="558"/>
      <c r="AE109" s="558" t="str">
        <f>IF(M109="","",M109)</f>
        <v/>
      </c>
      <c r="AF109" s="558"/>
      <c r="AG109" s="558"/>
      <c r="AH109" s="558"/>
      <c r="AI109" s="554"/>
      <c r="AJ109" s="554"/>
      <c r="AK109" s="554"/>
      <c r="AL109" s="554"/>
      <c r="AM109" s="554"/>
      <c r="AN109" s="554"/>
    </row>
    <row r="110" spans="1:40" s="493" customFormat="1" ht="87.95" customHeight="1">
      <c r="A110" s="1303"/>
      <c r="B110" s="1303"/>
      <c r="C110" s="1303"/>
      <c r="D110" s="1303"/>
      <c r="E110" s="1303"/>
      <c r="F110" s="1303"/>
      <c r="G110" s="1303"/>
      <c r="H110" s="1026">
        <v>1</v>
      </c>
      <c r="I110" s="1322"/>
      <c r="J110" s="1323"/>
      <c r="K110" s="1015"/>
      <c r="L110" s="562" t="str">
        <f>mergeValue(A110)&amp;"."&amp;mergeValue(B110)&amp;"."&amp;mergeValue(C110)&amp;"."&amp;mergeValue(D110)&amp;"."&amp;mergeValue(F110)&amp;"."&amp;mergeValue(G110)&amp;"."&amp;mergeValue(H110)</f>
        <v>1.1.1.1.1.1.1</v>
      </c>
      <c r="M110" s="1018"/>
      <c r="N110" s="464"/>
      <c r="O110" s="532"/>
      <c r="P110" s="532"/>
      <c r="Q110" s="532"/>
      <c r="R110" s="463"/>
      <c r="S110" s="1041"/>
      <c r="T110" s="463"/>
      <c r="U110" s="1041"/>
      <c r="V110" s="553" t="str">
        <f>W110&amp;"-"&amp;Y110</f>
        <v>-</v>
      </c>
      <c r="W110" s="1309"/>
      <c r="X110" s="1299"/>
      <c r="Y110" s="1309"/>
      <c r="Z110" s="1299"/>
      <c r="AA110" s="637"/>
      <c r="AB110" s="1273"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03"/>
      <c r="B111" s="1303"/>
      <c r="C111" s="1303"/>
      <c r="D111" s="1303"/>
      <c r="E111" s="1303"/>
      <c r="F111" s="1303"/>
      <c r="G111" s="1303"/>
      <c r="H111" s="1026"/>
      <c r="I111" s="1322"/>
      <c r="J111" s="1323"/>
      <c r="K111" s="1015"/>
      <c r="L111" s="569"/>
      <c r="M111" s="615"/>
      <c r="N111" s="615"/>
      <c r="O111" s="532"/>
      <c r="P111" s="463"/>
      <c r="Q111" s="463"/>
      <c r="R111" s="463"/>
      <c r="S111" s="463"/>
      <c r="T111" s="463"/>
      <c r="U111" s="529"/>
      <c r="V111" s="553"/>
      <c r="W111" s="1298"/>
      <c r="X111" s="1299"/>
      <c r="Y111" s="1298"/>
      <c r="Z111" s="1299"/>
      <c r="AA111" s="507"/>
      <c r="AB111" s="1274"/>
      <c r="AC111" s="554"/>
      <c r="AD111" s="554"/>
      <c r="AE111" s="554"/>
      <c r="AF111" s="558">
        <f ca="1">OFFSET(AF111,-1,0)</f>
        <v>0</v>
      </c>
      <c r="AG111" s="554"/>
      <c r="AH111" s="554"/>
      <c r="AI111" s="554"/>
      <c r="AJ111" s="554"/>
      <c r="AK111" s="554"/>
      <c r="AL111" s="554"/>
      <c r="AM111" s="554"/>
      <c r="AN111" s="554"/>
    </row>
    <row r="112" spans="1:40" s="492" customFormat="1" ht="15" customHeight="1">
      <c r="A112" s="1303"/>
      <c r="B112" s="1303"/>
      <c r="C112" s="1303"/>
      <c r="D112" s="1303"/>
      <c r="E112" s="1303"/>
      <c r="F112" s="1303"/>
      <c r="G112" s="1303"/>
      <c r="H112" s="1026"/>
      <c r="I112" s="1322"/>
      <c r="J112" s="1323"/>
      <c r="K112" s="1017"/>
      <c r="L112" s="508"/>
      <c r="M112" s="527" t="s">
        <v>40</v>
      </c>
      <c r="N112" s="521"/>
      <c r="O112" s="515"/>
      <c r="P112" s="515"/>
      <c r="Q112" s="515"/>
      <c r="R112" s="515"/>
      <c r="S112" s="515"/>
      <c r="T112" s="515"/>
      <c r="U112" s="515"/>
      <c r="V112" s="515"/>
      <c r="W112" s="533"/>
      <c r="X112" s="534"/>
      <c r="Y112" s="533"/>
      <c r="Z112" s="521"/>
      <c r="AA112" s="530"/>
      <c r="AB112" s="1275"/>
      <c r="AC112" s="556"/>
      <c r="AD112" s="556"/>
      <c r="AE112" s="556"/>
      <c r="AF112" s="556"/>
      <c r="AG112" s="556"/>
      <c r="AH112" s="556"/>
      <c r="AI112" s="556"/>
      <c r="AJ112" s="556"/>
      <c r="AK112" s="556"/>
      <c r="AL112" s="556"/>
      <c r="AM112" s="556"/>
      <c r="AN112" s="556"/>
    </row>
    <row r="113" spans="1:40" s="492" customFormat="1" ht="15" customHeight="1">
      <c r="A113" s="1303"/>
      <c r="B113" s="1303"/>
      <c r="C113" s="1303"/>
      <c r="D113" s="1303"/>
      <c r="E113" s="1303"/>
      <c r="F113" s="1303"/>
      <c r="G113" s="1026"/>
      <c r="H113" s="1026"/>
      <c r="I113" s="1322"/>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03"/>
      <c r="B114" s="1303"/>
      <c r="C114" s="1303"/>
      <c r="D114" s="1303"/>
      <c r="E114" s="1303"/>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03"/>
      <c r="B115" s="1303"/>
      <c r="C115" s="1303"/>
      <c r="D115" s="1303"/>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03"/>
      <c r="B116" s="1303"/>
      <c r="C116" s="1303"/>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03"/>
      <c r="B117" s="1303"/>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03"/>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mergeValue(A120)&amp;"."&amp;mergeValue(B120)&amp;"."&amp;mergeValue(C120)&amp;"."&amp;mergeValue(D120)&amp;"."&amp;mergeValue(F120)&amp;"."&amp;mergeValue(G120)&amp;"."&amp;mergeValue(H120)</f>
        <v>......1</v>
      </c>
      <c r="M120" s="1018"/>
      <c r="N120" s="678"/>
      <c r="O120" s="667"/>
      <c r="P120" s="667"/>
      <c r="Q120" s="667"/>
      <c r="R120" s="677"/>
      <c r="S120" s="1041"/>
      <c r="T120" s="677"/>
      <c r="U120" s="1041"/>
      <c r="V120" s="682" t="str">
        <f>W120&amp;"-"&amp;Y120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7:21" s="34" customFormat="1" ht="17.1" customHeight="1">
      <c r="G123" s="34" t="s">
        <v>12</v>
      </c>
      <c r="I123" s="34" t="s">
        <v>68</v>
      </c>
      <c r="U123" s="151"/>
    </row>
    <row r="124" spans="20:21" ht="17.1" customHeight="1">
      <c r="T124" s="116"/>
      <c r="U124" s="40"/>
    </row>
    <row r="125" spans="1:34" s="493" customFormat="1" ht="22.5">
      <c r="A125" s="1303">
        <v>1</v>
      </c>
      <c r="B125" s="888"/>
      <c r="C125" s="888"/>
      <c r="D125" s="888"/>
      <c r="E125" s="889"/>
      <c r="F125" s="890"/>
      <c r="G125" s="890"/>
      <c r="H125" s="890"/>
      <c r="I125" s="891"/>
      <c r="J125" s="886"/>
      <c r="K125" s="893"/>
      <c r="L125" s="562">
        <f>mergeValue(A125)</f>
        <v>1</v>
      </c>
      <c r="M125" s="610" t="s">
        <v>19</v>
      </c>
      <c r="N125" s="549"/>
      <c r="O125" s="1315"/>
      <c r="P125" s="1315"/>
      <c r="Q125" s="1315"/>
      <c r="R125" s="1315"/>
      <c r="S125" s="1315"/>
      <c r="T125" s="1315"/>
      <c r="U125" s="1315"/>
      <c r="V125" s="1315"/>
      <c r="W125" s="1129" t="s">
        <v>718</v>
      </c>
      <c r="X125" s="554"/>
      <c r="Y125" s="554"/>
      <c r="Z125" s="554"/>
      <c r="AA125" s="554"/>
      <c r="AB125" s="554"/>
      <c r="AC125" s="554"/>
      <c r="AD125" s="554"/>
      <c r="AE125" s="554"/>
      <c r="AF125" s="554"/>
      <c r="AG125" s="554"/>
      <c r="AH125" s="554"/>
    </row>
    <row r="126" spans="1:34" s="493" customFormat="1" ht="22.5">
      <c r="A126" s="1303"/>
      <c r="B126" s="1303">
        <v>1</v>
      </c>
      <c r="C126" s="888"/>
      <c r="D126" s="888"/>
      <c r="E126" s="890"/>
      <c r="F126" s="890"/>
      <c r="G126" s="890"/>
      <c r="H126" s="890"/>
      <c r="I126" s="885"/>
      <c r="J126" s="884"/>
      <c r="K126" s="887"/>
      <c r="L126" s="562" t="str">
        <f>mergeValue(A126)&amp;"."&amp;mergeValue(B126)</f>
        <v>1.1</v>
      </c>
      <c r="M126" s="516" t="s">
        <v>15</v>
      </c>
      <c r="N126" s="549"/>
      <c r="O126" s="1315"/>
      <c r="P126" s="1315"/>
      <c r="Q126" s="1315"/>
      <c r="R126" s="1315"/>
      <c r="S126" s="1315"/>
      <c r="T126" s="1315"/>
      <c r="U126" s="1315"/>
      <c r="V126" s="1315"/>
      <c r="W126" s="1129" t="s">
        <v>459</v>
      </c>
      <c r="X126" s="554"/>
      <c r="Y126" s="554"/>
      <c r="Z126" s="554"/>
      <c r="AA126" s="554"/>
      <c r="AB126" s="554"/>
      <c r="AC126" s="554"/>
      <c r="AD126" s="554"/>
      <c r="AE126" s="554"/>
      <c r="AF126" s="554"/>
      <c r="AG126" s="554"/>
      <c r="AH126" s="554"/>
    </row>
    <row r="127" spans="1:34" s="493" customFormat="1" ht="22.5">
      <c r="A127" s="1303"/>
      <c r="B127" s="1303"/>
      <c r="C127" s="1303">
        <v>1</v>
      </c>
      <c r="D127" s="888"/>
      <c r="E127" s="890"/>
      <c r="F127" s="890"/>
      <c r="G127" s="890"/>
      <c r="H127" s="890"/>
      <c r="I127" s="892"/>
      <c r="J127" s="884"/>
      <c r="K127" s="887"/>
      <c r="L127" s="562" t="str">
        <f>mergeValue(A127)&amp;"."&amp;mergeValue(B127)&amp;"."&amp;mergeValue(C127)</f>
        <v>1.1.1</v>
      </c>
      <c r="M127" s="517" t="s">
        <v>7</v>
      </c>
      <c r="N127" s="549"/>
      <c r="O127" s="1315"/>
      <c r="P127" s="1315"/>
      <c r="Q127" s="1315"/>
      <c r="R127" s="1315"/>
      <c r="S127" s="1315"/>
      <c r="T127" s="1315"/>
      <c r="U127" s="1315"/>
      <c r="V127" s="1315"/>
      <c r="W127" s="1129" t="s">
        <v>600</v>
      </c>
      <c r="X127" s="554"/>
      <c r="Y127" s="554"/>
      <c r="Z127" s="554"/>
      <c r="AA127" s="554"/>
      <c r="AB127" s="554"/>
      <c r="AC127" s="554"/>
      <c r="AD127" s="554"/>
      <c r="AE127" s="554"/>
      <c r="AF127" s="554"/>
      <c r="AG127" s="554"/>
      <c r="AH127" s="554"/>
    </row>
    <row r="128" spans="1:34" s="493" customFormat="1" ht="22.5">
      <c r="A128" s="1303"/>
      <c r="B128" s="1303"/>
      <c r="C128" s="1303"/>
      <c r="D128" s="1303">
        <v>1</v>
      </c>
      <c r="E128" s="890"/>
      <c r="F128" s="890"/>
      <c r="G128" s="890"/>
      <c r="H128" s="890"/>
      <c r="I128" s="892"/>
      <c r="J128" s="884"/>
      <c r="K128" s="887"/>
      <c r="L128" s="562" t="str">
        <f>mergeValue(A128)&amp;"."&amp;mergeValue(B128)&amp;"."&amp;mergeValue(C128)&amp;"."&amp;mergeValue(D128)</f>
        <v>1.1.1.1</v>
      </c>
      <c r="M128" s="518" t="s">
        <v>21</v>
      </c>
      <c r="N128" s="549"/>
      <c r="O128" s="1315"/>
      <c r="P128" s="1315"/>
      <c r="Q128" s="1315"/>
      <c r="R128" s="1315"/>
      <c r="S128" s="1315"/>
      <c r="T128" s="1315"/>
      <c r="U128" s="1315"/>
      <c r="V128" s="1315"/>
      <c r="W128" s="1129" t="s">
        <v>601</v>
      </c>
      <c r="X128" s="554"/>
      <c r="Y128" s="554"/>
      <c r="Z128" s="554"/>
      <c r="AA128" s="554"/>
      <c r="AB128" s="554"/>
      <c r="AC128" s="554"/>
      <c r="AD128" s="554"/>
      <c r="AE128" s="554"/>
      <c r="AF128" s="554"/>
      <c r="AG128" s="554"/>
      <c r="AH128" s="554"/>
    </row>
    <row r="129" spans="1:34" s="493" customFormat="1" ht="11.25" customHeight="1" hidden="1">
      <c r="A129" s="1303"/>
      <c r="B129" s="1303"/>
      <c r="C129" s="1303"/>
      <c r="D129" s="1303"/>
      <c r="E129" s="1303">
        <v>1</v>
      </c>
      <c r="F129" s="890"/>
      <c r="G129" s="890"/>
      <c r="H129" s="888">
        <v>1</v>
      </c>
      <c r="I129" s="1303">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03"/>
      <c r="B130" s="1303"/>
      <c r="C130" s="1303"/>
      <c r="D130" s="1303"/>
      <c r="E130" s="1303"/>
      <c r="F130" s="1303">
        <v>1</v>
      </c>
      <c r="G130" s="888"/>
      <c r="H130" s="888"/>
      <c r="I130" s="1303"/>
      <c r="J130" s="1303">
        <v>1</v>
      </c>
      <c r="K130" s="896"/>
      <c r="L130" s="562" t="str">
        <f>mergeValue(A130)&amp;"."&amp;mergeValue(B130)&amp;"."&amp;mergeValue(C130)&amp;"."&amp;mergeValue(D130)&amp;"."&amp;mergeValue(F130)</f>
        <v>1.1.1.1.1</v>
      </c>
      <c r="M130" s="525" t="s">
        <v>9</v>
      </c>
      <c r="N130" s="550"/>
      <c r="O130" s="1305"/>
      <c r="P130" s="1305"/>
      <c r="Q130" s="1305"/>
      <c r="R130" s="1305"/>
      <c r="S130" s="1305"/>
      <c r="T130" s="1305"/>
      <c r="U130" s="1305"/>
      <c r="V130" s="1305"/>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303"/>
      <c r="B131" s="1303"/>
      <c r="C131" s="1303"/>
      <c r="D131" s="1303"/>
      <c r="E131" s="1303"/>
      <c r="F131" s="1303"/>
      <c r="G131" s="888">
        <v>1</v>
      </c>
      <c r="H131" s="888"/>
      <c r="I131" s="1303"/>
      <c r="J131" s="1303"/>
      <c r="K131" s="896">
        <v>1</v>
      </c>
      <c r="L131" s="562" t="str">
        <f>mergeValue(A131)&amp;"."&amp;mergeValue(B131)&amp;"."&amp;mergeValue(C131)&amp;"."&amp;mergeValue(D131)&amp;"."&amp;mergeValue(F131)&amp;"."&amp;mergeValue(G131)</f>
        <v>1.1.1.1.1.1</v>
      </c>
      <c r="M131" s="1016"/>
      <c r="N131" s="555"/>
      <c r="O131" s="649"/>
      <c r="P131" s="532"/>
      <c r="Q131" s="1040"/>
      <c r="R131" s="1309"/>
      <c r="S131" s="1299" t="s">
        <v>83</v>
      </c>
      <c r="T131" s="1309"/>
      <c r="U131" s="1299" t="s">
        <v>84</v>
      </c>
      <c r="V131" s="547"/>
      <c r="W131" s="1273" t="s">
        <v>733</v>
      </c>
      <c r="X131" s="554" t="str">
        <f>strCheckDate(O132:V132)</f>
        <v/>
      </c>
      <c r="Y131" s="558"/>
      <c r="Z131" s="558" t="str">
        <f>IF(M131="","",M131)</f>
        <v/>
      </c>
      <c r="AA131" s="558"/>
      <c r="AB131" s="558"/>
      <c r="AC131" s="558"/>
      <c r="AD131" s="554"/>
      <c r="AE131" s="554"/>
      <c r="AF131" s="554"/>
      <c r="AG131" s="554"/>
      <c r="AH131" s="554"/>
    </row>
    <row r="132" spans="1:34" s="493" customFormat="1" ht="0.2" customHeight="1">
      <c r="A132" s="1303"/>
      <c r="B132" s="1303"/>
      <c r="C132" s="1303"/>
      <c r="D132" s="1303"/>
      <c r="E132" s="1303"/>
      <c r="F132" s="1303"/>
      <c r="G132" s="888"/>
      <c r="H132" s="888"/>
      <c r="I132" s="1303"/>
      <c r="J132" s="1303"/>
      <c r="K132" s="896"/>
      <c r="L132" s="569"/>
      <c r="M132" s="615"/>
      <c r="N132" s="555"/>
      <c r="O132" s="532"/>
      <c r="P132" s="532"/>
      <c r="Q132" s="553" t="str">
        <f>R131&amp;"-"&amp;T131</f>
        <v>-</v>
      </c>
      <c r="R132" s="1298"/>
      <c r="S132" s="1299"/>
      <c r="T132" s="1298"/>
      <c r="U132" s="1299"/>
      <c r="V132" s="547"/>
      <c r="W132" s="1274"/>
      <c r="X132" s="554"/>
      <c r="Y132" s="554"/>
      <c r="Z132" s="554"/>
      <c r="AA132" s="554"/>
      <c r="AB132" s="554"/>
      <c r="AC132" s="554"/>
      <c r="AD132" s="554"/>
      <c r="AE132" s="554"/>
      <c r="AF132" s="554"/>
      <c r="AG132" s="554"/>
      <c r="AH132" s="554"/>
    </row>
    <row r="133" spans="1:34" s="492" customFormat="1" ht="15" customHeight="1">
      <c r="A133" s="1303"/>
      <c r="B133" s="1303"/>
      <c r="C133" s="1303"/>
      <c r="D133" s="1303"/>
      <c r="E133" s="1303"/>
      <c r="F133" s="1303"/>
      <c r="G133" s="890"/>
      <c r="H133" s="888"/>
      <c r="I133" s="1303"/>
      <c r="J133" s="1303"/>
      <c r="K133" s="895"/>
      <c r="L133" s="508"/>
      <c r="M133" s="526" t="s">
        <v>24</v>
      </c>
      <c r="N133" s="521"/>
      <c r="O133" s="515"/>
      <c r="P133" s="515"/>
      <c r="Q133" s="515"/>
      <c r="R133" s="542"/>
      <c r="S133" s="534"/>
      <c r="T133" s="533"/>
      <c r="U133" s="521"/>
      <c r="V133" s="530"/>
      <c r="W133" s="1275"/>
      <c r="X133" s="556"/>
      <c r="Y133" s="556"/>
      <c r="Z133" s="556"/>
      <c r="AA133" s="556"/>
      <c r="AB133" s="556"/>
      <c r="AC133" s="556"/>
      <c r="AD133" s="556"/>
      <c r="AE133" s="556"/>
      <c r="AF133" s="556"/>
      <c r="AG133" s="556"/>
      <c r="AH133" s="556"/>
    </row>
    <row r="134" spans="1:34" s="492" customFormat="1" ht="15" customHeight="1">
      <c r="A134" s="1303"/>
      <c r="B134" s="1303"/>
      <c r="C134" s="1303"/>
      <c r="D134" s="1303"/>
      <c r="E134" s="1303"/>
      <c r="F134" s="890"/>
      <c r="G134" s="890"/>
      <c r="H134" s="888"/>
      <c r="I134" s="1303"/>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03"/>
      <c r="B135" s="1303"/>
      <c r="C135" s="1303"/>
      <c r="D135" s="1303"/>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03"/>
      <c r="B136" s="1303"/>
      <c r="C136" s="1303"/>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03"/>
      <c r="B137" s="1303"/>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03"/>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24:34" ht="17.1" customHeight="1">
      <c r="X140" s="196"/>
      <c r="Y140" s="196"/>
      <c r="Z140" s="196"/>
      <c r="AA140" s="196"/>
      <c r="AB140" s="196"/>
      <c r="AC140" s="196"/>
      <c r="AD140" s="196"/>
      <c r="AE140" s="196"/>
      <c r="AF140" s="196"/>
      <c r="AG140" s="196"/>
      <c r="AH140" s="196"/>
    </row>
    <row r="141" spans="7:34" s="34" customFormat="1" ht="17.1" customHeight="1">
      <c r="G141" s="34" t="s">
        <v>12</v>
      </c>
      <c r="I141" s="34" t="s">
        <v>182</v>
      </c>
      <c r="V141" s="151"/>
      <c r="X141" s="209"/>
      <c r="Y141" s="209"/>
      <c r="Z141" s="209"/>
      <c r="AA141" s="209"/>
      <c r="AB141" s="209"/>
      <c r="AC141" s="209"/>
      <c r="AD141" s="209"/>
      <c r="AE141" s="209"/>
      <c r="AF141" s="209"/>
      <c r="AG141" s="209"/>
      <c r="AH141" s="209"/>
    </row>
    <row r="142" spans="20:34" ht="17.1" customHeight="1">
      <c r="T142" s="116"/>
      <c r="U142" s="40"/>
      <c r="X142" s="196"/>
      <c r="Y142" s="196"/>
      <c r="Z142" s="196"/>
      <c r="AA142" s="196"/>
      <c r="AB142" s="196"/>
      <c r="AC142" s="196"/>
      <c r="AD142" s="196"/>
      <c r="AE142" s="196"/>
      <c r="AF142" s="196"/>
      <c r="AG142" s="196"/>
      <c r="AH142" s="196"/>
    </row>
    <row r="143" spans="1:34" s="493" customFormat="1" ht="22.5">
      <c r="A143" s="1303">
        <v>1</v>
      </c>
      <c r="B143" s="906"/>
      <c r="C143" s="906"/>
      <c r="D143" s="906"/>
      <c r="E143" s="907"/>
      <c r="F143" s="908"/>
      <c r="G143" s="908"/>
      <c r="H143" s="908"/>
      <c r="I143" s="909"/>
      <c r="J143" s="904"/>
      <c r="K143" s="911"/>
      <c r="L143" s="562">
        <f>mergeValue(A143)</f>
        <v>1</v>
      </c>
      <c r="M143" s="610" t="s">
        <v>19</v>
      </c>
      <c r="N143" s="549"/>
      <c r="O143" s="1315"/>
      <c r="P143" s="1315"/>
      <c r="Q143" s="1315"/>
      <c r="R143" s="1315"/>
      <c r="S143" s="1315"/>
      <c r="T143" s="1315"/>
      <c r="U143" s="1315"/>
      <c r="V143" s="1315"/>
      <c r="W143" s="1129" t="s">
        <v>718</v>
      </c>
      <c r="X143" s="554"/>
      <c r="Y143" s="554"/>
      <c r="Z143" s="554"/>
      <c r="AA143" s="554"/>
      <c r="AB143" s="554"/>
      <c r="AC143" s="554"/>
      <c r="AD143" s="554"/>
      <c r="AE143" s="554"/>
      <c r="AF143" s="554"/>
      <c r="AG143" s="554"/>
      <c r="AH143" s="554"/>
    </row>
    <row r="144" spans="1:34" s="493" customFormat="1" ht="22.5">
      <c r="A144" s="1303"/>
      <c r="B144" s="1303">
        <v>1</v>
      </c>
      <c r="C144" s="906"/>
      <c r="D144" s="906"/>
      <c r="E144" s="908"/>
      <c r="F144" s="908"/>
      <c r="G144" s="908"/>
      <c r="H144" s="908"/>
      <c r="I144" s="903"/>
      <c r="J144" s="902"/>
      <c r="K144" s="905"/>
      <c r="L144" s="562" t="str">
        <f>mergeValue(A144)&amp;"."&amp;mergeValue(B144)</f>
        <v>1.1</v>
      </c>
      <c r="M144" s="516" t="s">
        <v>15</v>
      </c>
      <c r="N144" s="549"/>
      <c r="O144" s="1315"/>
      <c r="P144" s="1315"/>
      <c r="Q144" s="1315"/>
      <c r="R144" s="1315"/>
      <c r="S144" s="1315"/>
      <c r="T144" s="1315"/>
      <c r="U144" s="1315"/>
      <c r="V144" s="1315"/>
      <c r="W144" s="1129" t="s">
        <v>459</v>
      </c>
      <c r="X144" s="554"/>
      <c r="Y144" s="554"/>
      <c r="Z144" s="554"/>
      <c r="AA144" s="554"/>
      <c r="AB144" s="554"/>
      <c r="AC144" s="554"/>
      <c r="AD144" s="554"/>
      <c r="AE144" s="554"/>
      <c r="AF144" s="554"/>
      <c r="AG144" s="554"/>
      <c r="AH144" s="554"/>
    </row>
    <row r="145" spans="1:34" s="493" customFormat="1" ht="22.5">
      <c r="A145" s="1303"/>
      <c r="B145" s="1303"/>
      <c r="C145" s="1303">
        <v>1</v>
      </c>
      <c r="D145" s="906"/>
      <c r="E145" s="908"/>
      <c r="F145" s="908"/>
      <c r="G145" s="908"/>
      <c r="H145" s="908"/>
      <c r="I145" s="910"/>
      <c r="J145" s="902"/>
      <c r="K145" s="905"/>
      <c r="L145" s="562" t="str">
        <f>mergeValue(A145)&amp;"."&amp;mergeValue(B145)&amp;"."&amp;mergeValue(C145)</f>
        <v>1.1.1</v>
      </c>
      <c r="M145" s="517" t="s">
        <v>7</v>
      </c>
      <c r="N145" s="549"/>
      <c r="O145" s="1315"/>
      <c r="P145" s="1315"/>
      <c r="Q145" s="1315"/>
      <c r="R145" s="1315"/>
      <c r="S145" s="1315"/>
      <c r="T145" s="1315"/>
      <c r="U145" s="1315"/>
      <c r="V145" s="1315"/>
      <c r="W145" s="1129" t="s">
        <v>600</v>
      </c>
      <c r="X145" s="554"/>
      <c r="Y145" s="554"/>
      <c r="Z145" s="554"/>
      <c r="AA145" s="554"/>
      <c r="AB145" s="554"/>
      <c r="AC145" s="554"/>
      <c r="AD145" s="554"/>
      <c r="AE145" s="554"/>
      <c r="AF145" s="554"/>
      <c r="AG145" s="554"/>
      <c r="AH145" s="554"/>
    </row>
    <row r="146" spans="1:34" s="493" customFormat="1" ht="22.5">
      <c r="A146" s="1303"/>
      <c r="B146" s="1303"/>
      <c r="C146" s="1303"/>
      <c r="D146" s="1303">
        <v>1</v>
      </c>
      <c r="E146" s="908"/>
      <c r="F146" s="908"/>
      <c r="G146" s="908"/>
      <c r="H146" s="908"/>
      <c r="I146" s="910"/>
      <c r="J146" s="902"/>
      <c r="K146" s="905"/>
      <c r="L146" s="562" t="str">
        <f>mergeValue(A146)&amp;"."&amp;mergeValue(B146)&amp;"."&amp;mergeValue(C146)&amp;"."&amp;mergeValue(D146)</f>
        <v>1.1.1.1</v>
      </c>
      <c r="M146" s="518" t="s">
        <v>21</v>
      </c>
      <c r="N146" s="549"/>
      <c r="O146" s="1315"/>
      <c r="P146" s="1315"/>
      <c r="Q146" s="1315"/>
      <c r="R146" s="1315"/>
      <c r="S146" s="1315"/>
      <c r="T146" s="1315"/>
      <c r="U146" s="1315"/>
      <c r="V146" s="1315"/>
      <c r="W146" s="1129" t="s">
        <v>601</v>
      </c>
      <c r="X146" s="554"/>
      <c r="Y146" s="554"/>
      <c r="Z146" s="554"/>
      <c r="AA146" s="554"/>
      <c r="AB146" s="554"/>
      <c r="AC146" s="554"/>
      <c r="AD146" s="554"/>
      <c r="AE146" s="554"/>
      <c r="AF146" s="554"/>
      <c r="AG146" s="554"/>
      <c r="AH146" s="554"/>
    </row>
    <row r="147" spans="1:34" s="493" customFormat="1" ht="11.25" customHeight="1" hidden="1">
      <c r="A147" s="1303"/>
      <c r="B147" s="1303"/>
      <c r="C147" s="1303"/>
      <c r="D147" s="1303"/>
      <c r="E147" s="1303">
        <v>1</v>
      </c>
      <c r="F147" s="908"/>
      <c r="G147" s="908"/>
      <c r="H147" s="906">
        <v>1</v>
      </c>
      <c r="I147" s="1303">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4" s="493" customFormat="1" ht="33.75">
      <c r="A148" s="1303"/>
      <c r="B148" s="1303"/>
      <c r="C148" s="1303"/>
      <c r="D148" s="1303"/>
      <c r="E148" s="1303"/>
      <c r="F148" s="1303">
        <v>1</v>
      </c>
      <c r="G148" s="906"/>
      <c r="H148" s="906"/>
      <c r="I148" s="1303"/>
      <c r="J148" s="1303">
        <v>1</v>
      </c>
      <c r="K148" s="914"/>
      <c r="L148" s="562" t="str">
        <f>mergeValue(A148)&amp;"."&amp;mergeValue(B148)&amp;"."&amp;mergeValue(C148)&amp;"."&amp;mergeValue(D148)&amp;"."&amp;mergeValue(F148)</f>
        <v>1.1.1.1.1</v>
      </c>
      <c r="M148" s="525" t="s">
        <v>9</v>
      </c>
      <c r="N148" s="550"/>
      <c r="O148" s="1305"/>
      <c r="P148" s="1305"/>
      <c r="Q148" s="1305"/>
      <c r="R148" s="1305"/>
      <c r="S148" s="1305"/>
      <c r="T148" s="1305"/>
      <c r="U148" s="1305"/>
      <c r="V148" s="1305"/>
      <c r="W148" s="1129" t="s">
        <v>720</v>
      </c>
      <c r="X148" s="554"/>
      <c r="Y148" s="558" t="str">
        <f>strCheckUnique(Z148:Z151)</f>
        <v/>
      </c>
      <c r="Z148" s="554"/>
      <c r="AA148" s="558"/>
      <c r="AB148" s="554"/>
      <c r="AC148" s="554"/>
      <c r="AD148" s="554"/>
      <c r="AE148" s="554"/>
      <c r="AF148" s="554"/>
      <c r="AG148" s="554"/>
      <c r="AH148" s="554"/>
    </row>
    <row r="149" spans="1:34" s="493" customFormat="1" ht="99" customHeight="1">
      <c r="A149" s="1303"/>
      <c r="B149" s="1303"/>
      <c r="C149" s="1303"/>
      <c r="D149" s="1303"/>
      <c r="E149" s="1303"/>
      <c r="F149" s="1303"/>
      <c r="G149" s="906">
        <v>1</v>
      </c>
      <c r="H149" s="906"/>
      <c r="I149" s="1303"/>
      <c r="J149" s="1303"/>
      <c r="K149" s="914">
        <v>1</v>
      </c>
      <c r="L149" s="562" t="str">
        <f>mergeValue(A149)&amp;"."&amp;mergeValue(B149)&amp;"."&amp;mergeValue(C149)&amp;"."&amp;mergeValue(D149)&amp;"."&amp;mergeValue(F149)&amp;"."&amp;mergeValue(G149)</f>
        <v>1.1.1.1.1.1</v>
      </c>
      <c r="M149" s="1016"/>
      <c r="N149" s="555"/>
      <c r="O149" s="532"/>
      <c r="P149" s="532"/>
      <c r="Q149" s="1040"/>
      <c r="R149" s="1309"/>
      <c r="S149" s="1299" t="s">
        <v>83</v>
      </c>
      <c r="T149" s="1309"/>
      <c r="U149" s="1299" t="s">
        <v>84</v>
      </c>
      <c r="V149" s="547"/>
      <c r="W149" s="1273" t="s">
        <v>733</v>
      </c>
      <c r="X149" s="554" t="str">
        <f>strCheckDate(O150:V150)</f>
        <v/>
      </c>
      <c r="Y149" s="558"/>
      <c r="Z149" s="558" t="str">
        <f>IF(M149="","",M149)</f>
        <v/>
      </c>
      <c r="AA149" s="558"/>
      <c r="AB149" s="558"/>
      <c r="AC149" s="558"/>
      <c r="AD149" s="554"/>
      <c r="AE149" s="554"/>
      <c r="AF149" s="554"/>
      <c r="AG149" s="554"/>
      <c r="AH149" s="554"/>
    </row>
    <row r="150" spans="1:34" s="493" customFormat="1" ht="0.2" customHeight="1">
      <c r="A150" s="1303"/>
      <c r="B150" s="1303"/>
      <c r="C150" s="1303"/>
      <c r="D150" s="1303"/>
      <c r="E150" s="1303"/>
      <c r="F150" s="1303"/>
      <c r="G150" s="906"/>
      <c r="H150" s="906"/>
      <c r="I150" s="1303"/>
      <c r="J150" s="1303"/>
      <c r="K150" s="914"/>
      <c r="L150" s="569"/>
      <c r="M150" s="615"/>
      <c r="N150" s="555"/>
      <c r="O150" s="532"/>
      <c r="P150" s="532"/>
      <c r="Q150" s="553" t="str">
        <f>R149&amp;"-"&amp;T149</f>
        <v>-</v>
      </c>
      <c r="R150" s="1298"/>
      <c r="S150" s="1299"/>
      <c r="T150" s="1298"/>
      <c r="U150" s="1299"/>
      <c r="V150" s="547"/>
      <c r="W150" s="1274"/>
      <c r="X150" s="554"/>
      <c r="Y150" s="554"/>
      <c r="Z150" s="554"/>
      <c r="AA150" s="554"/>
      <c r="AB150" s="554"/>
      <c r="AC150" s="554"/>
      <c r="AD150" s="554"/>
      <c r="AE150" s="554"/>
      <c r="AF150" s="554"/>
      <c r="AG150" s="554"/>
      <c r="AH150" s="554"/>
    </row>
    <row r="151" spans="1:34" s="492" customFormat="1" ht="15" customHeight="1">
      <c r="A151" s="1303"/>
      <c r="B151" s="1303"/>
      <c r="C151" s="1303"/>
      <c r="D151" s="1303"/>
      <c r="E151" s="1303"/>
      <c r="F151" s="1303"/>
      <c r="G151" s="908"/>
      <c r="H151" s="906"/>
      <c r="I151" s="1303"/>
      <c r="J151" s="1303"/>
      <c r="K151" s="913"/>
      <c r="L151" s="508"/>
      <c r="M151" s="526" t="s">
        <v>24</v>
      </c>
      <c r="N151" s="521"/>
      <c r="O151" s="515"/>
      <c r="P151" s="515"/>
      <c r="Q151" s="515"/>
      <c r="R151" s="542"/>
      <c r="S151" s="534"/>
      <c r="T151" s="533"/>
      <c r="U151" s="521"/>
      <c r="V151" s="530"/>
      <c r="W151" s="1275"/>
      <c r="X151" s="556"/>
      <c r="Y151" s="556"/>
      <c r="Z151" s="556"/>
      <c r="AA151" s="556"/>
      <c r="AB151" s="556"/>
      <c r="AC151" s="556"/>
      <c r="AD151" s="556"/>
      <c r="AE151" s="556"/>
      <c r="AF151" s="556"/>
      <c r="AG151" s="556"/>
      <c r="AH151" s="556"/>
    </row>
    <row r="152" spans="1:34" s="492" customFormat="1" ht="15" customHeight="1">
      <c r="A152" s="1303"/>
      <c r="B152" s="1303"/>
      <c r="C152" s="1303"/>
      <c r="D152" s="1303"/>
      <c r="E152" s="1303"/>
      <c r="F152" s="908"/>
      <c r="G152" s="908"/>
      <c r="H152" s="906"/>
      <c r="I152" s="1303"/>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customHeight="1" hidden="1">
      <c r="A153" s="1303"/>
      <c r="B153" s="1303"/>
      <c r="C153" s="1303"/>
      <c r="D153" s="1303"/>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4" s="492" customFormat="1" ht="15" customHeight="1">
      <c r="A154" s="1303"/>
      <c r="B154" s="1303"/>
      <c r="C154" s="1303"/>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4" s="492" customFormat="1" ht="15" customHeight="1">
      <c r="A155" s="1303"/>
      <c r="B155" s="1303"/>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4" s="492" customFormat="1" ht="15" customHeight="1">
      <c r="A156" s="1303"/>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4"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24:34" ht="17.1" customHeight="1">
      <c r="X158" s="196"/>
      <c r="Y158" s="196"/>
      <c r="Z158" s="196"/>
      <c r="AA158" s="196"/>
      <c r="AB158" s="196"/>
      <c r="AC158" s="196"/>
      <c r="AD158" s="196"/>
      <c r="AE158" s="196"/>
      <c r="AF158" s="196"/>
      <c r="AG158" s="196"/>
      <c r="AH158" s="196"/>
    </row>
    <row r="159" spans="7:34" s="34" customFormat="1" ht="17.1" customHeight="1">
      <c r="G159" s="34" t="s">
        <v>12</v>
      </c>
      <c r="I159" s="34" t="s">
        <v>183</v>
      </c>
      <c r="V159" s="151"/>
      <c r="X159" s="209"/>
      <c r="Y159" s="209"/>
      <c r="Z159" s="209"/>
      <c r="AA159" s="209"/>
      <c r="AB159" s="209"/>
      <c r="AC159" s="209"/>
      <c r="AD159" s="209"/>
      <c r="AE159" s="209"/>
      <c r="AF159" s="209"/>
      <c r="AG159" s="209"/>
      <c r="AH159" s="209"/>
    </row>
    <row r="160" spans="20:34" ht="17.1" customHeight="1">
      <c r="T160" s="116"/>
      <c r="U160" s="40"/>
      <c r="X160" s="196"/>
      <c r="Y160" s="196"/>
      <c r="Z160" s="196"/>
      <c r="AA160" s="196"/>
      <c r="AB160" s="196"/>
      <c r="AC160" s="196"/>
      <c r="AD160" s="196"/>
      <c r="AE160" s="196"/>
      <c r="AF160" s="196"/>
      <c r="AG160" s="196"/>
      <c r="AH160" s="196"/>
    </row>
    <row r="161" spans="1:33" s="493" customFormat="1" ht="22.5">
      <c r="A161" s="1303">
        <v>1</v>
      </c>
      <c r="B161" s="849"/>
      <c r="C161" s="849"/>
      <c r="D161" s="849"/>
      <c r="E161" s="850"/>
      <c r="F161" s="851"/>
      <c r="G161" s="851"/>
      <c r="H161" s="851"/>
      <c r="I161" s="852"/>
      <c r="J161" s="847"/>
      <c r="K161" s="854"/>
      <c r="L161" s="562">
        <f>mergeValue(A161)</f>
        <v>1</v>
      </c>
      <c r="M161" s="610" t="s">
        <v>19</v>
      </c>
      <c r="N161" s="549"/>
      <c r="O161" s="1374"/>
      <c r="P161" s="1375"/>
      <c r="Q161" s="1375"/>
      <c r="R161" s="1375"/>
      <c r="S161" s="1375"/>
      <c r="T161" s="1375"/>
      <c r="U161" s="1375"/>
      <c r="V161" s="1376"/>
      <c r="W161" s="1129" t="s">
        <v>718</v>
      </c>
      <c r="X161" s="554"/>
      <c r="Y161" s="554"/>
      <c r="Z161" s="554"/>
      <c r="AA161" s="554"/>
      <c r="AB161" s="554"/>
      <c r="AC161" s="554"/>
      <c r="AD161" s="554"/>
      <c r="AE161" s="554"/>
      <c r="AF161" s="554"/>
      <c r="AG161" s="554"/>
    </row>
    <row r="162" spans="1:33" s="493" customFormat="1" ht="22.5">
      <c r="A162" s="1303"/>
      <c r="B162" s="1303">
        <v>1</v>
      </c>
      <c r="C162" s="849"/>
      <c r="D162" s="849"/>
      <c r="E162" s="851"/>
      <c r="F162" s="851"/>
      <c r="G162" s="851"/>
      <c r="H162" s="851"/>
      <c r="I162" s="846"/>
      <c r="J162" s="845"/>
      <c r="K162" s="848"/>
      <c r="L162" s="562" t="str">
        <f>mergeValue(A162)&amp;"."&amp;mergeValue(B162)</f>
        <v>1.1</v>
      </c>
      <c r="M162" s="516" t="s">
        <v>15</v>
      </c>
      <c r="N162" s="549"/>
      <c r="O162" s="1374"/>
      <c r="P162" s="1375"/>
      <c r="Q162" s="1375"/>
      <c r="R162" s="1375"/>
      <c r="S162" s="1375"/>
      <c r="T162" s="1375"/>
      <c r="U162" s="1375"/>
      <c r="V162" s="1376"/>
      <c r="W162" s="1129" t="s">
        <v>459</v>
      </c>
      <c r="X162" s="554"/>
      <c r="Y162" s="554"/>
      <c r="Z162" s="554"/>
      <c r="AA162" s="554"/>
      <c r="AB162" s="554"/>
      <c r="AC162" s="554"/>
      <c r="AD162" s="554"/>
      <c r="AE162" s="554"/>
      <c r="AF162" s="554"/>
      <c r="AG162" s="554"/>
    </row>
    <row r="163" spans="1:33" s="493" customFormat="1" ht="22.5">
      <c r="A163" s="1303"/>
      <c r="B163" s="1303"/>
      <c r="C163" s="1303">
        <v>1</v>
      </c>
      <c r="D163" s="849"/>
      <c r="E163" s="851"/>
      <c r="F163" s="851"/>
      <c r="G163" s="851"/>
      <c r="H163" s="851"/>
      <c r="I163" s="853"/>
      <c r="J163" s="845"/>
      <c r="K163" s="848"/>
      <c r="L163" s="562" t="str">
        <f>mergeValue(A163)&amp;"."&amp;mergeValue(B163)&amp;"."&amp;mergeValue(C163)</f>
        <v>1.1.1</v>
      </c>
      <c r="M163" s="517" t="s">
        <v>7</v>
      </c>
      <c r="N163" s="549"/>
      <c r="O163" s="1374"/>
      <c r="P163" s="1375"/>
      <c r="Q163" s="1375"/>
      <c r="R163" s="1375"/>
      <c r="S163" s="1375"/>
      <c r="T163" s="1375"/>
      <c r="U163" s="1375"/>
      <c r="V163" s="1376"/>
      <c r="W163" s="1129" t="s">
        <v>600</v>
      </c>
      <c r="X163" s="554"/>
      <c r="Y163" s="554"/>
      <c r="Z163" s="554"/>
      <c r="AA163" s="554"/>
      <c r="AB163" s="554"/>
      <c r="AC163" s="554"/>
      <c r="AD163" s="554"/>
      <c r="AE163" s="554"/>
      <c r="AF163" s="554"/>
      <c r="AG163" s="554"/>
    </row>
    <row r="164" spans="1:33" s="493" customFormat="1" ht="22.5">
      <c r="A164" s="1303"/>
      <c r="B164" s="1303"/>
      <c r="C164" s="1303"/>
      <c r="D164" s="1303">
        <v>1</v>
      </c>
      <c r="E164" s="851"/>
      <c r="F164" s="851"/>
      <c r="G164" s="851"/>
      <c r="H164" s="851"/>
      <c r="I164" s="853"/>
      <c r="J164" s="845"/>
      <c r="K164" s="848"/>
      <c r="L164" s="562" t="str">
        <f>mergeValue(A164)&amp;"."&amp;mergeValue(B164)&amp;"."&amp;mergeValue(C164)&amp;"."&amp;mergeValue(D164)</f>
        <v>1.1.1.1</v>
      </c>
      <c r="M164" s="518" t="s">
        <v>21</v>
      </c>
      <c r="N164" s="549"/>
      <c r="O164" s="1374"/>
      <c r="P164" s="1375"/>
      <c r="Q164" s="1375"/>
      <c r="R164" s="1375"/>
      <c r="S164" s="1375"/>
      <c r="T164" s="1375"/>
      <c r="U164" s="1375"/>
      <c r="V164" s="1376"/>
      <c r="W164" s="1129" t="s">
        <v>601</v>
      </c>
      <c r="X164" s="554"/>
      <c r="Y164" s="554"/>
      <c r="Z164" s="554"/>
      <c r="AA164" s="554"/>
      <c r="AB164" s="554"/>
      <c r="AC164" s="554"/>
      <c r="AD164" s="554"/>
      <c r="AE164" s="554"/>
      <c r="AF164" s="554"/>
      <c r="AG164" s="554"/>
    </row>
    <row r="165" spans="1:33" s="493" customFormat="1" ht="78.75">
      <c r="A165" s="1303"/>
      <c r="B165" s="1303"/>
      <c r="C165" s="1303"/>
      <c r="D165" s="1303"/>
      <c r="E165" s="1303">
        <v>1</v>
      </c>
      <c r="F165" s="851"/>
      <c r="G165" s="851"/>
      <c r="H165" s="849">
        <v>1</v>
      </c>
      <c r="I165" s="1303">
        <v>1</v>
      </c>
      <c r="J165" s="851"/>
      <c r="K165" s="856"/>
      <c r="L165" s="562" t="str">
        <f>mergeValue(A165)&amp;"."&amp;mergeValue(B165)&amp;"."&amp;mergeValue(C165)&amp;"."&amp;mergeValue(D165)&amp;"."&amp;mergeValue(E165)</f>
        <v>1.1.1.1.1</v>
      </c>
      <c r="M165" s="524" t="s">
        <v>8</v>
      </c>
      <c r="N165" s="550"/>
      <c r="O165" s="1306"/>
      <c r="P165" s="1307"/>
      <c r="Q165" s="1307"/>
      <c r="R165" s="1307"/>
      <c r="S165" s="1307"/>
      <c r="T165" s="1307"/>
      <c r="U165" s="1307"/>
      <c r="V165" s="1308"/>
      <c r="W165" s="1129" t="s">
        <v>719</v>
      </c>
      <c r="X165" s="554"/>
      <c r="Y165" s="554"/>
      <c r="Z165" s="554"/>
      <c r="AA165" s="554"/>
      <c r="AB165" s="554"/>
      <c r="AC165" s="554"/>
      <c r="AD165" s="554"/>
      <c r="AE165" s="554"/>
      <c r="AF165" s="554"/>
      <c r="AG165" s="554"/>
    </row>
    <row r="166" spans="1:33" s="493" customFormat="1" ht="33.75">
      <c r="A166" s="1303"/>
      <c r="B166" s="1303"/>
      <c r="C166" s="1303"/>
      <c r="D166" s="1303"/>
      <c r="E166" s="1303"/>
      <c r="F166" s="1303">
        <v>1</v>
      </c>
      <c r="G166" s="849"/>
      <c r="H166" s="849"/>
      <c r="I166" s="1303"/>
      <c r="J166" s="1303">
        <v>1</v>
      </c>
      <c r="K166" s="857"/>
      <c r="L166" s="562" t="str">
        <f>mergeValue(A166)&amp;"."&amp;mergeValue(B166)&amp;"."&amp;mergeValue(C166)&amp;"."&amp;mergeValue(D166)&amp;"."&amp;mergeValue(E166)&amp;"."&amp;mergeValue(F166)</f>
        <v>1.1.1.1.1.1</v>
      </c>
      <c r="M166" s="525" t="s">
        <v>9</v>
      </c>
      <c r="N166" s="550"/>
      <c r="O166" s="1306"/>
      <c r="P166" s="1307"/>
      <c r="Q166" s="1307"/>
      <c r="R166" s="1307"/>
      <c r="S166" s="1307"/>
      <c r="T166" s="1307"/>
      <c r="U166" s="1307"/>
      <c r="V166" s="1308"/>
      <c r="W166" s="1129" t="s">
        <v>720</v>
      </c>
      <c r="X166" s="554"/>
      <c r="Y166" s="558" t="str">
        <f>strCheckUnique(Z166:Z169)</f>
        <v/>
      </c>
      <c r="Z166" s="554"/>
      <c r="AA166" s="558" t="str">
        <f>IF(O166="","",O166&amp;":_")</f>
        <v/>
      </c>
      <c r="AB166" s="554"/>
      <c r="AC166" s="554"/>
      <c r="AD166" s="554"/>
      <c r="AE166" s="554"/>
      <c r="AF166" s="554"/>
      <c r="AG166" s="554"/>
    </row>
    <row r="167" spans="1:33" s="493" customFormat="1" ht="122.1" customHeight="1">
      <c r="A167" s="1303"/>
      <c r="B167" s="1303"/>
      <c r="C167" s="1303"/>
      <c r="D167" s="1303"/>
      <c r="E167" s="1303"/>
      <c r="F167" s="1303"/>
      <c r="G167" s="849">
        <v>1</v>
      </c>
      <c r="H167" s="849"/>
      <c r="I167" s="1303"/>
      <c r="J167" s="1303"/>
      <c r="K167" s="857">
        <v>1</v>
      </c>
      <c r="L167" s="562" t="str">
        <f>mergeValue(A167)&amp;"."&amp;mergeValue(B167)&amp;"."&amp;mergeValue(C167)&amp;"."&amp;mergeValue(D167)&amp;"."&amp;mergeValue(E167)&amp;"."&amp;mergeValue(F167)&amp;"."&amp;mergeValue(G167)</f>
        <v>1.1.1.1.1.1.1</v>
      </c>
      <c r="M167" s="1016"/>
      <c r="N167" s="555"/>
      <c r="O167" s="1025"/>
      <c r="P167" s="532"/>
      <c r="Q167" s="532"/>
      <c r="R167" s="1309"/>
      <c r="S167" s="1299" t="s">
        <v>83</v>
      </c>
      <c r="T167" s="1309"/>
      <c r="U167" s="1299" t="s">
        <v>83</v>
      </c>
      <c r="V167" s="547"/>
      <c r="W167" s="1273" t="s">
        <v>721</v>
      </c>
      <c r="X167" s="554" t="str">
        <f>strCheckDate(O168:V168)</f>
        <v/>
      </c>
      <c r="Y167" s="558"/>
      <c r="Z167" s="558" t="str">
        <f>IF(M167="","",M167)</f>
        <v/>
      </c>
      <c r="AA167" s="558"/>
      <c r="AB167" s="558"/>
      <c r="AC167" s="558"/>
      <c r="AD167" s="554"/>
      <c r="AE167" s="554"/>
      <c r="AF167" s="554"/>
      <c r="AG167" s="554"/>
    </row>
    <row r="168" spans="1:33" s="493" customFormat="1" ht="11.25" customHeight="1" hidden="1">
      <c r="A168" s="1303"/>
      <c r="B168" s="1303"/>
      <c r="C168" s="1303"/>
      <c r="D168" s="1303"/>
      <c r="E168" s="1303"/>
      <c r="F168" s="1303"/>
      <c r="G168" s="849"/>
      <c r="H168" s="849"/>
      <c r="I168" s="1303"/>
      <c r="J168" s="1303"/>
      <c r="K168" s="857"/>
      <c r="L168" s="569"/>
      <c r="M168" s="615"/>
      <c r="N168" s="555"/>
      <c r="O168" s="553"/>
      <c r="P168" s="532"/>
      <c r="Q168" s="553" t="str">
        <f>R167&amp;"-"&amp;T167</f>
        <v>-</v>
      </c>
      <c r="R168" s="1298"/>
      <c r="S168" s="1299"/>
      <c r="T168" s="1298"/>
      <c r="U168" s="1299"/>
      <c r="V168" s="547"/>
      <c r="W168" s="1274"/>
      <c r="X168" s="554"/>
      <c r="Y168" s="554"/>
      <c r="Z168" s="554"/>
      <c r="AA168" s="554"/>
      <c r="AB168" s="554"/>
      <c r="AC168" s="554"/>
      <c r="AD168" s="554"/>
      <c r="AE168" s="554"/>
      <c r="AF168" s="554"/>
      <c r="AG168" s="554"/>
    </row>
    <row r="169" spans="1:33" s="492" customFormat="1" ht="15" customHeight="1">
      <c r="A169" s="1303"/>
      <c r="B169" s="1303"/>
      <c r="C169" s="1303"/>
      <c r="D169" s="1303"/>
      <c r="E169" s="1303"/>
      <c r="F169" s="1303"/>
      <c r="G169" s="851"/>
      <c r="H169" s="849"/>
      <c r="I169" s="1303"/>
      <c r="J169" s="1303"/>
      <c r="K169" s="856"/>
      <c r="L169" s="508"/>
      <c r="M169" s="527" t="s">
        <v>24</v>
      </c>
      <c r="N169" s="521"/>
      <c r="O169" s="515"/>
      <c r="P169" s="515"/>
      <c r="Q169" s="515"/>
      <c r="R169" s="542"/>
      <c r="S169" s="534"/>
      <c r="T169" s="533"/>
      <c r="U169" s="521"/>
      <c r="V169" s="530"/>
      <c r="W169" s="1275"/>
      <c r="X169" s="556"/>
      <c r="Y169" s="556"/>
      <c r="Z169" s="556"/>
      <c r="AA169" s="556"/>
      <c r="AB169" s="556"/>
      <c r="AC169" s="556"/>
      <c r="AD169" s="556"/>
      <c r="AE169" s="556"/>
      <c r="AF169" s="556"/>
      <c r="AG169" s="556"/>
    </row>
    <row r="170" spans="1:33" s="492" customFormat="1" ht="15" customHeight="1">
      <c r="A170" s="1303"/>
      <c r="B170" s="1303"/>
      <c r="C170" s="1303"/>
      <c r="D170" s="1303"/>
      <c r="E170" s="1303"/>
      <c r="F170" s="851"/>
      <c r="G170" s="851"/>
      <c r="H170" s="849"/>
      <c r="I170" s="1303"/>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03"/>
      <c r="B171" s="1303"/>
      <c r="C171" s="1303"/>
      <c r="D171" s="1303"/>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03"/>
      <c r="B172" s="1303"/>
      <c r="C172" s="1303"/>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03"/>
      <c r="B173" s="1303"/>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03"/>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7:30" s="34" customFormat="1" ht="17.1" customHeight="1">
      <c r="G177" s="34" t="s">
        <v>12</v>
      </c>
      <c r="I177" s="34" t="s">
        <v>207</v>
      </c>
      <c r="AD177" s="151"/>
    </row>
    <row r="178" spans="12:39" ht="17.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33" s="651" customFormat="1" ht="22.5">
      <c r="A179" s="1303">
        <v>1</v>
      </c>
      <c r="B179" s="928"/>
      <c r="C179" s="928"/>
      <c r="D179" s="928"/>
      <c r="E179" s="928"/>
      <c r="F179" s="928"/>
      <c r="G179" s="929"/>
      <c r="H179" s="929"/>
      <c r="I179" s="931"/>
      <c r="J179" s="923"/>
      <c r="K179" s="923"/>
      <c r="L179" s="688">
        <f>mergeValue(A179)</f>
        <v>1</v>
      </c>
      <c r="M179" s="610" t="s">
        <v>19</v>
      </c>
      <c r="N179" s="681"/>
      <c r="O179" s="1374"/>
      <c r="P179" s="1375"/>
      <c r="Q179" s="1375"/>
      <c r="R179" s="1375"/>
      <c r="S179" s="1375"/>
      <c r="T179" s="1375"/>
      <c r="U179" s="1375"/>
      <c r="V179" s="1375"/>
      <c r="W179" s="1376"/>
      <c r="X179" s="1097" t="s">
        <v>718</v>
      </c>
      <c r="Y179" s="683"/>
      <c r="Z179" s="683"/>
      <c r="AA179" s="683"/>
      <c r="AB179" s="683"/>
      <c r="AC179" s="683"/>
      <c r="AD179" s="683"/>
      <c r="AE179" s="683"/>
      <c r="AF179" s="683"/>
      <c r="AG179" s="683"/>
    </row>
    <row r="180" spans="1:33" s="651" customFormat="1" ht="22.5">
      <c r="A180" s="1303"/>
      <c r="B180" s="1303">
        <v>1</v>
      </c>
      <c r="C180" s="928"/>
      <c r="D180" s="928"/>
      <c r="E180" s="928"/>
      <c r="F180" s="928"/>
      <c r="G180" s="933"/>
      <c r="H180" s="930"/>
      <c r="I180" s="935"/>
      <c r="J180" s="920"/>
      <c r="K180" s="919"/>
      <c r="L180" s="688" t="str">
        <f>mergeValue(A180)&amp;"."&amp;mergeValue(B180)</f>
        <v>1.1</v>
      </c>
      <c r="M180" s="658" t="s">
        <v>15</v>
      </c>
      <c r="N180" s="681"/>
      <c r="O180" s="1374"/>
      <c r="P180" s="1375"/>
      <c r="Q180" s="1375"/>
      <c r="R180" s="1375"/>
      <c r="S180" s="1375"/>
      <c r="T180" s="1375"/>
      <c r="U180" s="1375"/>
      <c r="V180" s="1375"/>
      <c r="W180" s="1376"/>
      <c r="X180" s="1097" t="s">
        <v>459</v>
      </c>
      <c r="Y180" s="683"/>
      <c r="Z180" s="683"/>
      <c r="AA180" s="683"/>
      <c r="AB180" s="683"/>
      <c r="AC180" s="683"/>
      <c r="AD180" s="683"/>
      <c r="AE180" s="683"/>
      <c r="AF180" s="683"/>
      <c r="AG180" s="683"/>
    </row>
    <row r="181" spans="1:33" s="651" customFormat="1" ht="22.5">
      <c r="A181" s="1303"/>
      <c r="B181" s="1303"/>
      <c r="C181" s="1303">
        <v>1</v>
      </c>
      <c r="D181" s="928"/>
      <c r="E181" s="928"/>
      <c r="F181" s="928"/>
      <c r="G181" s="933"/>
      <c r="H181" s="930"/>
      <c r="I181" s="936"/>
      <c r="J181" s="920"/>
      <c r="K181" s="919"/>
      <c r="L181" s="688" t="str">
        <f>mergeValue(A181)&amp;"."&amp;mergeValue(B181)&amp;"."&amp;mergeValue(C181)</f>
        <v>1.1.1</v>
      </c>
      <c r="M181" s="659" t="s">
        <v>7</v>
      </c>
      <c r="N181" s="681"/>
      <c r="O181" s="1374"/>
      <c r="P181" s="1375"/>
      <c r="Q181" s="1375"/>
      <c r="R181" s="1375"/>
      <c r="S181" s="1375"/>
      <c r="T181" s="1375"/>
      <c r="U181" s="1375"/>
      <c r="V181" s="1375"/>
      <c r="W181" s="1376"/>
      <c r="X181" s="1097" t="s">
        <v>600</v>
      </c>
      <c r="Y181" s="683"/>
      <c r="Z181" s="683"/>
      <c r="AA181" s="683"/>
      <c r="AB181" s="683"/>
      <c r="AC181" s="683"/>
      <c r="AD181" s="683"/>
      <c r="AE181" s="683"/>
      <c r="AF181" s="683"/>
      <c r="AG181" s="683"/>
    </row>
    <row r="182" spans="1:33" s="651" customFormat="1" ht="22.5">
      <c r="A182" s="1303"/>
      <c r="B182" s="1303"/>
      <c r="C182" s="1303"/>
      <c r="D182" s="1303">
        <v>1</v>
      </c>
      <c r="E182" s="928"/>
      <c r="F182" s="928"/>
      <c r="G182" s="933"/>
      <c r="H182" s="930"/>
      <c r="I182" s="936"/>
      <c r="J182" s="934"/>
      <c r="K182" s="919"/>
      <c r="L182" s="688" t="str">
        <f>mergeValue(A182)&amp;"."&amp;mergeValue(B182)&amp;"."&amp;mergeValue(C182)&amp;"."&amp;mergeValue(D182)</f>
        <v>1.1.1.1</v>
      </c>
      <c r="M182" s="660" t="s">
        <v>21</v>
      </c>
      <c r="N182" s="681"/>
      <c r="O182" s="1374"/>
      <c r="P182" s="1375"/>
      <c r="Q182" s="1375"/>
      <c r="R182" s="1375"/>
      <c r="S182" s="1375"/>
      <c r="T182" s="1375"/>
      <c r="U182" s="1375"/>
      <c r="V182" s="1375"/>
      <c r="W182" s="1376"/>
      <c r="X182" s="968" t="s">
        <v>623</v>
      </c>
      <c r="Y182" s="683"/>
      <c r="Z182" s="683"/>
      <c r="AA182" s="683"/>
      <c r="AB182" s="683"/>
      <c r="AC182" s="683"/>
      <c r="AD182" s="683"/>
      <c r="AE182" s="683"/>
      <c r="AF182" s="683"/>
      <c r="AG182" s="683"/>
    </row>
    <row r="183" spans="1:33" s="651" customFormat="1" ht="56.25" customHeight="1">
      <c r="A183" s="1303"/>
      <c r="B183" s="1303"/>
      <c r="C183" s="1303"/>
      <c r="D183" s="1303"/>
      <c r="E183" s="928">
        <v>1</v>
      </c>
      <c r="F183" s="928"/>
      <c r="G183" s="933"/>
      <c r="H183" s="930"/>
      <c r="I183" s="936"/>
      <c r="J183" s="934"/>
      <c r="K183" s="924"/>
      <c r="L183" s="688" t="str">
        <f>mergeValue(A183)&amp;"."&amp;mergeValue(B183)&amp;"."&amp;mergeValue(C183)&amp;"."&amp;mergeValue(D183)&amp;"."&amp;mergeValue(E183)</f>
        <v>1.1.1.1.1</v>
      </c>
      <c r="M183" s="1019"/>
      <c r="N183" s="656"/>
      <c r="O183" s="1021"/>
      <c r="P183" s="1022"/>
      <c r="Q183" s="638"/>
      <c r="R183" s="638"/>
      <c r="S183" s="1038"/>
      <c r="T183" s="619" t="s">
        <v>83</v>
      </c>
      <c r="U183" s="1038"/>
      <c r="V183" s="619" t="s">
        <v>83</v>
      </c>
      <c r="W183" s="690"/>
      <c r="X183" s="1273" t="s">
        <v>748</v>
      </c>
      <c r="Y183" s="683" t="str">
        <f>strCheckDateTwo(N183:W183)</f>
        <v/>
      </c>
      <c r="Z183" s="683"/>
      <c r="AA183" s="683"/>
      <c r="AB183" s="683"/>
      <c r="AC183" s="683"/>
      <c r="AD183" s="683"/>
      <c r="AE183" s="683"/>
      <c r="AF183" s="683"/>
      <c r="AG183" s="683"/>
    </row>
    <row r="184" spans="1:33" s="651" customFormat="1" ht="14.25" customHeight="1" hidden="1">
      <c r="A184" s="1303"/>
      <c r="B184" s="1303"/>
      <c r="C184" s="1303"/>
      <c r="D184" s="1303"/>
      <c r="E184" s="928"/>
      <c r="F184" s="928"/>
      <c r="G184" s="933"/>
      <c r="H184" s="930"/>
      <c r="I184" s="936"/>
      <c r="J184" s="934"/>
      <c r="K184" s="924"/>
      <c r="L184" s="679"/>
      <c r="M184" s="666"/>
      <c r="N184" s="615"/>
      <c r="O184" s="615"/>
      <c r="P184" s="615"/>
      <c r="Q184" s="615"/>
      <c r="R184" s="682" t="str">
        <f>S183&amp;"-"&amp;U183</f>
        <v>-</v>
      </c>
      <c r="S184" s="691"/>
      <c r="T184" s="684"/>
      <c r="U184" s="691"/>
      <c r="V184" s="615"/>
      <c r="W184" s="615"/>
      <c r="X184" s="1274"/>
      <c r="Y184" s="683"/>
      <c r="Z184" s="683"/>
      <c r="AA184" s="683"/>
      <c r="AB184" s="683"/>
      <c r="AC184" s="683"/>
      <c r="AD184" s="683"/>
      <c r="AE184" s="683"/>
      <c r="AF184" s="683"/>
      <c r="AG184" s="683"/>
    </row>
    <row r="185" spans="1:33" s="651" customFormat="1" ht="15" customHeight="1">
      <c r="A185" s="1303"/>
      <c r="B185" s="1303"/>
      <c r="C185" s="1303"/>
      <c r="D185" s="1303"/>
      <c r="E185" s="928"/>
      <c r="F185" s="928"/>
      <c r="G185" s="933"/>
      <c r="H185" s="930"/>
      <c r="I185" s="936"/>
      <c r="J185" s="934"/>
      <c r="K185" s="924"/>
      <c r="L185" s="654"/>
      <c r="M185" s="663" t="s">
        <v>5</v>
      </c>
      <c r="N185" s="661"/>
      <c r="O185" s="657"/>
      <c r="P185" s="657"/>
      <c r="Q185" s="657"/>
      <c r="R185" s="657"/>
      <c r="S185" s="673"/>
      <c r="T185" s="669"/>
      <c r="U185" s="668"/>
      <c r="V185" s="661"/>
      <c r="W185" s="661"/>
      <c r="X185" s="1275"/>
      <c r="Y185" s="683"/>
      <c r="Z185" s="683"/>
      <c r="AA185" s="683"/>
      <c r="AB185" s="683"/>
      <c r="AC185" s="683"/>
      <c r="AD185" s="683"/>
      <c r="AE185" s="683"/>
      <c r="AF185" s="683"/>
      <c r="AG185" s="683"/>
    </row>
    <row r="186" spans="1:33" s="650" customFormat="1" ht="15" customHeight="1">
      <c r="A186" s="1303"/>
      <c r="B186" s="1303"/>
      <c r="C186" s="1303"/>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33" s="650" customFormat="1" ht="15" customHeight="1">
      <c r="A187" s="1303"/>
      <c r="B187" s="1303"/>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33" s="650" customFormat="1" ht="15" customHeight="1">
      <c r="A188" s="1303"/>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33"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7: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7:20" s="34" customFormat="1" ht="17.1" customHeight="1">
      <c r="G191" s="34" t="s">
        <v>12</v>
      </c>
      <c r="I191" s="34" t="s">
        <v>208</v>
      </c>
      <c r="T191" s="151"/>
    </row>
    <row r="192" spans="12:38" ht="17.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4" s="651" customFormat="1" ht="22.5">
      <c r="A193" s="1303">
        <v>1</v>
      </c>
      <c r="B193" s="963"/>
      <c r="C193" s="963"/>
      <c r="D193" s="963"/>
      <c r="E193" s="963"/>
      <c r="F193" s="956"/>
      <c r="G193" s="962"/>
      <c r="H193" s="962"/>
      <c r="I193" s="944"/>
      <c r="J193" s="943"/>
      <c r="K193" s="943"/>
      <c r="L193" s="688">
        <f>mergeValue(A193)</f>
        <v>1</v>
      </c>
      <c r="M193" s="610" t="s">
        <v>19</v>
      </c>
      <c r="N193" s="1405"/>
      <c r="O193" s="1406"/>
      <c r="P193" s="1406"/>
      <c r="Q193" s="1406"/>
      <c r="R193" s="1406"/>
      <c r="S193" s="1406"/>
      <c r="T193" s="1406"/>
      <c r="U193" s="1406"/>
      <c r="V193" s="1406"/>
      <c r="W193" s="1406"/>
      <c r="X193" s="1406"/>
      <c r="Y193" s="1406"/>
      <c r="Z193" s="1406"/>
      <c r="AA193" s="1406"/>
      <c r="AB193" s="1406"/>
      <c r="AC193" s="1406"/>
      <c r="AD193" s="1406"/>
      <c r="AE193" s="1406"/>
      <c r="AF193" s="1407"/>
      <c r="AG193" s="1097" t="s">
        <v>718</v>
      </c>
      <c r="AH193" s="683"/>
      <c r="AI193" s="683"/>
      <c r="AJ193" s="683"/>
      <c r="AK193" s="683"/>
      <c r="AL193" s="683"/>
      <c r="AM193" s="683"/>
      <c r="AN193" s="683"/>
      <c r="AO193" s="683"/>
      <c r="AP193" s="683"/>
      <c r="AQ193" s="683"/>
      <c r="AR193" s="683"/>
    </row>
    <row r="194" spans="1:44" s="651" customFormat="1" ht="22.5">
      <c r="A194" s="1303"/>
      <c r="B194" s="1303">
        <v>1</v>
      </c>
      <c r="C194" s="963"/>
      <c r="D194" s="963"/>
      <c r="E194" s="963"/>
      <c r="F194" s="956"/>
      <c r="G194" s="965"/>
      <c r="H194" s="966"/>
      <c r="I194" s="945"/>
      <c r="J194" s="940"/>
      <c r="K194" s="938"/>
      <c r="L194" s="688" t="str">
        <f>mergeValue(A194)&amp;"."&amp;mergeValue(B194)</f>
        <v>1.1</v>
      </c>
      <c r="M194" s="658" t="s">
        <v>15</v>
      </c>
      <c r="N194" s="1371"/>
      <c r="O194" s="1372"/>
      <c r="P194" s="1372"/>
      <c r="Q194" s="1372"/>
      <c r="R194" s="1372"/>
      <c r="S194" s="1372"/>
      <c r="T194" s="1372"/>
      <c r="U194" s="1372"/>
      <c r="V194" s="1372"/>
      <c r="W194" s="1372"/>
      <c r="X194" s="1372"/>
      <c r="Y194" s="1372"/>
      <c r="Z194" s="1372"/>
      <c r="AA194" s="1372"/>
      <c r="AB194" s="1372"/>
      <c r="AC194" s="1372"/>
      <c r="AD194" s="1372"/>
      <c r="AE194" s="1372"/>
      <c r="AF194" s="1373"/>
      <c r="AG194" s="1097" t="s">
        <v>459</v>
      </c>
      <c r="AH194" s="683"/>
      <c r="AI194" s="683"/>
      <c r="AJ194" s="683"/>
      <c r="AK194" s="683"/>
      <c r="AL194" s="683"/>
      <c r="AM194" s="683"/>
      <c r="AN194" s="683"/>
      <c r="AO194" s="683"/>
      <c r="AP194" s="683"/>
      <c r="AQ194" s="683"/>
      <c r="AR194" s="683"/>
    </row>
    <row r="195" spans="1:44" s="651" customFormat="1" ht="22.5">
      <c r="A195" s="1303"/>
      <c r="B195" s="1303"/>
      <c r="C195" s="1303">
        <v>1</v>
      </c>
      <c r="D195" s="963"/>
      <c r="E195" s="963"/>
      <c r="F195" s="956"/>
      <c r="G195" s="965"/>
      <c r="H195" s="966"/>
      <c r="I195" s="945"/>
      <c r="J195" s="940"/>
      <c r="K195" s="938"/>
      <c r="L195" s="688" t="str">
        <f>mergeValue(A195)&amp;"."&amp;mergeValue(B195)&amp;"."&amp;mergeValue(C195)</f>
        <v>1.1.1</v>
      </c>
      <c r="M195" s="659" t="s">
        <v>7</v>
      </c>
      <c r="N195" s="1371"/>
      <c r="O195" s="1372"/>
      <c r="P195" s="1372"/>
      <c r="Q195" s="1372"/>
      <c r="R195" s="1372"/>
      <c r="S195" s="1372"/>
      <c r="T195" s="1372"/>
      <c r="U195" s="1372"/>
      <c r="V195" s="1372"/>
      <c r="W195" s="1372"/>
      <c r="X195" s="1372"/>
      <c r="Y195" s="1372"/>
      <c r="Z195" s="1372"/>
      <c r="AA195" s="1372"/>
      <c r="AB195" s="1372"/>
      <c r="AC195" s="1372"/>
      <c r="AD195" s="1372"/>
      <c r="AE195" s="1372"/>
      <c r="AF195" s="1373"/>
      <c r="AG195" s="1097" t="s">
        <v>600</v>
      </c>
      <c r="AH195" s="683"/>
      <c r="AI195" s="683"/>
      <c r="AJ195" s="683"/>
      <c r="AK195" s="683"/>
      <c r="AL195" s="683"/>
      <c r="AM195" s="683"/>
      <c r="AN195" s="683"/>
      <c r="AO195" s="683"/>
      <c r="AP195" s="683"/>
      <c r="AQ195" s="683"/>
      <c r="AR195" s="683"/>
    </row>
    <row r="196" spans="1:44" s="651" customFormat="1" ht="15" customHeight="1">
      <c r="A196" s="1303"/>
      <c r="B196" s="1303"/>
      <c r="C196" s="1303"/>
      <c r="D196" s="1303">
        <v>1</v>
      </c>
      <c r="E196" s="963"/>
      <c r="F196" s="956"/>
      <c r="G196" s="965"/>
      <c r="H196" s="966"/>
      <c r="I196" s="945"/>
      <c r="J196" s="940"/>
      <c r="K196" s="938"/>
      <c r="L196" s="688" t="str">
        <f>mergeValue(A196)&amp;"."&amp;mergeValue(B196)&amp;"."&amp;mergeValue(C196)&amp;"."&amp;mergeValue(D196)</f>
        <v>1.1.1.1</v>
      </c>
      <c r="M196" s="660" t="s">
        <v>21</v>
      </c>
      <c r="N196" s="1371"/>
      <c r="O196" s="1372"/>
      <c r="P196" s="1372"/>
      <c r="Q196" s="1372"/>
      <c r="R196" s="1372"/>
      <c r="S196" s="1372"/>
      <c r="T196" s="1372"/>
      <c r="U196" s="1372"/>
      <c r="V196" s="1372"/>
      <c r="W196" s="1372"/>
      <c r="X196" s="1372"/>
      <c r="Y196" s="1372"/>
      <c r="Z196" s="1372"/>
      <c r="AA196" s="1372"/>
      <c r="AB196" s="1372"/>
      <c r="AC196" s="1372"/>
      <c r="AD196" s="1372"/>
      <c r="AE196" s="1372"/>
      <c r="AF196" s="1373"/>
      <c r="AG196" s="1097" t="s">
        <v>623</v>
      </c>
      <c r="AH196" s="683"/>
      <c r="AI196" s="683"/>
      <c r="AJ196" s="683"/>
      <c r="AK196" s="683"/>
      <c r="AL196" s="683"/>
      <c r="AM196" s="683"/>
      <c r="AN196" s="683"/>
      <c r="AO196" s="683"/>
      <c r="AP196" s="683"/>
      <c r="AQ196" s="683"/>
      <c r="AR196" s="683"/>
    </row>
    <row r="197" spans="1:44" s="651" customFormat="1" ht="17.1" customHeight="1">
      <c r="A197" s="1303"/>
      <c r="B197" s="1303"/>
      <c r="C197" s="1303"/>
      <c r="D197" s="1303"/>
      <c r="E197" s="1303">
        <v>1</v>
      </c>
      <c r="F197" s="956"/>
      <c r="G197" s="965"/>
      <c r="H197" s="966"/>
      <c r="I197" s="967"/>
      <c r="J197" s="957"/>
      <c r="K197" s="1222"/>
      <c r="L197" s="1339" t="str">
        <f>mergeValue(A197)&amp;"."&amp;mergeValue(B197)&amp;"."&amp;mergeValue(C197)&amp;"."&amp;mergeValue(D197)&amp;"."&amp;mergeValue(E197)</f>
        <v>1.1.1.1.1</v>
      </c>
      <c r="M197" s="1340"/>
      <c r="N197" s="1299" t="s">
        <v>83</v>
      </c>
      <c r="O197" s="1334"/>
      <c r="P197" s="1330">
        <v>1</v>
      </c>
      <c r="Q197" s="1381"/>
      <c r="R197" s="1299" t="s">
        <v>83</v>
      </c>
      <c r="S197" s="1334"/>
      <c r="T197" s="1330">
        <v>1</v>
      </c>
      <c r="U197" s="1381"/>
      <c r="V197" s="1299" t="s">
        <v>83</v>
      </c>
      <c r="W197" s="666"/>
      <c r="X197" s="655">
        <v>1</v>
      </c>
      <c r="Y197" s="1042"/>
      <c r="Z197" s="638"/>
      <c r="AA197" s="638"/>
      <c r="AB197" s="1309"/>
      <c r="AC197" s="1299" t="s">
        <v>83</v>
      </c>
      <c r="AD197" s="1309"/>
      <c r="AE197" s="1299" t="s">
        <v>83</v>
      </c>
      <c r="AF197" s="680"/>
      <c r="AG197" s="1327"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4" s="651" customFormat="1" ht="17.1" customHeight="1">
      <c r="A198" s="1303"/>
      <c r="B198" s="1303"/>
      <c r="C198" s="1303"/>
      <c r="D198" s="1303"/>
      <c r="E198" s="1303"/>
      <c r="F198" s="956"/>
      <c r="G198" s="965"/>
      <c r="H198" s="966"/>
      <c r="I198" s="967"/>
      <c r="J198" s="957"/>
      <c r="K198" s="1222"/>
      <c r="L198" s="1339"/>
      <c r="M198" s="1340"/>
      <c r="N198" s="1299"/>
      <c r="O198" s="1334"/>
      <c r="P198" s="1330"/>
      <c r="Q198" s="1381"/>
      <c r="R198" s="1299"/>
      <c r="S198" s="1334"/>
      <c r="T198" s="1330"/>
      <c r="U198" s="1381"/>
      <c r="V198" s="1299"/>
      <c r="W198" s="689"/>
      <c r="X198" s="670"/>
      <c r="Y198" s="670"/>
      <c r="Z198" s="672"/>
      <c r="AA198" s="572" t="str">
        <f>AB197&amp;"-"&amp;AD197</f>
        <v>-</v>
      </c>
      <c r="AB198" s="1298"/>
      <c r="AC198" s="1299"/>
      <c r="AD198" s="1298"/>
      <c r="AE198" s="1299"/>
      <c r="AF198" s="639"/>
      <c r="AG198" s="1328"/>
      <c r="AH198" s="683"/>
      <c r="AI198" s="686"/>
      <c r="AJ198" s="686"/>
      <c r="AK198" s="686"/>
      <c r="AL198" s="686"/>
      <c r="AM198" s="686"/>
      <c r="AN198" s="686"/>
      <c r="AO198" s="683"/>
      <c r="AP198" s="683"/>
      <c r="AQ198" s="683"/>
      <c r="AR198" s="683"/>
    </row>
    <row r="199" spans="1:44" s="651" customFormat="1" ht="17.1" customHeight="1">
      <c r="A199" s="1303"/>
      <c r="B199" s="1303"/>
      <c r="C199" s="1303"/>
      <c r="D199" s="1303"/>
      <c r="E199" s="1303"/>
      <c r="F199" s="956"/>
      <c r="G199" s="965"/>
      <c r="H199" s="966"/>
      <c r="I199" s="967"/>
      <c r="J199" s="957"/>
      <c r="K199" s="1222"/>
      <c r="L199" s="1339"/>
      <c r="M199" s="1340"/>
      <c r="N199" s="1299"/>
      <c r="O199" s="1334"/>
      <c r="P199" s="1330"/>
      <c r="Q199" s="1381"/>
      <c r="R199" s="1299"/>
      <c r="S199" s="571"/>
      <c r="T199" s="664"/>
      <c r="U199" s="670"/>
      <c r="V199" s="671"/>
      <c r="W199" s="671"/>
      <c r="X199" s="671"/>
      <c r="Y199" s="671"/>
      <c r="Z199" s="672"/>
      <c r="AA199" s="672"/>
      <c r="AB199" s="673"/>
      <c r="AC199" s="669"/>
      <c r="AD199" s="669"/>
      <c r="AE199" s="673"/>
      <c r="AF199" s="669"/>
      <c r="AG199" s="1328"/>
      <c r="AH199" s="683"/>
      <c r="AI199" s="686"/>
      <c r="AJ199" s="686"/>
      <c r="AK199" s="686"/>
      <c r="AL199" s="686"/>
      <c r="AM199" s="686"/>
      <c r="AN199" s="686"/>
      <c r="AO199" s="683"/>
      <c r="AP199" s="683"/>
      <c r="AQ199" s="683"/>
      <c r="AR199" s="683"/>
    </row>
    <row r="200" spans="1:44" s="651" customFormat="1" ht="17.1" customHeight="1">
      <c r="A200" s="1303"/>
      <c r="B200" s="1303"/>
      <c r="C200" s="1303"/>
      <c r="D200" s="1303"/>
      <c r="E200" s="1303"/>
      <c r="F200" s="956"/>
      <c r="G200" s="965"/>
      <c r="H200" s="966"/>
      <c r="I200" s="967"/>
      <c r="J200" s="957"/>
      <c r="K200" s="1222"/>
      <c r="L200" s="1339"/>
      <c r="M200" s="1340"/>
      <c r="N200" s="1299"/>
      <c r="O200" s="674"/>
      <c r="P200" s="676"/>
      <c r="Q200" s="675"/>
      <c r="R200" s="671"/>
      <c r="S200" s="671"/>
      <c r="T200" s="671"/>
      <c r="U200" s="671"/>
      <c r="V200" s="671"/>
      <c r="W200" s="671"/>
      <c r="X200" s="671"/>
      <c r="Y200" s="671"/>
      <c r="Z200" s="672"/>
      <c r="AA200" s="672"/>
      <c r="AB200" s="673"/>
      <c r="AC200" s="669"/>
      <c r="AD200" s="669"/>
      <c r="AE200" s="673"/>
      <c r="AF200" s="669"/>
      <c r="AG200" s="1328"/>
      <c r="AH200" s="683"/>
      <c r="AI200" s="686"/>
      <c r="AJ200" s="686"/>
      <c r="AK200" s="686"/>
      <c r="AL200" s="686"/>
      <c r="AM200" s="686"/>
      <c r="AN200" s="686"/>
      <c r="AO200" s="683"/>
      <c r="AP200" s="683"/>
      <c r="AQ200" s="683"/>
      <c r="AR200" s="683"/>
    </row>
    <row r="201" spans="1:44" s="650" customFormat="1" ht="15" customHeight="1">
      <c r="A201" s="1303"/>
      <c r="B201" s="1303"/>
      <c r="C201" s="1303"/>
      <c r="D201" s="1303"/>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29"/>
      <c r="AH201" s="685"/>
      <c r="AI201" s="685"/>
      <c r="AJ201" s="687"/>
      <c r="AK201" s="687"/>
      <c r="AL201" s="687"/>
      <c r="AM201" s="687"/>
      <c r="AN201" s="687"/>
      <c r="AO201" s="685"/>
      <c r="AP201" s="685"/>
      <c r="AQ201" s="685"/>
      <c r="AR201" s="685"/>
    </row>
    <row r="202" spans="1:44" s="650" customFormat="1" ht="15" customHeight="1">
      <c r="A202" s="1303"/>
      <c r="B202" s="1303"/>
      <c r="C202" s="1303"/>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4" s="650" customFormat="1" ht="15" customHeight="1">
      <c r="A203" s="1303"/>
      <c r="B203" s="1303"/>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4" s="650" customFormat="1" ht="15" customHeight="1">
      <c r="A204" s="1303"/>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4"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7: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7:46" ht="15" customHeight="1">
      <c r="G207" s="149"/>
      <c r="H207" s="150"/>
      <c r="I207" s="150"/>
      <c r="J207" s="80"/>
      <c r="K207" s="150"/>
      <c r="L207" s="150"/>
      <c r="M207" s="150"/>
      <c r="N207" s="150"/>
      <c r="O207" s="150"/>
      <c r="P207" s="150"/>
      <c r="Q207" s="1305"/>
      <c r="R207" s="150"/>
      <c r="S207" s="150"/>
      <c r="T207" s="150"/>
      <c r="U207" s="1305"/>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7:29" ht="15" customHeight="1">
      <c r="G208" s="149"/>
      <c r="H208" s="150"/>
      <c r="I208" s="150"/>
      <c r="J208" s="80"/>
      <c r="K208" s="150"/>
      <c r="L208" s="150"/>
      <c r="M208" s="150"/>
      <c r="N208" s="150"/>
      <c r="O208" s="150"/>
      <c r="P208" s="150"/>
      <c r="Q208" s="1305"/>
      <c r="R208" s="150"/>
      <c r="S208" s="150"/>
      <c r="T208" s="150"/>
      <c r="U208" s="1305"/>
      <c r="V208" s="150"/>
      <c r="W208" s="150"/>
      <c r="X208" s="150"/>
      <c r="Y208" s="150"/>
      <c r="Z208" s="150"/>
      <c r="AA208" s="150"/>
      <c r="AB208" s="150"/>
      <c r="AC208" s="150"/>
    </row>
    <row r="209" spans="7:30" ht="15" customHeight="1">
      <c r="G209" s="149"/>
      <c r="H209" s="150"/>
      <c r="I209" s="150"/>
      <c r="J209" s="80"/>
      <c r="K209" s="150"/>
      <c r="L209" s="150"/>
      <c r="M209" s="150"/>
      <c r="N209" s="150"/>
      <c r="O209" s="150"/>
      <c r="Q209" s="1305"/>
      <c r="V209" s="150"/>
      <c r="W209" s="150"/>
      <c r="X209" s="150"/>
      <c r="Z209" s="150"/>
      <c r="AA209" s="150"/>
      <c r="AB209" s="150"/>
      <c r="AC209" s="693"/>
      <c r="AD209" s="150"/>
    </row>
    <row r="210" spans="7:31"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77" t="s">
        <v>84</v>
      </c>
      <c r="O211" s="1334"/>
      <c r="P211" s="1330">
        <v>1</v>
      </c>
      <c r="Q211" s="1378"/>
      <c r="R211" s="1299" t="s">
        <v>83</v>
      </c>
      <c r="S211" s="1403"/>
      <c r="T211" s="1379">
        <v>1</v>
      </c>
      <c r="U211" s="1306"/>
      <c r="V211" s="1299"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77"/>
      <c r="O212" s="1334"/>
      <c r="P212" s="1330"/>
      <c r="Q212" s="1378"/>
      <c r="R212" s="1299"/>
      <c r="S212" s="1404"/>
      <c r="T212" s="1380"/>
      <c r="U212" s="1306"/>
      <c r="V212" s="1299"/>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77"/>
      <c r="O213" s="1334"/>
      <c r="P213" s="1330"/>
      <c r="Q213" s="1378"/>
      <c r="R213" s="1299"/>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99"/>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24" s="35" customFormat="1" ht="17.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24:36" s="705" customFormat="1" ht="18.75" customHeight="1">
      <c r="X217" s="685"/>
      <c r="Y217" s="685"/>
      <c r="Z217" s="685"/>
      <c r="AA217" s="685"/>
      <c r="AB217" s="685"/>
      <c r="AC217" s="685"/>
      <c r="AD217" s="685"/>
      <c r="AE217" s="685"/>
      <c r="AF217" s="685"/>
      <c r="AG217" s="685"/>
      <c r="AH217" s="685"/>
      <c r="AI217" s="685"/>
      <c r="AJ217" s="685"/>
    </row>
    <row r="218" spans="7:36" s="34" customFormat="1" ht="17.1" customHeight="1">
      <c r="G218" s="34" t="s">
        <v>12</v>
      </c>
      <c r="I218" s="34" t="s">
        <v>652</v>
      </c>
      <c r="V218" s="151"/>
      <c r="X218" s="209"/>
      <c r="Y218" s="209"/>
      <c r="Z218" s="209"/>
      <c r="AA218" s="209"/>
      <c r="AB218" s="209"/>
      <c r="AC218" s="209"/>
      <c r="AD218" s="209"/>
      <c r="AE218" s="209"/>
      <c r="AF218" s="209"/>
      <c r="AG218" s="209"/>
      <c r="AH218" s="209"/>
      <c r="AI218" s="209"/>
      <c r="AJ218" s="209"/>
    </row>
    <row r="219" spans="12:36" s="705" customFormat="1" ht="17.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36" s="751" customFormat="1" ht="22.5">
      <c r="A220" s="1303">
        <v>1</v>
      </c>
      <c r="B220" s="831"/>
      <c r="C220" s="831"/>
      <c r="D220" s="831"/>
      <c r="E220" s="832"/>
      <c r="F220" s="833"/>
      <c r="G220" s="833"/>
      <c r="H220" s="833"/>
      <c r="I220" s="834"/>
      <c r="J220" s="829"/>
      <c r="K220" s="836"/>
      <c r="L220" s="744">
        <f>mergeValue(A220)</f>
        <v>1</v>
      </c>
      <c r="M220" s="610" t="s">
        <v>19</v>
      </c>
      <c r="N220" s="615"/>
      <c r="O220" s="1368"/>
      <c r="P220" s="1369"/>
      <c r="Q220" s="1369"/>
      <c r="R220" s="1369"/>
      <c r="S220" s="1369"/>
      <c r="T220" s="1369"/>
      <c r="U220" s="1369"/>
      <c r="V220" s="1370"/>
      <c r="W220" s="1129" t="s">
        <v>718</v>
      </c>
      <c r="X220" s="759"/>
      <c r="Y220" s="777"/>
      <c r="Z220" s="777" t="str">
        <f t="shared" si="3" ref="Z220:Z233">IF(M220="","",M220)</f>
        <v>Наименование тарифа</v>
      </c>
      <c r="AA220" s="777"/>
      <c r="AB220" s="777"/>
      <c r="AC220" s="777"/>
      <c r="AD220" s="759"/>
      <c r="AE220" s="759"/>
      <c r="AF220" s="759"/>
      <c r="AG220" s="759"/>
      <c r="AH220" s="759"/>
      <c r="AI220" s="759"/>
      <c r="AJ220" s="759"/>
    </row>
    <row r="221" spans="1:36" s="751" customFormat="1" ht="22.5">
      <c r="A221" s="1303"/>
      <c r="B221" s="1303">
        <v>1</v>
      </c>
      <c r="C221" s="831"/>
      <c r="D221" s="831"/>
      <c r="E221" s="833"/>
      <c r="F221" s="833"/>
      <c r="G221" s="833"/>
      <c r="H221" s="833"/>
      <c r="I221" s="828"/>
      <c r="J221" s="827"/>
      <c r="K221" s="830"/>
      <c r="L221" s="744" t="str">
        <f>mergeValue(A221)&amp;"."&amp;mergeValue(B221)</f>
        <v>1.1</v>
      </c>
      <c r="M221" s="658" t="s">
        <v>15</v>
      </c>
      <c r="N221" s="615"/>
      <c r="O221" s="1368"/>
      <c r="P221" s="1369"/>
      <c r="Q221" s="1369"/>
      <c r="R221" s="1369"/>
      <c r="S221" s="1369"/>
      <c r="T221" s="1369"/>
      <c r="U221" s="1369"/>
      <c r="V221" s="1370"/>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36" s="751" customFormat="1" ht="22.5">
      <c r="A222" s="1303"/>
      <c r="B222" s="1303"/>
      <c r="C222" s="1303">
        <v>1</v>
      </c>
      <c r="D222" s="831"/>
      <c r="E222" s="833"/>
      <c r="F222" s="833"/>
      <c r="G222" s="833"/>
      <c r="H222" s="833"/>
      <c r="I222" s="835"/>
      <c r="J222" s="827"/>
      <c r="K222" s="830"/>
      <c r="L222" s="744" t="str">
        <f>mergeValue(A222)&amp;"."&amp;mergeValue(B222)&amp;"."&amp;mergeValue(C222)</f>
        <v>1.1.1</v>
      </c>
      <c r="M222" s="659" t="s">
        <v>7</v>
      </c>
      <c r="N222" s="615"/>
      <c r="O222" s="1368"/>
      <c r="P222" s="1369"/>
      <c r="Q222" s="1369"/>
      <c r="R222" s="1369"/>
      <c r="S222" s="1369"/>
      <c r="T222" s="1369"/>
      <c r="U222" s="1369"/>
      <c r="V222" s="1370"/>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36" s="751" customFormat="1" ht="22.5">
      <c r="A223" s="1303"/>
      <c r="B223" s="1303"/>
      <c r="C223" s="1303"/>
      <c r="D223" s="1303">
        <v>1</v>
      </c>
      <c r="E223" s="833"/>
      <c r="F223" s="833"/>
      <c r="G223" s="833"/>
      <c r="H223" s="833"/>
      <c r="I223" s="835"/>
      <c r="J223" s="827"/>
      <c r="K223" s="830"/>
      <c r="L223" s="744" t="str">
        <f>mergeValue(A223)&amp;"."&amp;mergeValue(B223)&amp;"."&amp;mergeValue(C223)&amp;"."&amp;mergeValue(D223)</f>
        <v>1.1.1.1</v>
      </c>
      <c r="M223" s="660" t="s">
        <v>21</v>
      </c>
      <c r="N223" s="615"/>
      <c r="O223" s="1368"/>
      <c r="P223" s="1369"/>
      <c r="Q223" s="1369"/>
      <c r="R223" s="1369"/>
      <c r="S223" s="1369"/>
      <c r="T223" s="1369"/>
      <c r="U223" s="1369"/>
      <c r="V223" s="1370"/>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36" s="751" customFormat="1" ht="78.75">
      <c r="A224" s="1303"/>
      <c r="B224" s="1303"/>
      <c r="C224" s="1303"/>
      <c r="D224" s="1303"/>
      <c r="E224" s="1303">
        <v>1</v>
      </c>
      <c r="F224" s="833"/>
      <c r="G224" s="833"/>
      <c r="H224" s="831">
        <v>1</v>
      </c>
      <c r="I224" s="1303">
        <v>1</v>
      </c>
      <c r="J224" s="833"/>
      <c r="K224" s="838"/>
      <c r="L224" s="744" t="str">
        <f>mergeValue(A224)&amp;"."&amp;mergeValue(B224)&amp;"."&amp;mergeValue(C224)&amp;"."&amp;mergeValue(D224)&amp;"."&amp;mergeValue(E224)</f>
        <v>1.1.1.1.1</v>
      </c>
      <c r="M224" s="524" t="s">
        <v>8</v>
      </c>
      <c r="N224" s="615"/>
      <c r="O224" s="1306"/>
      <c r="P224" s="1307"/>
      <c r="Q224" s="1307"/>
      <c r="R224" s="1307"/>
      <c r="S224" s="1307"/>
      <c r="T224" s="1307"/>
      <c r="U224" s="1307"/>
      <c r="V224" s="1308"/>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03"/>
      <c r="B225" s="1303"/>
      <c r="C225" s="1303"/>
      <c r="D225" s="1303"/>
      <c r="E225" s="1303"/>
      <c r="F225" s="1303">
        <v>1</v>
      </c>
      <c r="G225" s="831"/>
      <c r="H225" s="831"/>
      <c r="I225" s="1303"/>
      <c r="J225" s="1303">
        <v>1</v>
      </c>
      <c r="K225" s="839"/>
      <c r="L225" s="744" t="str">
        <f>mergeValue(A225)&amp;"."&amp;mergeValue(B225)&amp;"."&amp;mergeValue(C225)&amp;"."&amp;mergeValue(D225)&amp;"."&amp;mergeValue(E225)&amp;"."&amp;mergeValue(F225)</f>
        <v>1.1.1.1.1.1</v>
      </c>
      <c r="M225" s="525" t="s">
        <v>9</v>
      </c>
      <c r="N225" s="615"/>
      <c r="O225" s="1306"/>
      <c r="P225" s="1307"/>
      <c r="Q225" s="1307"/>
      <c r="R225" s="1307"/>
      <c r="S225" s="1307"/>
      <c r="T225" s="1307"/>
      <c r="U225" s="1307"/>
      <c r="V225" s="1308"/>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03"/>
      <c r="B226" s="1303"/>
      <c r="C226" s="1303"/>
      <c r="D226" s="1303"/>
      <c r="E226" s="1303"/>
      <c r="F226" s="1303"/>
      <c r="G226" s="831">
        <v>1</v>
      </c>
      <c r="H226" s="831"/>
      <c r="I226" s="1303"/>
      <c r="J226" s="1303"/>
      <c r="K226" s="839">
        <v>1</v>
      </c>
      <c r="L226" s="744" t="str">
        <f>mergeValue(A226)&amp;"."&amp;mergeValue(B226)&amp;"."&amp;mergeValue(C226)&amp;"."&amp;mergeValue(D226)&amp;"."&amp;mergeValue(E226)&amp;"."&amp;mergeValue(F226)&amp;"."&amp;mergeValue(G226)</f>
        <v>1.1.1.1.1.1.1</v>
      </c>
      <c r="M226" s="1016"/>
      <c r="N226" s="615"/>
      <c r="O226" s="726"/>
      <c r="P226" s="726"/>
      <c r="Q226" s="726"/>
      <c r="R226" s="1298"/>
      <c r="S226" s="1299" t="s">
        <v>83</v>
      </c>
      <c r="T226" s="1298"/>
      <c r="U226" s="1299" t="s">
        <v>83</v>
      </c>
      <c r="V226" s="726"/>
      <c r="W226" s="1273"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customHeight="1" hidden="1">
      <c r="A227" s="1303"/>
      <c r="B227" s="1303"/>
      <c r="C227" s="1303"/>
      <c r="D227" s="1303"/>
      <c r="E227" s="1303"/>
      <c r="F227" s="1303"/>
      <c r="G227" s="831"/>
      <c r="H227" s="831"/>
      <c r="I227" s="1303"/>
      <c r="J227" s="1303"/>
      <c r="K227" s="839"/>
      <c r="L227" s="752"/>
      <c r="M227" s="615"/>
      <c r="N227" s="615"/>
      <c r="O227" s="726"/>
      <c r="P227" s="726"/>
      <c r="Q227" s="732" t="str">
        <f>R226&amp;"-"&amp;T226</f>
        <v>-</v>
      </c>
      <c r="R227" s="1298"/>
      <c r="S227" s="1299"/>
      <c r="T227" s="1298"/>
      <c r="U227" s="1299"/>
      <c r="V227" s="726"/>
      <c r="W227" s="1274"/>
      <c r="X227" s="759"/>
      <c r="Y227" s="777"/>
      <c r="Z227" s="777" t="str">
        <f t="shared" si="3"/>
        <v/>
      </c>
      <c r="AA227" s="777"/>
      <c r="AB227" s="777"/>
      <c r="AC227" s="777"/>
      <c r="AD227" s="759"/>
      <c r="AE227" s="759"/>
      <c r="AF227" s="759"/>
      <c r="AG227" s="759"/>
      <c r="AH227" s="759"/>
      <c r="AI227" s="759"/>
      <c r="AJ227" s="759"/>
    </row>
    <row r="228" spans="1:36" s="751" customFormat="1" ht="15" customHeight="1">
      <c r="A228" s="1303"/>
      <c r="B228" s="1303"/>
      <c r="C228" s="1303"/>
      <c r="D228" s="1303"/>
      <c r="E228" s="1303"/>
      <c r="F228" s="1303"/>
      <c r="G228" s="833"/>
      <c r="H228" s="831"/>
      <c r="I228" s="1303"/>
      <c r="J228" s="1303"/>
      <c r="K228" s="838"/>
      <c r="L228" s="654"/>
      <c r="M228" s="527" t="s">
        <v>24</v>
      </c>
      <c r="N228" s="728"/>
      <c r="O228" s="728"/>
      <c r="P228" s="728"/>
      <c r="Q228" s="728"/>
      <c r="R228" s="728"/>
      <c r="S228" s="728"/>
      <c r="T228" s="728"/>
      <c r="U228" s="728"/>
      <c r="V228" s="725"/>
      <c r="W228" s="1275"/>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03"/>
      <c r="B229" s="1303"/>
      <c r="C229" s="1303"/>
      <c r="D229" s="1303"/>
      <c r="E229" s="1303"/>
      <c r="F229" s="833"/>
      <c r="G229" s="833"/>
      <c r="H229" s="831"/>
      <c r="I229" s="1303"/>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03"/>
      <c r="B230" s="1303"/>
      <c r="C230" s="1303"/>
      <c r="D230" s="1303"/>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03"/>
      <c r="B231" s="1303"/>
      <c r="C231" s="1303"/>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03"/>
      <c r="B232" s="1303"/>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03"/>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4"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24:36" s="937" customFormat="1" ht="18.75" customHeight="1">
      <c r="X235" s="958"/>
      <c r="Y235" s="958"/>
      <c r="Z235" s="958"/>
      <c r="AA235" s="958"/>
      <c r="AB235" s="958"/>
      <c r="AC235" s="958"/>
      <c r="AD235" s="958"/>
      <c r="AE235" s="958"/>
      <c r="AF235" s="958"/>
      <c r="AG235" s="958"/>
      <c r="AH235" s="958"/>
      <c r="AI235" s="958"/>
      <c r="AJ235" s="958"/>
    </row>
    <row r="236" spans="7:36" s="34" customFormat="1" ht="17.1" customHeight="1">
      <c r="G236" s="34" t="s">
        <v>12</v>
      </c>
      <c r="I236" s="34" t="s">
        <v>211</v>
      </c>
      <c r="V236" s="151"/>
      <c r="X236" s="209"/>
      <c r="Y236" s="209"/>
      <c r="Z236" s="209"/>
      <c r="AA236" s="209"/>
      <c r="AB236" s="209"/>
      <c r="AC236" s="209"/>
      <c r="AD236" s="209"/>
      <c r="AE236" s="209"/>
      <c r="AF236" s="209"/>
      <c r="AG236" s="209"/>
      <c r="AH236" s="209"/>
      <c r="AI236" s="209"/>
      <c r="AJ236" s="209"/>
    </row>
    <row r="237" spans="12:36" s="937" customFormat="1" ht="17.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03">
        <v>1</v>
      </c>
      <c r="B238" s="963"/>
      <c r="C238" s="963"/>
      <c r="D238" s="963"/>
      <c r="E238" s="929"/>
      <c r="F238" s="974"/>
      <c r="G238" s="974"/>
      <c r="H238" s="974"/>
      <c r="I238" s="931"/>
      <c r="J238" s="927"/>
      <c r="K238" s="911"/>
      <c r="L238" s="978">
        <f>mergeValue(A238)</f>
        <v>1</v>
      </c>
      <c r="M238" s="610" t="s">
        <v>19</v>
      </c>
      <c r="N238" s="615"/>
      <c r="O238" s="1368"/>
      <c r="P238" s="1369"/>
      <c r="Q238" s="1369"/>
      <c r="R238" s="1369"/>
      <c r="S238" s="1369"/>
      <c r="T238" s="1369"/>
      <c r="U238" s="1369"/>
      <c r="V238" s="1370"/>
      <c r="W238" s="1129" t="s">
        <v>718</v>
      </c>
      <c r="X238" s="956"/>
      <c r="Y238" s="777"/>
      <c r="Z238" s="777" t="str">
        <f t="shared" si="4" ref="Z238:Z251">IF(M238="","",M238)</f>
        <v>Наименование тарифа</v>
      </c>
      <c r="AA238" s="777"/>
      <c r="AB238" s="777"/>
      <c r="AC238" s="777"/>
      <c r="AD238" s="956"/>
      <c r="AE238" s="956"/>
      <c r="AF238" s="956"/>
      <c r="AG238" s="956"/>
      <c r="AH238" s="956"/>
      <c r="AI238" s="956"/>
      <c r="AJ238" s="956"/>
    </row>
    <row r="239" spans="1:36" s="938" customFormat="1" ht="22.5">
      <c r="A239" s="1303"/>
      <c r="B239" s="1303">
        <v>1</v>
      </c>
      <c r="C239" s="963"/>
      <c r="D239" s="963"/>
      <c r="E239" s="974"/>
      <c r="F239" s="974"/>
      <c r="G239" s="974"/>
      <c r="H239" s="974"/>
      <c r="I239" s="969"/>
      <c r="J239" s="902"/>
      <c r="K239" s="905"/>
      <c r="L239" s="978" t="str">
        <f>mergeValue(A239)&amp;"."&amp;mergeValue(B239)</f>
        <v>1.1</v>
      </c>
      <c r="M239" s="658" t="s">
        <v>15</v>
      </c>
      <c r="N239" s="615"/>
      <c r="O239" s="1368"/>
      <c r="P239" s="1369"/>
      <c r="Q239" s="1369"/>
      <c r="R239" s="1369"/>
      <c r="S239" s="1369"/>
      <c r="T239" s="1369"/>
      <c r="U239" s="1369"/>
      <c r="V239" s="1370"/>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03"/>
      <c r="B240" s="1303"/>
      <c r="C240" s="1303">
        <v>1</v>
      </c>
      <c r="D240" s="963"/>
      <c r="E240" s="974"/>
      <c r="F240" s="974"/>
      <c r="G240" s="974"/>
      <c r="H240" s="974"/>
      <c r="I240" s="910"/>
      <c r="J240" s="902"/>
      <c r="K240" s="905"/>
      <c r="L240" s="978" t="str">
        <f>mergeValue(A240)&amp;"."&amp;mergeValue(B240)&amp;"."&amp;mergeValue(C240)</f>
        <v>1.1.1</v>
      </c>
      <c r="M240" s="659" t="s">
        <v>7</v>
      </c>
      <c r="N240" s="615"/>
      <c r="O240" s="1368"/>
      <c r="P240" s="1369"/>
      <c r="Q240" s="1369"/>
      <c r="R240" s="1369"/>
      <c r="S240" s="1369"/>
      <c r="T240" s="1369"/>
      <c r="U240" s="1369"/>
      <c r="V240" s="1370"/>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03"/>
      <c r="B241" s="1303"/>
      <c r="C241" s="1303"/>
      <c r="D241" s="1303">
        <v>1</v>
      </c>
      <c r="E241" s="974"/>
      <c r="F241" s="974"/>
      <c r="G241" s="974"/>
      <c r="H241" s="974"/>
      <c r="I241" s="910"/>
      <c r="J241" s="902"/>
      <c r="K241" s="905"/>
      <c r="L241" s="978" t="str">
        <f>mergeValue(A241)&amp;"."&amp;mergeValue(B241)&amp;"."&amp;mergeValue(C241)&amp;"."&amp;mergeValue(D241)</f>
        <v>1.1.1.1</v>
      </c>
      <c r="M241" s="660" t="s">
        <v>21</v>
      </c>
      <c r="N241" s="615"/>
      <c r="O241" s="1368"/>
      <c r="P241" s="1369"/>
      <c r="Q241" s="1369"/>
      <c r="R241" s="1369"/>
      <c r="S241" s="1369"/>
      <c r="T241" s="1369"/>
      <c r="U241" s="1369"/>
      <c r="V241" s="1370"/>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03"/>
      <c r="B242" s="1303"/>
      <c r="C242" s="1303"/>
      <c r="D242" s="1303"/>
      <c r="E242" s="1303">
        <v>1</v>
      </c>
      <c r="F242" s="974"/>
      <c r="G242" s="974"/>
      <c r="H242" s="963">
        <v>1</v>
      </c>
      <c r="I242" s="1303">
        <v>1</v>
      </c>
      <c r="J242" s="974"/>
      <c r="K242" s="913"/>
      <c r="L242" s="978" t="str">
        <f>mergeValue(A242)&amp;"."&amp;mergeValue(B242)&amp;"."&amp;mergeValue(C242)&amp;"."&amp;mergeValue(D242)&amp;"."&amp;mergeValue(E242)</f>
        <v>1.1.1.1.1</v>
      </c>
      <c r="M242" s="524" t="s">
        <v>8</v>
      </c>
      <c r="N242" s="615"/>
      <c r="O242" s="1306"/>
      <c r="P242" s="1307"/>
      <c r="Q242" s="1307"/>
      <c r="R242" s="1307"/>
      <c r="S242" s="1307"/>
      <c r="T242" s="1307"/>
      <c r="U242" s="1307"/>
      <c r="V242" s="1308"/>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03"/>
      <c r="B243" s="1303"/>
      <c r="C243" s="1303"/>
      <c r="D243" s="1303"/>
      <c r="E243" s="1303"/>
      <c r="F243" s="1303">
        <v>1</v>
      </c>
      <c r="G243" s="963"/>
      <c r="H243" s="963"/>
      <c r="I243" s="1303"/>
      <c r="J243" s="1303">
        <v>1</v>
      </c>
      <c r="K243" s="914"/>
      <c r="L243" s="978" t="str">
        <f>mergeValue(A243)&amp;"."&amp;mergeValue(B243)&amp;"."&amp;mergeValue(C243)&amp;"."&amp;mergeValue(D243)&amp;"."&amp;mergeValue(E243)&amp;"."&amp;mergeValue(F243)</f>
        <v>1.1.1.1.1.1</v>
      </c>
      <c r="M243" s="525" t="s">
        <v>9</v>
      </c>
      <c r="N243" s="615"/>
      <c r="O243" s="1306"/>
      <c r="P243" s="1307"/>
      <c r="Q243" s="1307"/>
      <c r="R243" s="1307"/>
      <c r="S243" s="1307"/>
      <c r="T243" s="1307"/>
      <c r="U243" s="1307"/>
      <c r="V243" s="1308"/>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03"/>
      <c r="B244" s="1303"/>
      <c r="C244" s="1303"/>
      <c r="D244" s="1303"/>
      <c r="E244" s="1303"/>
      <c r="F244" s="1303"/>
      <c r="G244" s="963">
        <v>1</v>
      </c>
      <c r="H244" s="963"/>
      <c r="I244" s="1303"/>
      <c r="J244" s="1303"/>
      <c r="K244" s="914">
        <v>1</v>
      </c>
      <c r="L244" s="978" t="str">
        <f>mergeValue(A244)&amp;"."&amp;mergeValue(B244)&amp;"."&amp;mergeValue(C244)&amp;"."&amp;mergeValue(D244)&amp;"."&amp;mergeValue(E244)&amp;"."&amp;mergeValue(F244)&amp;"."&amp;mergeValue(G244)</f>
        <v>1.1.1.1.1.1.1</v>
      </c>
      <c r="M244" s="1016"/>
      <c r="N244" s="615"/>
      <c r="O244" s="726"/>
      <c r="P244" s="726"/>
      <c r="Q244" s="1040"/>
      <c r="R244" s="1298"/>
      <c r="S244" s="1299" t="s">
        <v>83</v>
      </c>
      <c r="T244" s="1298"/>
      <c r="U244" s="1299" t="s">
        <v>83</v>
      </c>
      <c r="V244" s="726"/>
      <c r="W244" s="1273"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customHeight="1" hidden="1">
      <c r="A245" s="1303"/>
      <c r="B245" s="1303"/>
      <c r="C245" s="1303"/>
      <c r="D245" s="1303"/>
      <c r="E245" s="1303"/>
      <c r="F245" s="1303"/>
      <c r="G245" s="963"/>
      <c r="H245" s="963"/>
      <c r="I245" s="1303"/>
      <c r="J245" s="1303"/>
      <c r="K245" s="914"/>
      <c r="L245" s="752"/>
      <c r="M245" s="615"/>
      <c r="N245" s="615"/>
      <c r="O245" s="726"/>
      <c r="P245" s="726"/>
      <c r="Q245" s="732" t="str">
        <f>R244&amp;"-"&amp;T244</f>
        <v>-</v>
      </c>
      <c r="R245" s="1298"/>
      <c r="S245" s="1299"/>
      <c r="T245" s="1298"/>
      <c r="U245" s="1299"/>
      <c r="V245" s="726"/>
      <c r="W245" s="1274"/>
      <c r="X245" s="956"/>
      <c r="Y245" s="777"/>
      <c r="Z245" s="777" t="str">
        <f t="shared" si="4"/>
        <v/>
      </c>
      <c r="AA245" s="777"/>
      <c r="AB245" s="777"/>
      <c r="AC245" s="777"/>
      <c r="AD245" s="956"/>
      <c r="AE245" s="956"/>
      <c r="AF245" s="956"/>
      <c r="AG245" s="956"/>
      <c r="AH245" s="956"/>
      <c r="AI245" s="956"/>
      <c r="AJ245" s="956"/>
    </row>
    <row r="246" spans="1:36" s="938" customFormat="1" ht="15" customHeight="1">
      <c r="A246" s="1303"/>
      <c r="B246" s="1303"/>
      <c r="C246" s="1303"/>
      <c r="D246" s="1303"/>
      <c r="E246" s="1303"/>
      <c r="F246" s="1303"/>
      <c r="G246" s="974"/>
      <c r="H246" s="963"/>
      <c r="I246" s="1303"/>
      <c r="J246" s="1303"/>
      <c r="K246" s="913"/>
      <c r="L246" s="654"/>
      <c r="M246" s="527" t="s">
        <v>24</v>
      </c>
      <c r="N246" s="954"/>
      <c r="O246" s="954"/>
      <c r="P246" s="954"/>
      <c r="Q246" s="954"/>
      <c r="R246" s="954"/>
      <c r="S246" s="954"/>
      <c r="T246" s="954"/>
      <c r="U246" s="954"/>
      <c r="V246" s="725"/>
      <c r="W246" s="1275"/>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03"/>
      <c r="B247" s="1303"/>
      <c r="C247" s="1303"/>
      <c r="D247" s="1303"/>
      <c r="E247" s="1303"/>
      <c r="F247" s="974"/>
      <c r="G247" s="974"/>
      <c r="H247" s="963"/>
      <c r="I247" s="1303"/>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03"/>
      <c r="B248" s="1303"/>
      <c r="C248" s="1303"/>
      <c r="D248" s="1303"/>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03"/>
      <c r="B249" s="1303"/>
      <c r="C249" s="1303"/>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03"/>
      <c r="B250" s="1303"/>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03"/>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2:34"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4"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1" s="34" customFormat="1" ht="11.25">
      <c r="A254" s="34" t="s">
        <v>276</v>
      </c>
    </row>
    <row r="255" ht="11.25"/>
    <row r="256" spans="3:5" s="13" customFormat="1" ht="15" customHeight="1">
      <c r="C256" s="160"/>
      <c r="D256" s="117"/>
      <c r="E256" s="1020"/>
    </row>
    <row r="258" spans="1:1" s="34" customFormat="1" ht="17.1" customHeight="1">
      <c r="A258" s="34" t="s">
        <v>275</v>
      </c>
    </row>
    <row r="260" spans="1:24" s="35" customFormat="1" ht="17.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1" s="34" customFormat="1" ht="17.1" customHeight="1">
      <c r="A262" s="34" t="s">
        <v>276</v>
      </c>
    </row>
    <row r="263" spans="7:8" ht="17.1" customHeight="1">
      <c r="G263" s="90"/>
      <c r="H263" s="90"/>
    </row>
    <row r="264" spans="1:24" s="35" customFormat="1" ht="17.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1" s="34" customFormat="1" ht="17.1" customHeight="1">
      <c r="A266" s="34" t="s">
        <v>277</v>
      </c>
    </row>
    <row r="267" spans="7:8" ht="17.1" customHeight="1">
      <c r="G267" s="90"/>
      <c r="H267" s="90"/>
    </row>
    <row r="268" spans="1:24" s="35" customFormat="1" ht="17.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3" s="34" customFormat="1" ht="17.1" customHeight="1">
      <c r="A270" s="34" t="s">
        <v>304</v>
      </c>
      <c r="B270" s="34" t="s">
        <v>305</v>
      </c>
      <c r="C270" s="34" t="s">
        <v>306</v>
      </c>
    </row>
    <row r="272" spans="1:9" s="22" customFormat="1" ht="2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1" s="34" customFormat="1" ht="17.1" customHeight="1">
      <c r="A290" s="34" t="s">
        <v>325</v>
      </c>
    </row>
    <row r="292" spans="1:1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2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4:21" s="253" customFormat="1" ht="15">
      <c r="D296" s="335"/>
      <c r="E296" s="335"/>
      <c r="F296" s="335"/>
      <c r="G296" s="335"/>
      <c r="H296" s="335"/>
      <c r="I296" s="335"/>
      <c r="J296" s="335"/>
      <c r="K296" s="335"/>
      <c r="L296" s="335"/>
      <c r="U296" s="254"/>
    </row>
    <row r="297" spans="1:83" s="257" customFormat="1" ht="15" customHeight="1">
      <c r="A297" s="84"/>
      <c r="B297" s="179" t="s">
        <v>403</v>
      </c>
      <c r="C297" s="1400"/>
      <c r="D297" s="1223">
        <v>1</v>
      </c>
      <c r="E297" s="1305"/>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0"/>
      <c r="D298" s="1223"/>
      <c r="E298" s="1305"/>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7:21" s="253" customFormat="1" ht="15">
      <c r="Q299" s="260"/>
      <c r="U299" s="254"/>
    </row>
    <row r="300" spans="1:2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6:21" s="253" customFormat="1" ht="15">
      <c r="F301" s="335"/>
      <c r="G301" s="335"/>
      <c r="H301" s="335"/>
      <c r="I301" s="335"/>
      <c r="J301" s="335"/>
      <c r="K301" s="335"/>
      <c r="L301" s="335"/>
      <c r="Q301" s="260"/>
      <c r="U301" s="254"/>
    </row>
    <row r="302" spans="1:83" s="257" customFormat="1" ht="15" customHeight="1">
      <c r="A302" s="84"/>
      <c r="B302" s="179" t="s">
        <v>403</v>
      </c>
      <c r="C302" s="1401"/>
      <c r="D302" s="241"/>
      <c r="E302" s="424"/>
      <c r="F302" s="1402"/>
      <c r="G302" s="1223">
        <v>0</v>
      </c>
      <c r="H302" s="1221"/>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1"/>
      <c r="D303" s="241"/>
      <c r="E303" s="424"/>
      <c r="F303" s="1402"/>
      <c r="G303" s="1223"/>
      <c r="H303" s="1221"/>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7:21" s="253" customFormat="1" ht="15">
      <c r="Q304" s="260"/>
      <c r="U304" s="254"/>
    </row>
    <row r="305" spans="1:2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7:21"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ht="11.25"/>
    <row r="310" spans="1:1" s="34" customFormat="1" ht="11.25">
      <c r="A310" s="34" t="s">
        <v>444</v>
      </c>
    </row>
    <row r="311" ht="11.25"/>
    <row r="312" spans="1:10" s="35" customFormat="1" ht="20.1" customHeight="1">
      <c r="A312" s="91"/>
      <c r="B312" s="179"/>
      <c r="C312" s="81"/>
      <c r="D312" s="180"/>
      <c r="E312" s="280"/>
      <c r="F312" s="278"/>
      <c r="G312" s="281"/>
      <c r="I312" s="204"/>
      <c r="J312" s="204"/>
    </row>
    <row r="313" ht="11.25"/>
    <row r="314" ht="11.25"/>
    <row r="315" spans="1:1" s="34" customFormat="1" ht="11.25">
      <c r="A315" s="34" t="s">
        <v>450</v>
      </c>
    </row>
    <row r="316" ht="11.25"/>
    <row r="317" spans="1:12" s="35" customFormat="1" ht="20.1" customHeight="1">
      <c r="A317" s="277"/>
      <c r="B317" s="179"/>
      <c r="C317" s="81"/>
      <c r="D317" s="180"/>
      <c r="E317" s="283"/>
      <c r="F317" s="282" t="s">
        <v>449</v>
      </c>
      <c r="G317" s="282" t="s">
        <v>449</v>
      </c>
      <c r="H317" s="294"/>
      <c r="I317" s="204"/>
      <c r="K317" s="204"/>
      <c r="L317" s="204"/>
    </row>
    <row r="318" ht="11.25"/>
    <row r="319" ht="11.25"/>
    <row r="320" spans="1:1" s="34" customFormat="1" ht="11.25">
      <c r="A320" s="34" t="s">
        <v>451</v>
      </c>
    </row>
    <row r="321" ht="11.25"/>
    <row r="322" spans="1:12" s="35" customFormat="1" ht="20.1" customHeight="1">
      <c r="A322" s="277"/>
      <c r="B322" s="179"/>
      <c r="C322" s="81"/>
      <c r="D322" s="180"/>
      <c r="E322" s="283"/>
      <c r="F322" s="282" t="s">
        <v>449</v>
      </c>
      <c r="G322" s="388"/>
      <c r="H322" s="282" t="s">
        <v>449</v>
      </c>
      <c r="I322" s="204"/>
      <c r="K322" s="204"/>
      <c r="L322" s="204"/>
    </row>
    <row r="323" ht="11.25"/>
    <row r="324" ht="11.25"/>
    <row r="325" spans="1:1" s="34" customFormat="1" ht="11.25">
      <c r="A325" s="34" t="s">
        <v>452</v>
      </c>
    </row>
    <row r="326" ht="11.25"/>
    <row r="327" spans="1:12" s="35" customFormat="1" ht="2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 s="34" customFormat="1" ht="11.25">
      <c r="A330" s="34" t="s">
        <v>453</v>
      </c>
    </row>
    <row r="331" ht="11.25"/>
    <row r="332" spans="1:12" s="35" customFormat="1" ht="20.1" customHeight="1">
      <c r="A332" s="277"/>
      <c r="B332" s="179"/>
      <c r="C332" s="81"/>
      <c r="D332" s="180"/>
      <c r="E332" s="284">
        <f>E331</f>
        <v>0</v>
      </c>
      <c r="F332" s="282" t="s">
        <v>449</v>
      </c>
      <c r="G332" s="287"/>
      <c r="H332" s="282" t="s">
        <v>449</v>
      </c>
      <c r="I332" s="204"/>
      <c r="K332" s="204"/>
      <c r="L332" s="204"/>
    </row>
    <row r="335" spans="1:1" s="34" customFormat="1" ht="17.1" customHeight="1">
      <c r="A335" s="34" t="s">
        <v>484</v>
      </c>
    </row>
    <row r="337" spans="1:20" s="182" customFormat="1" ht="409.5">
      <c r="A337" s="1271">
        <v>1</v>
      </c>
      <c r="B337" s="206"/>
      <c r="C337" s="206"/>
      <c r="D337" s="206"/>
      <c r="F337" s="313" t="str">
        <f>"2."&amp;mergeValue(A337)</f>
        <v>2.1</v>
      </c>
      <c r="G337" s="389" t="s">
        <v>473</v>
      </c>
      <c r="H337" s="297"/>
      <c r="I337" s="188" t="s">
        <v>568</v>
      </c>
      <c r="J337" s="312"/>
      <c r="K337" s="206"/>
      <c r="L337" s="206"/>
      <c r="M337" s="206"/>
      <c r="N337" s="206"/>
      <c r="O337" s="206"/>
      <c r="P337" s="206"/>
      <c r="Q337" s="206"/>
      <c r="R337" s="206"/>
      <c r="S337" s="206"/>
      <c r="T337" s="206"/>
    </row>
    <row r="338" spans="1:20" s="182" customFormat="1" ht="90">
      <c r="A338" s="1271"/>
      <c r="B338" s="206"/>
      <c r="C338" s="206"/>
      <c r="D338" s="206"/>
      <c r="F338" s="313" t="str">
        <f>"3."&amp;mergeValue(A338)</f>
        <v>3.1</v>
      </c>
      <c r="G338" s="389" t="s">
        <v>474</v>
      </c>
      <c r="H338" s="297"/>
      <c r="I338" s="188" t="s">
        <v>566</v>
      </c>
      <c r="J338" s="312"/>
      <c r="K338" s="206"/>
      <c r="L338" s="206"/>
      <c r="M338" s="206"/>
      <c r="N338" s="206"/>
      <c r="O338" s="206"/>
      <c r="P338" s="206"/>
      <c r="Q338" s="206"/>
      <c r="R338" s="206"/>
      <c r="S338" s="206"/>
      <c r="T338" s="206"/>
    </row>
    <row r="339" spans="1:20" s="182" customFormat="1" ht="45">
      <c r="A339" s="1271"/>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20" s="182" customFormat="1" ht="101.25">
      <c r="A340" s="1271"/>
      <c r="B340" s="1271">
        <v>1</v>
      </c>
      <c r="C340" s="319"/>
      <c r="D340" s="319"/>
      <c r="F340" s="313" t="str">
        <f>"4."&amp;mergeValue(A340)&amp;"."&amp;mergeValue(B340)</f>
        <v>4.1.1</v>
      </c>
      <c r="G340" s="304" t="s">
        <v>570</v>
      </c>
      <c r="H340" s="297" t="str">
        <f>IF(region_name="","",region_name)</f>
        <v>Свердловская область</v>
      </c>
      <c r="I340" s="188" t="s">
        <v>478</v>
      </c>
      <c r="J340" s="312"/>
      <c r="K340" s="206"/>
      <c r="L340" s="206"/>
      <c r="M340" s="206"/>
      <c r="N340" s="206"/>
      <c r="O340" s="206"/>
      <c r="P340" s="206"/>
      <c r="Q340" s="206"/>
      <c r="R340" s="206"/>
      <c r="S340" s="206"/>
      <c r="T340" s="206"/>
    </row>
    <row r="341" spans="1:20" s="182" customFormat="1" ht="191.25">
      <c r="A341" s="1271"/>
      <c r="B341" s="1271"/>
      <c r="C341" s="1271">
        <v>1</v>
      </c>
      <c r="D341" s="319"/>
      <c r="F341" s="313" t="str">
        <f>"4."&amp;mergeValue(A341)&amp;"."&amp;mergeValue(B341)&amp;"."&amp;mergeValue(C341)</f>
        <v>4.1.1.1</v>
      </c>
      <c r="G341" s="318" t="s">
        <v>476</v>
      </c>
      <c r="H341" s="297"/>
      <c r="I341" s="188" t="s">
        <v>479</v>
      </c>
      <c r="J341" s="312"/>
      <c r="K341" s="206"/>
      <c r="L341" s="206"/>
      <c r="M341" s="206"/>
      <c r="N341" s="206"/>
      <c r="O341" s="206"/>
      <c r="P341" s="206"/>
      <c r="Q341" s="206"/>
      <c r="R341" s="206"/>
      <c r="S341" s="206"/>
      <c r="T341" s="206"/>
    </row>
    <row r="342" spans="1:20" s="182" customFormat="1" ht="33.75" customHeight="1">
      <c r="A342" s="1271"/>
      <c r="B342" s="1271"/>
      <c r="C342" s="1271"/>
      <c r="D342" s="319">
        <v>1</v>
      </c>
      <c r="F342" s="313" t="str">
        <f>"4."&amp;mergeValue(A342)&amp;"."&amp;mergeValue(B342)&amp;"."&amp;mergeValue(C342)&amp;"."&amp;mergeValue(D342)</f>
        <v>4.1.1.1.1</v>
      </c>
      <c r="G342" s="392" t="s">
        <v>477</v>
      </c>
      <c r="H342" s="297"/>
      <c r="I342" s="1272" t="s">
        <v>569</v>
      </c>
      <c r="J342" s="312"/>
      <c r="K342" s="206"/>
      <c r="L342" s="206"/>
      <c r="M342" s="206"/>
      <c r="N342" s="206"/>
      <c r="O342" s="206"/>
      <c r="P342" s="206"/>
      <c r="Q342" s="206"/>
      <c r="R342" s="206"/>
      <c r="S342" s="206"/>
      <c r="T342" s="206"/>
    </row>
    <row r="343" spans="1:20" s="182" customFormat="1" ht="18.75">
      <c r="A343" s="1271"/>
      <c r="B343" s="1271"/>
      <c r="C343" s="1271"/>
      <c r="D343" s="319"/>
      <c r="F343" s="396"/>
      <c r="G343" s="397" t="s">
        <v>4</v>
      </c>
      <c r="H343" s="398"/>
      <c r="I343" s="1272"/>
      <c r="J343" s="312"/>
      <c r="K343" s="206"/>
      <c r="L343" s="206"/>
      <c r="M343" s="206"/>
      <c r="N343" s="206"/>
      <c r="O343" s="206"/>
      <c r="P343" s="206"/>
      <c r="Q343" s="206"/>
      <c r="R343" s="206"/>
      <c r="S343" s="206"/>
      <c r="T343" s="206"/>
    </row>
    <row r="344" spans="1:20" s="182" customFormat="1" ht="18.75">
      <c r="A344" s="1271"/>
      <c r="B344" s="1271"/>
      <c r="C344" s="319"/>
      <c r="D344" s="319"/>
      <c r="F344" s="315"/>
      <c r="G344" s="142" t="s">
        <v>401</v>
      </c>
      <c r="H344" s="316"/>
      <c r="I344" s="317"/>
      <c r="J344" s="312"/>
      <c r="K344" s="206"/>
      <c r="L344" s="206"/>
      <c r="M344" s="206"/>
      <c r="N344" s="206"/>
      <c r="O344" s="206"/>
      <c r="P344" s="206"/>
      <c r="Q344" s="206"/>
      <c r="R344" s="206"/>
      <c r="S344" s="206"/>
      <c r="T344" s="206"/>
    </row>
    <row r="345" spans="1:20" s="182" customFormat="1" ht="18.75">
      <c r="A345" s="1271"/>
      <c r="B345" s="206"/>
      <c r="C345" s="206"/>
      <c r="D345" s="206"/>
      <c r="F345" s="315"/>
      <c r="G345" s="148" t="s">
        <v>483</v>
      </c>
      <c r="H345" s="316"/>
      <c r="I345" s="317"/>
      <c r="J345" s="312"/>
      <c r="K345" s="206"/>
      <c r="L345" s="206"/>
      <c r="M345" s="206"/>
      <c r="N345" s="206"/>
      <c r="O345" s="206"/>
      <c r="P345" s="206"/>
      <c r="Q345" s="206"/>
      <c r="R345" s="206"/>
      <c r="S345" s="206"/>
      <c r="T345" s="206"/>
    </row>
    <row r="346" spans="1:20"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1071" customFormat="1" ht="17.1" customHeight="1"/>
    <row r="351" spans="1:83" s="1071" customFormat="1" ht="17.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1071" customFormat="1" ht="17.1" customHeight="1"/>
    <row r="353" s="1071" customFormat="1" ht="17.1" customHeight="1"/>
    <row r="354" spans="1:83" s="1071" customFormat="1" ht="17.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1071" customFormat="1" ht="17.1" customHeight="1"/>
    <row r="356" spans="1:83" s="1071" customFormat="1" ht="17.1" customHeight="1">
      <c r="A356" s="1105"/>
      <c r="B356" s="1094"/>
      <c r="C356" s="1080"/>
      <c r="D356" s="1350"/>
      <c r="E356" s="1346"/>
      <c r="F356" s="1347"/>
      <c r="G356" s="1108"/>
      <c r="H356" s="1166"/>
      <c r="I356" s="1165"/>
      <c r="J356" s="1130"/>
      <c r="K356" s="1108" t="s">
        <v>449</v>
      </c>
      <c r="L356" s="1272"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 customHeight="1">
      <c r="A357" s="1105"/>
      <c r="B357" s="1094"/>
      <c r="C357" s="1080"/>
      <c r="D357" s="1350"/>
      <c r="E357" s="1346"/>
      <c r="F357" s="1347"/>
      <c r="G357" s="1086"/>
      <c r="H357" s="1152" t="s">
        <v>274</v>
      </c>
      <c r="I357" s="1147"/>
      <c r="J357" s="1147"/>
      <c r="K357" s="1145"/>
      <c r="L357" s="1272"/>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1071" customFormat="1" ht="17.1" customHeight="1"/>
    <row r="359" s="1071" customFormat="1" ht="17.1" customHeight="1"/>
    <row r="360" spans="1:15" s="1071" customFormat="1" ht="17.1" customHeight="1">
      <c r="A360" s="1073" t="s">
        <v>704</v>
      </c>
      <c r="B360" s="1073"/>
      <c r="C360" s="1073"/>
      <c r="D360" s="1073"/>
      <c r="E360" s="1073"/>
      <c r="F360" s="1073"/>
      <c r="G360" s="1073"/>
      <c r="H360" s="1073"/>
      <c r="I360" s="1073"/>
      <c r="J360" s="1073"/>
      <c r="K360" s="1073"/>
      <c r="L360" s="1073"/>
      <c r="M360" s="1073"/>
      <c r="N360" s="1073"/>
      <c r="O360" s="1073"/>
    </row>
    <row r="361" s="1071" customFormat="1" ht="17.1" customHeight="1"/>
    <row r="362" spans="1:15" s="1071" customFormat="1" ht="17.1" customHeight="1">
      <c r="A362" s="1105"/>
      <c r="B362" s="1094"/>
      <c r="C362" s="1080"/>
      <c r="D362" s="1350"/>
      <c r="E362" s="1346"/>
      <c r="F362" s="1347"/>
      <c r="G362" s="1108"/>
      <c r="H362" s="1166"/>
      <c r="I362" s="1165"/>
      <c r="J362" s="1170"/>
      <c r="K362" s="1108" t="s">
        <v>449</v>
      </c>
      <c r="L362" s="1272" t="s">
        <v>703</v>
      </c>
      <c r="M362" s="1155"/>
      <c r="N362" s="1100"/>
      <c r="O362" s="1100"/>
    </row>
    <row r="363" spans="1:15" s="1071" customFormat="1" ht="17.1" customHeight="1">
      <c r="A363" s="1105"/>
      <c r="B363" s="1094"/>
      <c r="C363" s="1080"/>
      <c r="D363" s="1350"/>
      <c r="E363" s="1346"/>
      <c r="F363" s="1347"/>
      <c r="G363" s="1086"/>
      <c r="H363" s="1152" t="s">
        <v>274</v>
      </c>
      <c r="I363" s="1147"/>
      <c r="J363" s="1147"/>
      <c r="K363" s="1145"/>
      <c r="L363" s="1272"/>
      <c r="M363" s="1155"/>
      <c r="N363" s="1100"/>
      <c r="O363" s="1100"/>
    </row>
    <row r="364" s="1071" customFormat="1" ht="17.1" customHeight="1"/>
    <row r="365" s="1071" customFormat="1" ht="17.1" customHeight="1"/>
    <row r="366" spans="1:15" s="1071" customFormat="1" ht="17.1" customHeight="1">
      <c r="A366" s="1073" t="s">
        <v>705</v>
      </c>
      <c r="B366" s="1073"/>
      <c r="C366" s="1073"/>
      <c r="D366" s="1073"/>
      <c r="E366" s="1073"/>
      <c r="F366" s="1073"/>
      <c r="G366" s="1073"/>
      <c r="H366" s="1073"/>
      <c r="I366" s="1073"/>
      <c r="J366" s="1073"/>
      <c r="K366" s="1073"/>
      <c r="L366" s="1073"/>
      <c r="M366" s="1073"/>
      <c r="N366" s="1073"/>
      <c r="O366" s="1073"/>
    </row>
    <row r="367" s="1071" customFormat="1" ht="17.1" customHeight="1"/>
    <row r="368" spans="1:15" s="1071" customFormat="1" ht="17.1" customHeight="1">
      <c r="A368" s="1105"/>
      <c r="B368" s="1094"/>
      <c r="C368" s="1080"/>
      <c r="D368" s="1095"/>
      <c r="E368" s="1160"/>
      <c r="F368" s="1161"/>
      <c r="G368" s="1108"/>
      <c r="H368" s="1166"/>
      <c r="I368" s="1165"/>
      <c r="J368" s="1130"/>
      <c r="K368" s="1108" t="s">
        <v>449</v>
      </c>
      <c r="L368" s="1131"/>
      <c r="M368" s="1155"/>
      <c r="N368" s="1100"/>
      <c r="O368" s="1100"/>
    </row>
    <row r="369" s="1071" customFormat="1" ht="17.1" customHeight="1"/>
    <row r="370" s="1071" customFormat="1" ht="17.1" customHeight="1"/>
    <row r="371" spans="1:15" s="1071" customFormat="1" ht="17.1" customHeight="1">
      <c r="A371" s="1073" t="s">
        <v>706</v>
      </c>
      <c r="B371" s="1073"/>
      <c r="C371" s="1073"/>
      <c r="D371" s="1073"/>
      <c r="E371" s="1073"/>
      <c r="F371" s="1073"/>
      <c r="G371" s="1073"/>
      <c r="H371" s="1073"/>
      <c r="I371" s="1073"/>
      <c r="J371" s="1073"/>
      <c r="K371" s="1073"/>
      <c r="L371" s="1073"/>
      <c r="M371" s="1073"/>
      <c r="N371" s="1073"/>
      <c r="O371" s="1073"/>
    </row>
    <row r="372" s="1071" customFormat="1" ht="17.1" customHeight="1"/>
    <row r="373" spans="1:15" s="1071" customFormat="1" ht="17.1" customHeight="1">
      <c r="A373" s="1105"/>
      <c r="B373" s="1094"/>
      <c r="C373" s="1080"/>
      <c r="D373" s="1095"/>
      <c r="E373" s="1160"/>
      <c r="F373" s="1161"/>
      <c r="G373" s="1108"/>
      <c r="H373" s="1166"/>
      <c r="I373" s="1165"/>
      <c r="J373" s="1170"/>
      <c r="K373" s="1108" t="s">
        <v>449</v>
      </c>
      <c r="L373" s="1131"/>
      <c r="M373" s="1155"/>
      <c r="N373" s="1100"/>
      <c r="O373" s="1100"/>
    </row>
  </sheetData>
  <sheetProtection formatColumns="0" formatRows="0"/>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dataValidations count="32">
    <dataValidation type="textLength" operator="lessThanOrEqual" allowBlank="1" showInputMessage="1" showErrorMessage="1" errorTitle="Ошибка" error="Допускается ввод не более 900 символов!" sqref="E4 J9:J10 R9:R10 V9:W9 J15:J16 R15:R16 V15:W15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WWE31:WWE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WWE49:WWE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WWE67:WWE74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WWE85:WWE91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WWJ103:WWJ109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WWE125:WWE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WWE143:WWE149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WWE161:WWE167 JT179:JT184 TP179:TP184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O193:WWO197 AB211 W216:X216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WWE220:WWE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WMI238:WMI245 WWE238:WWE245 E256 U260:X260 M264:P264 M268:P268 F273:F274 F277:F278 F281:F282 F285:F288 F292:H292 K292 E297:E298 E307 E312 G312 E317 I317 E322 G322 I322 G327 I327:I328 E328 I332 I344:I346 E351:G351">
      <formula1>900</formula1>
    </dataValidation>
    <dataValidation type="decimal" allowBlank="1" showErrorMessage="1" errorTitle="Ошибка" error="Допускается ввод только действительных чисел!" sqref="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WML197:WMM197 WWH197:WWI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G9:G10 K9:K10 O9:O10 S9:S10 K15:K16 O15:O16 S15:S16 S37 U37 JO37 JQ37 TK37 TM37 ADG37 ADI37 ANC37 ANE37 AWY37 AXA37 BGU37 BGW37 BQQ37 BQS37 CAM37 CAO37 CKI37 CKK37 CUE37 CUG37 DEA37 DEC37 DNW37 DNY37 DXS37 DXU37 EHO37 EHQ37 ERK37 ERM37 FBG37 FBI37 FLC37 FLE37 FUY37 FVA37 GEU37 GEW37 GOQ37 GOS37 GYM37 GYO37 HII37 HIK37 HSE37 HSG37 ICA37 ICC37 ILW37 ILY37 IVS37 IVU37 JFO37 JFQ37 JPK37 JPM37 JZG37 JZI37 KJC37 KJE37 KSY37 KTA37 LCU37 LCW37 LMQ37 LMS37 LWM37 LWO37 MGI37 MGK37 MQE37 MQG37 NAA37 NAC37 NJW37 NJY37 NTS37 NTU37 ODO37 ODQ37 ONK37 ONM37 OXG37 OXI37 PHC37 PHE37 PQY37 PRA37 QAU37 QAW37 QKQ37 QKS37 QUM37 QUO37 REI37 REK37 ROE37 ROG37 RYA37 RYC37 SHW37 SHY37 SRS37 SRU37 TBO37 TBQ37 TLK37 TLM37 TVG37 TVI37 UFC37 UFE37 UOY37 UPA37 UYU37 UYW37 VIQ37 VIS37 VSM37 VSO37 WCI37 WCK37 WME37 WMG37 WWA37 WWC37 S55 U55 JO55 JQ55 TK55 TM55 ADG55 ADI55 ANC55 ANE55 AWY55 AXA55 BGU55 BGW55 BQQ55 BQS55 CAM55 CAO55 CKI55 CKK55 CUE55 CUG55 DEA55 DEC55 DNW55 DNY55 DXS55 DXU55 EHO55 EHQ55 ERK55 ERM55 FBG55 FBI55 FLC55 FLE55 FUY55 FVA55 GEU55 GEW55 GOQ55 GOS55 GYM55 GYO55 HII55 HIK55 HSE55 HSG55 ICA55 ICC55 ILW55 ILY55 IVS55 IVU55 JFO55 JFQ55 JPK55 JPM55 JZG55 JZI55 KJC55 KJE55 KSY55 KTA55 LCU55 LCW55 LMQ55 LMS55 LWM55 LWO55 MGI55 MGK55 MQE55 MQG55 NAA55 NAC55 NJW55 NJY55 NTS55 NTU55 ODO55 ODQ55 ONK55 ONM55 OXG55 OXI55 PHC55 PHE55 PQY55 PRA55 QAU55 QAW55 QKQ55 QKS55 QUM55 QUO55 REI55 REK55 ROE55 ROG55 RYA55 RYC55 SHW55 SHY55 SRS55 SRU55 TBO55 TBQ55 TLK55 TLM55 TVG55 TVI55 UFC55 UFE55 UOY55 UPA55 UYU55 UYW55 VIQ55 VIS55 VSM55 VSO55 WCI55 WCK55 WME55 WMG55 WWA55 WWC55 S73 U73 JO73 JQ73 TK73 TM73 ADG73 ADI73 ANC73 ANE73 AWY73 AXA73 BGU73 BGW73 BQQ73 BQS73 CAM73 CAO73 CKI73 CKK73 CUE73 CUG73 DEA73 DEC73 DNW73 DNY73 DXS73 DXU73 EHO73 EHQ73 ERK73 ERM73 FBG73 FBI73 FLC73 FLE73 FUY73 FVA73 GEU73 GEW73 GOQ73 GOS73 GYM73 GYO73 HII73 HIK73 HSE73 HSG73 ICA73 ICC73 ILW73 ILY73 IVS73 IVU73 JFO73 JFQ73 JPK73 JPM73 JZG73 JZI73 KJC73 KJE73 KSY73 KTA73 LCU73 LCW73 LMQ73 LMS73 LWM73 LWO73 MGI73 MGK73 MQE73 MQG73 NAA73 NAC73 NJW73 NJY73 NTS73 NTU73 ODO73 ODQ73 ONK73 ONM73 OXG73 OXI73 PHC73 PHE73 PQY73 PRA73 QAU73 QAW73 QKQ73 QKS73 QUM73 QUO73 REI73 REK73 ROE73 ROG73 RYA73 RYC73 SHW73 SHY73 SRS73 SRU73 TBO73 TBQ73 TLK73 TLM73 TVG73 TVI73 UFC73 UFE73 UOY73 UPA73 UYU73 UYW73 VIQ73 VIS73 VSM73 VSO73 WCI73 WCK73 WME73 WMG73 WWA73 WWC73 S91:S92 U91:U92 JO91:JO92 JQ91:JQ92 TK91:TK92 TM91:TM92 ADG91:ADG92 ADI91:ADI92 ANC91:ANC92 ANE91:ANE92 AWY91:AWY92 AXA91:AXA92 BGU91:BGU92 BGW91:BGW92 BQQ91:BQQ92 BQS91:BQS92 CAM91:CAM92 CAO91:CAO92 CKI91:CKI92 CKK91:CKK92 CUE91:CUE92 CUG91:CUG92 DEA91:DEA92 DEC91:DEC92 DNW91:DNW92 DNY91:DNY92 DXS91:DXS92 DXU91:DXU92 EHO91:EHO92 EHQ91:EHQ92 ERK91:ERK92 ERM91:ERM92 FBG91:FBG92 FBI91:FBI92 FLC91:FLC92 FLE91:FLE92 FUY91:FUY92 FVA91:FVA92 GEU91:GEU92 GEW91:GEW92 GOQ91:GOQ92 GOS91:GOS92 GYM91:GYM92 GYO91:GYO92 HII91:HII92 HIK91:HIK92 HSE91:HSE92 HSG91:HSG92 ICA91:ICA92 ICC91:ICC92 ILW91:ILW92 ILY91:ILY92 IVS91:IVS92 IVU91:IVU92 JFO91:JFO92 JFQ91:JFQ92 JPK91:JPK92 JPM91:JPM92 JZG91:JZG92 JZI91:JZI92 KJC91:KJC92 KJE91:KJE92 KSY91:KSY92 KTA91:KTA92 LCU91:LCU92 LCW91:LCW92 LMQ91:LMQ92 LMS91:LMS92 LWM91:LWM92 LWO91:LWO92 MGI91:MGI92 MGK91:MGK92 MQE91:MQE92 MQG91:MQG92 NAA91:NAA92 NAC91:NAC92 NJW91:NJW92 NJY91:NJY92 NTS91:NTS92 NTU91:NTU92 ODO91:ODO92 ODQ91:ODQ92 ONK91:ONK92 ONM91:ONM92 OXG91:OXG92 OXI91:OXI92 PHC91:PHC92 PHE91:PHE92 PQY91:PQY92 PRA91:PRA92 QAU91:QAU92 QAW91:QAW92 QKQ91:QKQ92 QKS91:QKS92 QUM91:QUM92 QUO91:QUO92 REI91:REI92 REK91:REK92 ROE91:ROE92 ROG91:ROG92 RYA91:RYA92 RYC91:RYC92 SHW91:SHW92 SHY91:SHY92 SRS91:SRS92 SRU91:SRU92 TBO91:TBO92 TBQ91:TBQ92 TLK91:TLK92 TLM91:TLM92 TVG91:TVG92 TVI91:TVI92 UFC91:UFC92 UFE91:UFE92 UOY91:UOY92 UPA91:UPA92 UYU91:UYU92 UYW91:UYW92 VIQ91:VIQ92 VIS91:VIS92 VSM91:VSM92 VSO91:VSO92 WCI91:WCI92 WCK91:WCK92 WME91:WME92 WMG91:WMG92 WWA91:WWA92 WWC91:WWC92 X109:X111 Z109:Z110 JT109:JT111 JV109:JV110 TP109:TP111 TR109:TR110 ADL109:ADL111 ADN109:ADN110 ANH109:ANH111 ANJ109:ANJ110 AXD109:AXD111 AXF109:AXF110 BGZ109:BGZ111 BHB109:BHB110 BQV109:BQV111 BQX109:BQX110 CAR109:CAR111 CAT109:CAT110 CKN109:CKN111 CKP109:CKP110 CUJ109:CUJ111 CUL109:CUL110 DEF109:DEF111 DEH109:DEH110 DOB109:DOB111 DOD109:DOD110 DXX109:DXX111 DXZ109:DXZ110 EHT109:EHT111 EHV109:EHV110 ERP109:ERP111 ERR109:ERR110 FBL109:FBL111 FBN109:FBN110 FLH109:FLH111 FLJ109:FLJ110 FVD109:FVD111 FVF109:FVF110 GEZ109:GEZ111 GFB109:GFB110 GOV109:GOV111 GOX109:GOX110 GYR109:GYR111 GYT109:GYT110 HIN109:HIN111 HIP109:HIP110 HSJ109:HSJ111 HSL109:HSL110 ICF109:ICF111 ICH109:ICH110 IMB109:IMB111 IMD109:IMD110 IVX109:IVX111 IVZ109:IVZ110 JFT109:JFT111 JFV109:JFV110 JPP109:JPP111 JPR109:JPR110 JZL109:JZL111 JZN109:JZN110 KJH109:KJH111 KJJ109:KJJ110 KTD109:KTD111 KTF109:KTF110 LCZ109:LCZ111 LDB109:LDB110 LMV109:LMV111 LMX109:LMX110 LWR109:LWR111 LWT109:LWT110 MGN109:MGN111 MGP109:MGP110 MQJ109:MQJ111 MQL109:MQL110 NAF109:NAF111 NAH109:NAH110 NKB109:NKB111 NKD109:NKD110 NTX109:NTX111 NTZ109:NTZ110 ODT109:ODT111 ODV109:ODV110 ONP109:ONP111 ONR109:ONR110 OXL109:OXL111 OXN109:OXN110 PHH109:PHH111 PHJ109:PHJ110 PRD109:PRD111 PRF109:PRF110 QAZ109:QAZ111 QBB109:QBB110 QKV109:QKV111 QKX109:QKX110 QUR109:QUR111 QUT109:QUT110 REN109:REN111 REP109:REP110 ROJ109:ROJ111 ROL109:ROL110 RYF109:RYF111 RYH109:RYH110 SIB109:SIB111 SID109:SID110 SRX109:SRX111 SRZ109:SRZ110 TBT109:TBT111 TBV109:TBV110 TLP109:TLP111 TLR109:TLR110 TVL109:TVL111 TVN109:TVN110 UFH109:UFH111 UFJ109:UFJ110 UPD109:UPD111 UPF109:UPF110 UYZ109:UYZ111 UZB109:UZB110 VIV109:VIV111 VIX109:VIX110 VSR109:VSR111 VST109:VST110 WCN109:WCN111 WCP109:WCP110 WMJ109:WMJ111 WML109:WML110 WWF109:WWF111 WWH109:WWH110 X120 Z120 JT120 JV120 TP120 TR120 ADL120 ADN120 ANH120 ANJ120 AXD120 AXF120 BGZ120 BHB120 BQV120 BQX120 CAR120 CAT120 CKN120 CKP120 CUJ120 CUL120 DEF120 DEH120 DOB120 DOD120 DXX120 DXZ120 EHT120 EHV120 ERP120 ERR120 FBL120 FBN120 FLH120 FLJ120 FVD120 FVF120 GEZ120 GFB120 GOV120 GOX120 GYR120 GYT120 HIN120 HIP120 HSJ120 HSL120 ICF120 ICH120 IMB120 IMD120 IVX120 IVZ120 JFT120 JFV120 JPP120 JPR120 JZL120 JZN120 KJH120 KJJ120 KTD120 KTF120 LCZ120 LDB120 LMV120 LMX120 LWR120 LWT120 MGN120 MGP120 MQJ120 MQL120 NAF120 NAH120 NKB120 NKD120 NTX120 NTZ120 ODT120 ODV120 ONP120 ONR120 OXL120 OXN120 PHH120 PHJ120 PRD120 PRF120 QAZ120 QBB120 QKV120 QKX120 QUR120 QUT120 REN120 REP120 ROJ120 ROL120 RYF120 RYH120 SIB120 SID120 SRX120 SRZ120 TBT120 TBV120 TLP120 TLR120 TVL120 TVN120 UFH120 UFJ120 UPD120 UPF120 UYZ120 UZB120 VIV120 VIX120 VSR120 VST120 WCN120 WCP120 WMJ120 WML120 WWF120 WWH120 S131:S132 U131 JO131:JO132 JQ131 TK131:TK132 TM131 ADG131:ADG132 ADI131 ANC131:ANC132 ANE131 AWY131:AWY132 AXA131 BGU131:BGU132 BGW131 BQQ131:BQQ132 BQS131 CAM131:CAM132 CAO131 CKI131:CKI132 CKK131 CUE131:CUE132 CUG131 DEA131:DEA132 DEC131 DNW131:DNW132 DNY131 DXS131:DXS132 DXU131 EHO131:EHO132 EHQ131 ERK131:ERK132 ERM131 FBG131:FBG132 FBI131 FLC131:FLC132 FLE131 FUY131:FUY132 FVA131 GEU131:GEU132 GEW131 GOQ131:GOQ132 GOS131 GYM131:GYM132 GYO131 HII131:HII132 HIK131 HSE131:HSE132 HSG131 ICA131:ICA132 ICC131 ILW131:ILW132 ILY131 IVS131:IVS132 IVU131 JFO131:JFO132 JFQ131 JPK131:JPK132 JPM131 JZG131:JZG132 JZI131 KJC131:KJC132 KJE131 KSY131:KSY132 KTA131 LCU131:LCU132 LCW131 LMQ131:LMQ132 LMS131 LWM131:LWM132 LWO131 MGI131:MGI132 MGK131 MQE131:MQE132 MQG131 NAA131:NAA132 NAC131 NJW131:NJW132 NJY131 NTS131:NTS132 NTU131 ODO131:ODO132 ODQ131 ONK131:ONK132 ONM131 OXG131:OXG132 OXI131 PHC131:PHC132 PHE131 PQY131:PQY132 PRA131 QAU131:QAU132 QAW131 QKQ131:QKQ132 QKS131 QUM131:QUM132 QUO131 REI131:REI132 REK131 ROE131:ROE132 ROG131 RYA131:RYA132 RYC131 SHW131:SHW132 SHY131 SRS131:SRS132 SRU131 TBO131:TBO132 TBQ131 TLK131:TLK132 TLM131 TVG131:TVG132 TVI131 UFC131:UFC132 UFE131 UOY131:UOY132 UPA131 UYU131:UYU132 UYW131 VIQ131:VIQ132 VIS131 VSM131:VSM132 VSO131 WCI131:WCI132 WCK131 WME131:WME132 WMG131 WWA131:WWA132 WWC131 S149:S150 U149 JO149:JO150 JQ149 TK149:TK150 TM149 ADG149:ADG150 ADI149 ANC149:ANC150 ANE149 AWY149:AWY150 AXA149 BGU149:BGU150 BGW149 BQQ149:BQQ150 BQS149 CAM149:CAM150 CAO149 CKI149:CKI150 CKK149 CUE149:CUE150 CUG149 DEA149:DEA150 DEC149 DNW149:DNW150 DNY149 DXS149:DXS150 DXU149 EHO149:EHO150 EHQ149 ERK149:ERK150 ERM149 FBG149:FBG150 FBI149 FLC149:FLC150 FLE149 FUY149:FUY150 FVA149 GEU149:GEU150 GEW149 GOQ149:GOQ150 GOS149 GYM149:GYM150 GYO149 HII149:HII150 HIK149 HSE149:HSE150 HSG149 ICA149:ICA150 ICC149 ILW149:ILW150 ILY149 IVS149:IVS150 IVU149 JFO149:JFO150 JFQ149 JPK149:JPK150 JPM149 JZG149:JZG150 JZI149 KJC149:KJC150 KJE149 KSY149:KSY150 KTA149 LCU149:LCU150 LCW149 LMQ149:LMQ150 LMS149 LWM149:LWM150 LWO149 MGI149:MGI150 MGK149 MQE149:MQE150 MQG149 NAA149:NAA150 NAC149 NJW149:NJW150 NJY149 NTS149:NTS150 NTU149 ODO149:ODO150 ODQ149 ONK149:ONK150 ONM149 OXG149:OXG150 OXI149 PHC149:PHC150 PHE149 PQY149:PQY150 PRA149 QAU149:QAU150 QAW149 QKQ149:QKQ150 QKS149 QUM149:QUM150 QUO149 REI149:REI150 REK149 ROE149:ROE150 ROG149 RYA149:RYA150 RYC149 SHW149:SHW150 SHY149 SRS149:SRS150 SRU149 TBO149:TBO150 TBQ149 TLK149:TLK150 TLM149 TVG149:TVG150 TVI149 UFC149:UFC150 UFE149 UOY149:UOY150 UPA149 UYU149:UYU150 UYW149 VIQ149:VIQ150 VIS149 VSM149:VSM150"/>
    <dataValidation allowBlank="1" showInputMessage="1" showErrorMessage="1" prompt="Для выбора выполните двойной щелчок левой клавиши мыши по соответствующей ячейке." sqref="VSO149 WCI149:WCI150 WCK149 WME149:WME150 WMG149 WWA149:WWA150 WWC149 S167:S168 U167 JO167:JO168 JQ167 TK167:TK168 TM167 ADG167:ADG168 ADI167 ANC167:ANC168 ANE167 AWY167:AWY168 AXA167 BGU167:BGU168 BGW167 BQQ167:BQQ168 BQS167 CAM167:CAM168 CAO167 CKI167:CKI168 CKK167 CUE167:CUE168 CUG167 DEA167:DEA168 DEC167 DNW167:DNW168 DNY167 DXS167:DXS168 DXU167 EHO167:EHO168 EHQ167 ERK167:ERK168 ERM167 FBG167:FBG168 FBI167 FLC167:FLC168 FLE167 FUY167:FUY168 FVA167 GEU167:GEU168 GEW167 GOQ167:GOQ168 GOS167 GYM167:GYM168 GYO167 HII167:HII168 HIK167 HSE167:HSE168 HSG167 ICA167:ICA168 ICC167 ILW167:ILW168 ILY167 IVS167:IVS168 IVU167 JFO167:JFO168 JFQ167 JPK167:JPK168 JPM167 JZG167:JZG168 JZI167 KJC167:KJC168 KJE167 KSY167:KSY168 KTA167 LCU167:LCU168 LCW167 LMQ167:LMQ168 LMS167 LWM167:LWM168 LWO167 MGI167:MGI168 MGK167 MQE167:MQE168 MQG167 NAA167:NAA168 NAC167 NJW167:NJW168 NJY167 NTS167:NTS168 NTU167 ODO167:ODO168 ODQ167 ONK167:ONK168 ONM167 OXG167:OXG168 OXI167 PHC167:PHC168 PHE167 PQY167:PQY168 PRA167 QAU167:QAU168 QAW167 QKQ167:QKQ168 QKS167 QUM167:QUM168 QUO167 REI167:REI168 REK167 ROE167:ROE168 ROG167 RYA167:RYA168 RYC167 SHW167:SHW168 SHY167 SRS167:SRS168 SRU167 TBO167:TBO168 TBQ167 TLK167:TLK168 TLM167 TVG167:TVG168 TVI167 UFC167:UFC168 UFE167 UOY167:UOY168 UPA167 UYU167:UYU168 UYW167 VIQ167:VIQ168 VIS167 VSM167:VSM168 VSO167 WCI167:WCI168 WCK167 WME167:WME168 WMG167 WWA167:WWA168 WWC167 T183 V183 JP183 JR183 TL183 TN183 ADH183 ADJ183 AND183 ANF183 AWZ183 AXB183 BGV183 BGX183 BQR183 BQT183 CAN183 CAP183 CKJ183 CKL183 CUF183 CUH183 DEB183 DED183 DNX183 DNZ183 DXT183 DXV183 EHP183 EHR183 ERL183 ERN183 FBH183 FBJ183 FLD183 FLF183 FUZ183 FVB183 GEV183 GEX183 GOR183 GOT183 GYN183 GYP183 HIJ183 HIL183 HSF183 HSH183 ICB183 ICD183 ILX183 ILZ183 IVT183 IVV183 JFP183 JFR183 JPL183 JPN183 JZH183 JZJ183 KJD183 KJF183 KSZ183 KTB183 LCV183 LCX183 LMR183 LMT183 LWN183 LWP183 MGJ183 MGL183 MQF183 MQH183 NAB183 NAD183 NJX183 NJZ183 NTT183 NTV183 ODP183 ODR183 ONL183 ONN183 OXH183 OXJ183 PHD183 PHF183 PQZ183 PRB183 QAV183 QAX183 QKR183 QKT183 QUN183 QUP183 REJ183 REL183 ROF183 ROH183 RYB183 RYD183 SHX183 SHZ183 SRT183 SRV183 TBP183 TBR183 TLL183 TLN183 TVH183 TVJ183 UFD183 UFF183 UOZ183 UPB183 UYV183 UYX183 VIR183 VIT183 VSN183 VSP183 WCJ183 WCL183 WMF183 WMH183 WWB183 WWD183 N197 R197 V197 AC197:AC198 AE197 JJ197 JN197 JR197 JY197:JY198 KA197 TF197 TJ197 TN197 TU197:TU198 TW197 ADB197 ADF197 ADJ197 ADQ197:ADQ198 ADS197 AMX197 ANB197 ANF197 ANM197:ANM198 ANO197 AWT197 AWX197 AXB197 AXI197:AXI198 AXK197 BGP197 BGT197 BGX197 BHE197:BHE198 BHG197 BQL197 BQP197 BQT197 BRA197:BRA198 BRC197 CAH197 CAL197 CAP197 CAW197:CAW198 CAY197 CKD197 CKH197 CKL197 CKS197:CKS198 CKU197 CTZ197 CUD197 CUH197 CUO197:CUO198 CUQ197 DDV197 DDZ197 DED197 DEK197:DEK198 DEM197 DNR197 DNV197 DNZ197 DOG197:DOG198 DOI197 DXN197 DXR197 DXV197 DYC197:DYC198 DYE197 EHJ197 EHN197 EHR197 EHY197:EHY198 EIA197 ERF197 ERJ197 ERN197 ERU197:ERU198 ERW197 FBB197 FBF197 FBJ197 FBQ197:FBQ198 FBS197 FKX197 FLB197 FLF197 FLM197:FLM198 FLO197 FUT197 FUX197 FVB197 FVI197:FVI198 FVK197 GEP197 GET197 GEX197 GFE197:GFE198 GFG197 GOL197 GOP197 GOT197 GPA197:GPA198 GPC197 GYH197 GYL197 GYP197 GYW197:GYW198 GYY197 HID197 HIH197 HIL197 HIS197:HIS198 HIU197 HRZ197 HSD197 HSH197 HSO197:HSO198 HSQ197 IBV197 IBZ197 ICD197 ICK197:ICK198 ICM197 ILR197 ILV197 ILZ197 IMG197:IMG198 IMI197 IVN197 IVR197 IVV197 IWC197:IWC198 IWE197 JFJ197 JFN197 JFR197 JFY197:JFY198 JGA197 JPF197 JPJ197 JPN197 JPU197:JPU198 JPW197 JZB197 JZF197 JZJ197 JZQ197:JZQ198 JZS197 KIX197 KJB197 KJF197 KJM197:KJM198 KJO197 KST197 KSX197 KTB197 KTI197:KTI198 KTK197 LCP197 LCT197 LCX197 LDE197:LDE198 LDG197 LML197 LMP197 LMT197 LNA197:LNA198 LNC197 LWH197 LWL197 LWP197 LWW197:LWW198 LWY197 MGD197 MGH197 MGL197 MGS197:MGS198 MGU197 MPZ197 MQD197 MQH197 MQO197:MQO198 MQQ197 MZV197 MZZ197 NAD197 NAK197:NAK198 NAM197 NJR197 NJV197 NJZ197 NKG197:NKG198 NKI197 NTN197 NTR197 NTV197 NUC197:NUC198 NUE197 ODJ197 ODN197 ODR197 ODY197:ODY198 OEA197 ONF197 ONJ197 ONN197 ONU197:ONU198 ONW197 OXB197 OXF197 OXJ197 OXQ197:OXQ198 OXS197 PGX197 PHB197 PHF197 PHM197:PHM198 PHO197 PQT197 PQX197 PRB197 PRI197:PRI198 PRK197 QAP197 QAT197 QAX197 QBE197:QBE198 QBG197 QKL197 QKP197 QKT197 QLA197:QLA198 QLC197 QUH197 QUL197 QUP197 QUW197:QUW198 QUY197 RED197 REH197 REL197 RES197:RES198 REU197 RNZ197 ROD197 ROH197 ROO197:ROO198 ROQ197 RXV197 RXZ197 RYD197 RYK197:RYK198 RYM197 SHR197 SHV197 SHZ197 SIG197:SIG198 SII197 SRN197 SRR197 SRV197 SSC197:SSC198 SSE197 TBJ197 TBN197 TBR197 TBY197:TBY198 TCA197 TLF197 TLJ197 TLN197 TLU197:TLU198 TLW197 TVB197 TVF197 TVJ197 TVQ197:TVQ198 TVS197 UEX197 UFB197 UFF197 UFM197:UFM198 UFO197 UOT197 UOX197 UPB197 UPI197:UPI198 UPK197 UYP197 UYT197 UYX197 UZE197:UZE198 UZG197 VIL197 VIP197 VIT197 VJA197:VJA198 VJC197 VSH197 VSL197 VSP197 VSW197:VSW198 VSY197 WCD197 WCH197 WCL197 WCS197:WCS198 WCU197 WLZ197 WMD197 WMH197 WMO197:WMO198 WMQ197 WVV197 WVZ197 WWD197 WWK197:WWK198 WWM197 Q211 S226 U226 JO226 JQ226 TK226 TM226 ADG226 ADI226 ANC226 ANE226 AWY226 AXA226 BGU226 BGW226 BQQ226 BQS226 CAM226 CAO226 CKI226 CKK226 CUE226 CUG226 DEA226 DEC226 DNW226 DNY226 DXS226 DXU226 EHO226 EHQ226 ERK226 ERM226 FBG226 FBI226 FLC226 FLE226 FUY226 FVA226 GEU226 GEW226 GOQ226 GOS226 GYM226 GYO226 HII226 HIK226 HSE226 HSG226 ICA226 ICC226 ILW226 ILY226 IVS226 IVU226 JFO226 JFQ226 JPK226 JPM226 JZG226 JZI226 KJC226 KJE226 KSY226 KTA226 LCU226 LCW226 LMQ226 LMS226 LWM226 LWO226 MGI226 MGK226 MQE226 MQG226 NAA226 NAC226 NJW226 NJY226 NTS226 NTU226 ODO226 ODQ226 ONK226 ONM226 OXG226 OXI226 PHC226 PHE226 PQY226 PRA226 QAU226 QAW226 QKQ226 QKS226 QUM226 QUO226 REI226 REK226 ROE226 ROG226 RYA226 RYC226 SHW226 SHY226 SRS226 SRU226 TBO226 TBQ226 TLK226 TLM226 TVG226 TVI226 UFC226 UFE226 UOY226 UPA226 UYU226 UYW226 VIQ226 VIS226 VSM226 VSO226 WCI226 WCK226 WME226 WMG226 WWA226 WWC226 S244 U244 JO244 JQ244 TK244 TM244 ADG244 ADI244 ANC244 ANE244 AWY244 AXA244 BGU244 BGW244 BQQ244 BQS244 CAM244 CAO244 CKI244 CKK244 CUE244 CUG244 DEA244 DEC244 DNW244 DNY244 DXS244 DXU244 EHO244 EHQ244 ERK244 ERM244 FBG244 FBI244 FLC244 FLE244 FUY244 FVA244 GEU244 GEW244 GOQ244 GOS244 GYM244 GYO244 HII244 HIK244 HSE244 HSG244 ICA244 ICC244 ILW244 ILY244 IVS244 IVU244 JFO244 JFQ244 JPK244 JPM244 JZG244 JZI244 KJC244 KJE244 KSY244 KTA244 LCU244 LCW244 LMQ244 LMS244 LWM244 LWO244 MGI244 MGK244 MQE244 MQG244 NAA244 NAC244 NJW244 NJY244 NTS244 NTU244 ODO244 ODQ244 ONK244 ONM244 OXG244 OXI244 PHC244 PHE244 PQY244 PRA244 QAU244 QAW244 QKQ244 QKS244 QUM244 QUO244 REI244 REK244 ROE244 ROG244 RYA244 RYC244 SHW244 SHY244 SRS244 SRU244 TBO244 TBQ244 TLK244 TLM244 TVG244 TVI244 UFC244 UFE244 UOY244 UPA244 UYU244 UYW244 VIQ244 VIS244 VSM244 VSO244 WCI244 WCK244 WME244 WMG244 WWA244 WWC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37 T37 JN37 JP37 TJ37 TL37 ADF37 ADH37 ANB37 AND37 AWX37 AWZ37 BGT37 BGV37 BQP37 BQR37 CAL37 CAN37 CKH37 CKJ37 CUD37 CUF37 DDZ37 DEB37 DNV37 DNX37 DXR37 DXT37 EHN37 EHP37 ERJ37 ERL37 FBF37 FBH37 FLB37 FLD37 FUX37 FUZ37 GET37 GEV37 GOP37 GOR37 GYL37 GYN37 HIH37 HIJ37 HSD37 HSF37 IBZ37 ICB37 ILV37 ILX37 IVR37 IVT37 JFN37 JFP37 JPJ37 JPL37 JZF37 JZH37 KJB37 KJD37 KSX37 KSZ37 LCT37 LCV37 LMP37 LMR37 LWL37 LWN37 MGH37 MGJ37 MQD37 MQF37 MZZ37 NAB37 NJV37 NJX37 NTR37 NTT37 ODN37 ODP37 ONJ37 ONL37 OXF37 OXH37 PHB37 PHD37 PQX37 PQZ37 QAT37 QAV37 QKP37 QKR37 QUL37 QUN37 REH37 REJ37 ROD37 ROF37 RXZ37 RYB37 SHV37 SHX37 SRR37 SRT37 TBN37 TBP37 TLJ37 TLL37 TVF37 TVH37 UFB37 UFD37 UOX37 UOZ37 UYT37 UYV37 VIP37 VIR37 VSL37 VSN37 WCH37 WCJ37 WMD37 WMF37 WVZ37 WWB37 R55 T55 JN55 JP55 TJ55 TL55 ADF55 ADH55 ANB55 AND55 AWX55 AWZ55 BGT55 BGV55 BQP55 BQR55 CAL55 CAN55 CKH55 CKJ55 CUD55 CUF55 DDZ55 DEB55 DNV55 DNX55 DXR55 DXT55 EHN55 EHP55 ERJ55 ERL55 FBF55 FBH55 FLB55 FLD55 FUX55 FUZ55 GET55 GEV55 GOP55 GOR55 GYL55 GYN55 HIH55 HIJ55 HSD55 HSF55 IBZ55 ICB55 ILV55 ILX55 IVR55 IVT55 JFN55 JFP55 JPJ55 JPL55 JZF55 JZH55 KJB55 KJD55 KSX55 KSZ55 LCT55 LCV55 LMP55 LMR55 LWL55 LWN55 MGH55 MGJ55 MQD55 MQF55 MZZ55 NAB55 NJV55 NJX55 NTR55 NTT55 ODN55 ODP55 ONJ55 ONL55 OXF55 OXH55 PHB55 PHD55 PQX55 PQZ55 QAT55 QAV55 QKP55 QKR55 QUL55 QUN55 REH55 REJ55 ROD55 ROF55 RXZ55 RYB55 SHV55 SHX55 SRR55 SRT55 TBN55 TBP55 TLJ55 TLL55 TVF55 TVH55 UFB55 UFD55 UOX55 UOZ55 UYT55 UYV55 VIP55 VIR55 VSL55 VSN55 WCH55 WCJ55 WMD55 WMF55 WVZ55 WWB55 R73 T73 JN73 JP73 TJ73 TL73 ADF73 ADH73 ANB73 AND73 AWX73 AWZ73 BGT73 BGV73 BQP73 BQR73 CAL73 CAN73 CKH73 CKJ73 CUD73 CUF73 DDZ73 DEB73 DNV73 DNX73 DXR73 DXT73 EHN73 EHP73 ERJ73 ERL73 FBF73 FBH73 FLB73 FLD73 FUX73 FUZ73 GET73 GEV73 GOP73 GOR73 GYL73 GYN73 HIH73 HIJ73 HSD73 HSF73 IBZ73 ICB73 ILV73 ILX73 IVR73 IVT73 JFN73 JFP73 JPJ73 JPL73 JZF73 JZH73 KJB73 KJD73 KSX73 KSZ73 LCT73 LCV73 LMP73 LMR73 LWL73 LWN73 MGH73 MGJ73 MQD73 MQF73 MZZ73 NAB73 NJV73 NJX73 NTR73 NTT73 ODN73 ODP73 ONJ73 ONL73 OXF73 OXH73 PHB73 PHD73 PQX73 PQZ73 QAT73 QAV73 QKP73 QKR73 QUL73 QUN73 REH73 REJ73 ROD73 ROF73 RXZ73 RYB73 SHV73 SHX73 SRR73 SRT73 TBN73 TBP73 TLJ73 TLL73 TVF73 TVH73 UFB73 UFD73 UOX73 UOZ73 UYT73 UYV73 VIP73 VIR73 VSL73 VSN73 WCH73 WCJ73 WMD73 WMF73 WVZ73 WWB73 R91:R92 T91:T92 JN91:JN92 JP91:JP92 TJ91:TJ92 TL91:TL92 ADF91:ADF92 ADH91:ADH92 ANB91:ANB92 AND91:AND92 AWX91:AWX92 AWZ91:AWZ92 BGT91:BGT92 BGV91:BGV92 BQP91:BQP92 BQR91:BQR92 CAL91:CAL92 CAN91:CAN92 CKH91:CKH92 CKJ91:CKJ92 CUD91:CUD92 CUF91:CUF92 DDZ91:DDZ92 DEB91:DEB92 DNV91:DNV92 DNX91:DNX92 DXR91:DXR92 DXT91:DXT92 EHN91:EHN92 EHP91:EHP92 ERJ91:ERJ92 ERL91:ERL92 FBF91:FBF92 FBH91:FBH92 FLB91:FLB92 FLD91:FLD92 FUX91:FUX92 FUZ91:FUZ92 GET91:GET92 GEV91:GEV92 GOP91:GOP92 GOR91:GOR92 GYL91:GYL92 GYN91:GYN92 HIH91:HIH92 HIJ91:HIJ92 HSD91:HSD92 HSF91:HSF92 IBZ91:IBZ92 ICB91:ICB92 ILV91:ILV92 ILX91:ILX92 IVR91:IVR92 IVT91:IVT92 JFN91:JFN92 JFP91:JFP92 JPJ91:JPJ92 JPL91:JPL92 JZF91:JZF92 JZH91:JZH92 KJB91:KJB92 KJD91:KJD92 KSX91:KSX92 KSZ91:KSZ92 LCT91:LCT92 LCV91:LCV92 LMP91:LMP92 LMR91:LMR92 LWL91:LWL92 LWN91:LWN92 MGH91:MGH92 MGJ91:MGJ92 MQD91:MQD92 MQF91:MQF92 MZZ91:MZZ92 NAB91:NAB92 NJV91:NJV92 NJX91:NJX92 NTR91:NTR92 NTT91:NTT92 ODN91:ODN92 ODP91:ODP92 ONJ91:ONJ92 ONL91:ONL92 OXF91:OXF92 OXH91:OXH92 PHB91:PHB92 PHD91:PHD92 PQX91:PQX92 PQZ91:PQZ92 QAT91:QAT92 QAV91:QAV92 QKP91:QKP92 QKR91:QKR92 QUL91:QUL92 QUN91:QUN92 REH91:REH92 REJ91:REJ92 ROD91:ROD92 ROF91:ROF92 RXZ91:RXZ92 RYB91:RYB92 SHV91:SHV92 SHX91:SHX92 SRR91:SRR92 SRT91:SRT92 TBN91:TBN92 TBP91:TBP92 TLJ91:TLJ92 TLL91:TLL92 TVF91:TVF92 TVH91:TVH92 UFB91:UFB92 UFD91:UFD92 UOX91:UOX92 UOZ91:UOZ92 UYT91:UYT92 UYV91:UYV92 VIP91:VIP92 VIR91:VIR92 VSL91:VSL92 VSN91:VSN92 WCH91:WCH92 WCJ91:WCJ92 WMD91:WMD92 WMF91:WMF92 WVZ91:WVZ92 WWB91:WWB92 W109:W110 Y109:Y110 JS109:JS110 JU109:JU110 TO109:TO110 TQ109:TQ110 ADK109:ADK110 ADM109:ADM110 ANG109:ANG110 ANI109:ANI110 AXC109:AXC110 AXE109:AXE110 BGY109:BGY110 BHA109:BHA110 BQU109:BQU110 BQW109:BQW110 CAQ109:CAQ110 CAS109:CAS110 CKM109:CKM110 CKO109:CKO110 CUI109:CUI110 CUK109:CUK110 DEE109:DEE110 DEG109:DEG110 DOA109:DOA110 DOC109:DOC110 DXW109:DXW110 DXY109:DXY110 EHS109:EHS110 EHU109:EHU110 ERO109:ERO110 ERQ109:ERQ110 FBK109:FBK110 FBM109:FBM110 FLG109:FLG110 FLI109:FLI110 FVC109:FVC110 FVE109:FVE110 GEY109:GEY110 GFA109:GFA110 GOU109:GOU110 GOW109:GOW110 GYQ109:GYQ110 GYS109:GYS110 HIM109:HIM110 HIO109:HIO110 HSI109:HSI110 HSK109:HSK110 ICE109:ICE110 ICG109:ICG110 IMA109:IMA110 IMC109:IMC110 IVW109:IVW110 IVY109:IVY110 JFS109:JFS110 JFU109:JFU110 JPO109:JPO110 JPQ109:JPQ110 JZK109:JZK110 JZM109:JZM110 KJG109:KJG110 KJI109:KJI110 KTC109:KTC110 KTE109:KTE110 LCY109:LCY110 LDA109:LDA110 LMU109:LMU110 LMW109:LMW110 LWQ109:LWQ110 LWS109:LWS110 MGM109:MGM110 MGO109:MGO110 MQI109:MQI110 MQK109:MQK110 NAE109:NAE110 NAG109:NAG110 NKA109:NKA110 NKC109:NKC110 NTW109:NTW110 NTY109:NTY110 ODS109:ODS110 ODU109:ODU110 ONO109:ONO110 ONQ109:ONQ110 OXK109:OXK110 OXM109:OXM110 PHG109:PHG110 PHI109:PHI110 PRC109:PRC110 PRE109:PRE110 QAY109:QAY110 QBA109:QBA110 QKU109:QKU110 QKW109:QKW110 QUQ109:QUQ110 QUS109:QUS110 REM109:REM110 REO109:REO110 ROI109:ROI110 ROK109:ROK110 RYE109:RYE110 RYG109:RYG110 SIA109:SIA110 SIC109:SIC110 SRW109:SRW110 SRY109:SRY110 TBS109:TBS110 TBU109:TBU110 TLO109:TLO110 TLQ109:TLQ110 TVK109:TVK110 TVM109:TVM110 UFG109:UFG110 UFI109:UFI110 UPC109:UPC110 UPE109:UPE110 UYY109:UYY110 UZA109:UZA110 VIU109:VIU110 VIW109:VIW110 VSQ109:VSQ110 VSS109:VSS110 WCM109:WCM110 WCO109:WCO110 WMI109:WMI110 WMK109:WMK110 WWE109:WWE110 WWG109:WWG110 W120 Y120 JS120 JU120 TO120 TQ120 ADK120 ADM120 ANG120 ANI120 AXC120 AXE120 BGY120 BHA120 BQU120 BQW120 CAQ120 CAS120 CKM120 CKO120 CUI120 CUK120 DEE120 DEG120 DOA120 DOC120 DXW120 DXY120 EHS120 EHU120 ERO120 ERQ120 FBK120 FBM120 FLG120 FLI120 FVC120 FVE120 GEY120 GFA120 GOU120 GOW120 GYQ120 GYS120 HIM120 HIO120 HSI120 HSK120 ICE120 ICG120 IMA120 IMC120 IVW120 IVY120 JFS120 JFU120 JPO120 JPQ120 JZK120 JZM120 KJG120 KJI120 KTC120 KTE120 LCY120 LDA120 LMU120 LMW120 LWQ120 LWS120 MGM120 MGO120 MQI120 MQK120 NAE120 NAG120 NKA120 NKC120 NTW120 NTY120 ODS120 ODU120 ONO120 ONQ120 OXK120 OXM120 PHG120 PHI120 PRC120 PRE120 QAY120 QBA120 QKU120 QKW120 QUQ120 QUS120 REM120 REO120 ROI120 ROK120 RYE120 RYG120 SIA120 SIC120 SRW120 SRY120 TBS120 TBU120 TLO120 TLQ120 TVK120 TVM120 UFG120 UFI120 UPC120 UPE120 UYY120 UZA120 VIU120 VIW120 VSQ120 VSS120 WCM120 WCO120 WMI120 WMK120 WWE120 WWG120 R131:R132 T131:T132 JN131:JN132 JP131:JP132 TJ131:TJ132 TL131:TL132 ADF131:ADF132 ADH131:ADH132 ANB131:ANB132 AND131:AND132 AWX131:AWX132 AWZ131:AWZ132 BGT131:BGT132 BGV131:BGV132 BQP131:BQP132 BQR131:BQR132 CAL131:CAL132 CAN131:CAN132 CKH131:CKH132 CKJ131:CKJ132 CUD131:CUD132 CUF131:CUF132 DDZ131:DDZ132 DEB131:DEB132 DNV131:DNV132 DNX131:DNX132 DXR131:DXR132 DXT131:DXT132 EHN131:EHN132 EHP131:EHP132 ERJ131:ERJ132 ERL131:ERL132 FBF131:FBF132 FBH131:FBH132 FLB131:FLB132 FLD131:FLD132 FUX131:FUX132 FUZ131:FUZ132 GET131:GET132 GEV131:GEV132 GOP131:GOP132 GOR131:GOR132 GYL131:GYL132 GYN131:GYN132 HIH131:HIH132 HIJ131:HIJ132 HSD131:HSD132 HSF131:HSF132 IBZ131:IBZ132 ICB131:ICB132 ILV131:ILV132 ILX131:ILX132 IVR131:IVR132 IVT131:IVT132 JFN131:JFN132 JFP131:JFP132 JPJ131:JPJ132 JPL131:JPL132 JZF131:JZF132 JZH131:JZH132 KJB131:KJB132 KJD131:KJD132 KSX131:KSX132 KSZ131:KSZ132 LCT131:LCT132 LCV131:LCV132 LMP131:LMP132 LMR131:LMR132 LWL131:LWL132 LWN131:LWN132 MGH131:MGH132 MGJ131:MGJ132 MQD131:MQD132 MQF131:MQF132 MZZ131:MZZ132 NAB131:NAB132 NJV131:NJV132 NJX131:NJX132 NTR131:NTR132 NTT131:NTT132 ODN131:ODN132 ODP131:ODP132 ONJ131:ONJ132 ONL131:ONL132 OXF131:OXF132 OXH131:OXH132 PHB131:PHB132 PHD131:PHD132 PQX131:PQX132 PQZ131:PQZ132 QAT131:QAT132 QAV131:QAV132 QKP131:QKP132 QKR131:QKR132 QUL131:QUL132 QUN131:QUN132 REH131:REH132 REJ131:REJ132 ROD131:ROD132 ROF131:ROF132 RXZ131:RXZ132 RYB131:RYB132 SHV131:SHV132 SHX131:SHX132 SRR131:SRR132 SRT131:SRT132 TBN131:TBN132 TBP131:TBP132 TLJ131:TLJ132 TLL131:TLL132 TVF131:TVF132 TVH131:TVH132 UFB131:UFB132 UFD131:UFD132 UOX131:UOX132 UOZ131:UOZ132 UYT131:UYT132 UYV131:UYV132 VIP131:VIP132 VIR131:VIR132 VSL131:VSL132 VSN131:VSN132 WCH131:WCH132 WCJ131:WCJ132 WMD131:WMD132 WMF131:WMF132 WVZ131:WVZ132 WWB131:WWB132 R149:R150 T149:T150 JN149:JN150 JP149:JP150 TJ149:TJ150 TL149:TL150 ADF149:ADF150 ADH149:ADH150 ANB149:ANB150 AND149:AND150 AWX149:AWX150 AWZ149:AWZ150 BGT149:BGT150 BGV149:BGV150 BQP149:BQP150 BQR149:BQR150 CAL149:CAL150 CAN149:CAN150 CKH149:CKH150 CKJ149:CKJ150 CUD149:CUD150 CUF149:CUF150 DDZ149:DDZ150 DEB149:DEB150 DNV149:DNV150 DNX149:DNX150 DXR149:DXR150 DXT149:DXT150 EHN149:EHN150 EHP149:EHP150 ERJ149:ERJ150 ERL149:ERL150 FBF149:FBF150 FBH149:FBH150 FLB149:FLB150 FLD149:FLD150 FUX149:FUX150 FUZ149:FUZ150 GET149:GET150 GEV149:GEV150 GOP149:GOP150 GOR149:GOR150 GYL149:GYL150 GYN149:GYN150 HIH149:HIH150 HIJ149:HIJ150 HSD149:HSD150 HSF149:HSF150 IBZ149:IBZ150 ICB149:ICB150 ILV149:ILV150 ILX149:ILX150 IVR149:IVR150 IVT149:IVT150 JFN149:JFN150 JFP149:JFP150 JPJ149:JPJ150 JPL149:JPL150 JZF149:JZF150 JZH149:JZH150 KJB149:KJB150 KJD149:KJD150 KSX149:KSX150 KSZ149:KSZ150 LCT149:LCT150 LCV149:LCV150 LMP149:LMP150 LMR149:LMR150 LWL149:LWL150 LWN149:LWN150 MGH149:MGH150 MGJ149:MGJ150 MQD149:MQD150 MQF149:MQF150 MZZ149:MZZ150 NAB149:NAB150 NJV149:NJV150 NJX149:NJX150 NTR149:NTR150 NTT149:NTT150 ODN149:ODN150 ODP149:ODP150 ONJ149:ONJ150 ONL149:ONL150 OXF149:OXF150 OXH149:OXH150 PHB149:PHB150 PHD149:PHD150 PQX149:PQX150 PQZ149:PQZ150 QAT149:QAT150 QAV149:QAV150 QKP149:QKP150 QKR149:QKR150 QUL149:QUL150 QUN149:QUN150 REH149:REH150 REJ149:REJ150 ROD149:ROD150 ROF149:ROF150 RXZ149:RXZ150 RYB149:RYB150 SHV149:SHV150 SHX149:SHX150 SRR149:SRR150 SRT149:SRT150 TBN149:TBN150 TBP149:TBP150 TLJ149:TLJ150 TLL149:TLL150 TVF149:TVF150 TVH149:TVH150 UFB149:UFB150 UFD149:UFD150 UOX149:UOX150 UOZ149:UOZ150 UYT149:UYT150 UYV149:UYV150 VIP149:VIP150 VIR149:VIR150 VSL149:VSL150 VSN149:VSN150 WCH149:WCH150 WCJ149:WCJ150 WMD149:WMD150 WMF149:WMF150 WVZ149:WVZ150 WWB149:WWB1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167:R168 T167:T168 JN167:JN168 JP167:JP168 TJ167:TJ168 TL167:TL168 ADF167:ADF168 ADH167:ADH168 ANB167:ANB168 AND167:AND168 AWX167:AWX168 AWZ167:AWZ168 BGT167:BGT168 BGV167:BGV168 BQP167:BQP168 BQR167:BQR168 CAL167:CAL168 CAN167:CAN168 CKH167:CKH168 CKJ167:CKJ168 CUD167:CUD168 CUF167:CUF168 DDZ167:DDZ168 DEB167:DEB168 DNV167:DNV168 DNX167:DNX168 DXR167:DXR168 DXT167:DXT168 EHN167:EHN168 EHP167:EHP168 ERJ167:ERJ168 ERL167:ERL168 FBF167:FBF168 FBH167:FBH168 FLB167:FLB168 FLD167:FLD168 FUX167:FUX168 FUZ167:FUZ168 GET167:GET168 GEV167:GEV168 GOP167:GOP168 GOR167:GOR168 GYL167:GYL168 GYN167:GYN168 HIH167:HIH168 HIJ167:HIJ168 HSD167:HSD168 HSF167:HSF168 IBZ167:IBZ168 ICB167:ICB168 ILV167:ILV168 ILX167:ILX168 IVR167:IVR168 IVT167:IVT168 JFN167:JFN168 JFP167:JFP168 JPJ167:JPJ168 JPL167:JPL168 JZF167:JZF168 JZH167:JZH168 KJB167:KJB168 KJD167:KJD168 KSX167:KSX168 KSZ167:KSZ168 LCT167:LCT168 LCV167:LCV168 LMP167:LMP168 LMR167:LMR168 LWL167:LWL168 LWN167:LWN168 MGH167:MGH168 MGJ167:MGJ168 MQD167:MQD168 MQF167:MQF168 MZZ167:MZZ168 NAB167:NAB168 NJV167:NJV168 NJX167:NJX168 NTR167:NTR168 NTT167:NTT168 ODN167:ODN168 ODP167:ODP168 ONJ167:ONJ168 ONL167:ONL168 OXF167:OXF168 OXH167:OXH168 PHB167:PHB168 PHD167:PHD168 PQX167:PQX168 PQZ167:PQZ168 QAT167:QAT168 QAV167:QAV168 QKP167:QKP168 QKR167:QKR168 QUL167:QUL168 QUN167:QUN168 REH167:REH168 REJ167:REJ168 ROD167:ROD168 ROF167:ROF168 RXZ167:RXZ168 RYB167:RYB168 SHV167:SHV168 SHX167:SHX168 SRR167:SRR168 SRT167:SRT168 TBN167:TBN168 TBP167:TBP168 TLJ167:TLJ168 TLL167:TLL168 TVF167:TVF168 TVH167:TVH168 UFB167:UFB168 UFD167:UFD168 UOX167:UOX168 UOZ167:UOZ168 UYT167:UYT168 UYV167:UYV168 VIP167:VIP168 VIR167:VIR168 VSL167:VSL168 VSN167:VSN168 WCH167:WCH168 WCJ167:WCJ168 WMD167:WMD168 WMF167:WMF168 WVZ167:WVZ168 WWB167:WWB168 S183 U183 JO183 JQ183 TK183 TM183 ADG183 ADI183 ANC183 ANE183 AWY183 AXA183 BGU183 BGW183 BQQ183 BQS183 CAM183 CAO183 CKI183 CKK183 CUE183 CUG183 DEA183 DEC183 DNW183 DNY183 DXS183 DXU183 EHO183 EHQ183 ERK183 ERM183 FBG183 FBI183 FLC183 FLE183 FUY183 FVA183 GEU183 GEW183 GOQ183 GOS183 GYM183 GYO183 HII183 HIK183 HSE183 HSG183 ICA183 ICC183 ILW183 ILY183 IVS183 IVU183 JFO183 JFQ183 JPK183 JPM183 JZG183 JZI183 KJC183 KJE183 KSY183 KTA183 LCU183 LCW183 LMQ183 LMS183 LWM183 LWO183 MGI183 MGK183 MQE183 MQG183 NAA183 NAC183 NJW183 NJY183 NTS183 NTU183 ODO183 ODQ183 ONK183 ONM183 OXG183 OXI183 PHC183 PHE183 PQY183 PRA183 QAU183 QAW183 QKQ183 QKS183 QUM183 QUO183 REI183 REK183 ROE183 ROG183 RYA183 RYC183 SHW183 SHY183 SRS183 SRU183 TBO183 TBQ183 TLK183 TLM183 TVG183 TVI183 UFC183 UFE183 UOY183 UPA183 UYU183 UYW183 VIQ183 VIS183 VSM183 VSO183 WCI183 WCK183 WME183 WMG183 WWA183 WWC183 AB197:AB198 AD197:AD198 JX197:JX198 JZ197:JZ198 TT197:TT198 TV197:TV198 ADP197:ADP198 ADR197:ADR198 ANL197:ANL198 ANN197:ANN198 AXH197:AXH198 AXJ197:AXJ198 BHD197:BHD198 BHF197:BHF198 BQZ197:BQZ198 BRB197:BRB198 CAV197:CAV198 CAX197:CAX198 CKR197:CKR198 CKT197:CKT198 CUN197:CUN198 CUP197:CUP198 DEJ197:DEJ198 DEL197:DEL198 DOF197:DOF198 DOH197:DOH198 DYB197:DYB198 DYD197:DYD198 EHX197:EHX198 EHZ197:EHZ198 ERT197:ERT198 ERV197:ERV198 FBP197:FBP198 FBR197:FBR198 FLL197:FLL198 FLN197:FLN198 FVH197:FVH198 FVJ197:FVJ198 GFD197:GFD198 GFF197:GFF198 GOZ197:GOZ198 GPB197:GPB198 GYV197:GYV198 GYX197:GYX198 HIR197:HIR198 HIT197:HIT198 HSN197:HSN198 HSP197:HSP198 ICJ197:ICJ198 ICL197:ICL198 IMF197:IMF198 IMH197:IMH198 IWB197:IWB198 IWD197:IWD198 JFX197:JFX198 JFZ197:JFZ198 JPT197:JPT198 JPV197:JPV198 JZP197:JZP198 JZR197:JZR198 KJL197:KJL198 KJN197:KJN198 KTH197:KTH198 KTJ197:KTJ198 LDD197:LDD198 LDF197:LDF198 LMZ197:LMZ198 LNB197:LNB198 LWV197:LWV198 LWX197:LWX198 MGR197:MGR198 MGT197:MGT198 MQN197:MQN198 MQP197:MQP198 NAJ197:NAJ198 NAL197:NAL198 NKF197:NKF198 NKH197:NKH198 NUB197:NUB198 NUD197:NUD198 ODX197:ODX198 ODZ197:ODZ198 ONT197:ONT198 ONV197:ONV198 OXP197:OXP198 OXR197:OXR198 PHL197:PHL198 PHN197:PHN198 PRH197:PRH198 PRJ197:PRJ198 QBD197:QBD198 QBF197:QBF198 QKZ197:QKZ198 QLB197:QLB198 QUV197:QUV198 QUX197:QUX198 RER197:RER198 RET197:RET198 RON197:RON198 ROP197:ROP198 RYJ197:RYJ198 RYL197:RYL198 SIF197:SIF198 SIH197:SIH198 SSB197:SSB198 SSD197:SSD198 TBX197:TBX198 TBZ197:TBZ198 TLT197:TLT198 TLV197:TLV198 TVP197:TVP198 TVR197:TVR198 UFL197:UFL198 UFN197:UFN198 UPH197:UPH198 UPJ197:UPJ198 UZD197:UZD198 UZF197:UZF198 VIZ197:VIZ198 VJB197:VJB198 VSV197:VSV198 VSX197:VSX198 WCR197:WCR198 WCT197:WCT198 WMN197:WMN198 WMP197:WMP198 WWJ197:WWJ198 WWL197:WWL198 T216:V216 R226 T226 JN226 JP226 TJ226 TL226 ADF226 ADH226 ANB226 AND226 AWX226 AWZ226 BGT226 BGV226 BQP226 BQR226 CAL226 CAN226 CKH226 CKJ226 CUD226 CUF226 DDZ226 DEB226 DNV226 DNX226 DXR226 DXT226 EHN226 EHP226 ERJ226 ERL226 FBF226 FBH226 FLB226 FLD226 FUX226 FUZ226 GET226 GEV226 GOP226 GOR226 GYL226 GYN226 HIH226 HIJ226 HSD226 HSF226 IBZ226 ICB226 ILV226 ILX226 IVR226 IVT226 JFN226 JFP226 JPJ226 JPL226 JZF226 JZH226 KJB226 KJD226 KSX226 KSZ226 LCT226 LCV226 LMP226 LMR226 LWL226 LWN226 MGH226 MGJ226 MQD226 MQF226 MZZ226 NAB226 NJV226 NJX226 NTR226 NTT226 ODN226 ODP226 ONJ226 ONL226 OXF226 OXH226 PHB226 PHD226 PQX226 PQZ226 QAT226 QAV226 QKP226 QKR226 QUL226 QUN226 REH226 REJ226 ROD226 ROF226 RXZ226 RYB226 SHV226 SHX226 SRR226 SRT226 TBN226 TBP226 TLJ226 TLL226 TVF226 TVH226 UFB226 UFD226 UOX226 UOZ226 UYT226 UYV226 VIP226 VIR226 VSL226 VSN226 WCH226 WCJ226 WMD226 WMF226 WVZ226 WWB226 R244 T244 JN244 JP244 TJ244 TL244 ADF244 ADH244 ANB244 AND244 AWX244 AWZ244 BGT244 BGV244 BQP244 BQR244 CAL244 CAN244 CKH244 CKJ244 CUD244 CUF244 DDZ244 DEB244 DNV244 DNX244 DXR244 DXT244 EHN244 EHP244 ERJ244 ERL244 FBF244 FBH244 FLB244 FLD244 FUX244 FUZ244 GET244 GEV244 GOP244 GOR244 GYL244 GYN244 HIH244 HIJ244 HSD244 HSF244 IBZ244 ICB244 ILV244 ILX244 IVR244 IVT244 JFN244 JFP244 JPJ244 JPL244 JZF244 JZH244 KJB244 KJD244 KSX244 KSZ244 LCT244 LCV244 LMP244 LMR244 LWL244 LWN244 MGH244 MGJ244 MQD244 MQF244 MZZ244 NAB244 NJV244 NJX244 NTR244 NTT244 ODN244 ODP244 ONJ244 ONL244 OXF244 OXH244 PHB244 PHD244 PQX244 PQZ244 QAT244 QAV244 QKP244 QKR244 QUL244 QUN244 REH244 REJ244 ROD244 ROF244 RXZ244 RYB244 SHV244 SHX244 SRR244 SRT244 TBN244 TBP244 TLJ244 TLL244 TVF244 TVH244 UFB244 UFD244 UOX244 UOZ244 UYT244 UYV244 VIP244 VIR244 VSL244 VSN244 WCH244 WCJ244 WMD244 WMF244 WVZ244 WWB244 R260:T260 J264:L264 J268:L268 I292 H356:I356 H362:I362 H368:I368 H373:I373"/>
    <dataValidation allowBlank="1" promptTitle="checkPeriodRange"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WVY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WVY92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WWD109:WWD11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WWD120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WVY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WVY168 R184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WVY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WVX183 H216:S216 F260:Q260 F264:I264 F268:I268">
      <formula1>0</formula1>
      <formula2>9.99999999999999E+23</formula2>
    </dataValidation>
    <dataValidation type="list" allowBlank="1" showInputMessage="1" showErrorMessage="1" prompt="Выберите значение из списка" errorTitle="Ошибка" error="Выберите значение из списка" sqref="M109 M167 G216">
      <formula1>kind_of_heat_transfer</formula1>
    </dataValidation>
    <dataValidation type="list" allowBlank="1" showInputMessage="1" showErrorMessage="1" prompt="Выберите значение из списка" errorTitle="Ошибка" error="Выберите значение из списка" sqref="F216">
      <formula1>kind_of_tariff_unit</formula1>
    </dataValidation>
    <dataValidation type="list" allowBlank="1" showInputMessage="1" prompt="Выберите значение из списка" errorTitle="Ошибка" error="Выберите значение из списка" sqref="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VW72:WWD7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WVW130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WVW225:WWD225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UEY243:UFF243 UOU243:UPB243 UYQ243:UYX243 VIM243:VIT243 VSI243:VSP243 WCE243:WCL243 WMA243:WMH243 WVW243:WWD243">
      <formula1>kind_of_cons</formula1>
    </dataValidation>
    <dataValidation type="list" allowBlank="1" showInputMessage="1" showErrorMessage="1" errorTitle="Ошибка" error="Выберите значение из списка" sqref="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WVW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O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formula1>kind_of_cons</formula1>
    </dataValidation>
    <dataValidation type="list" allowBlank="1" showInputMessage="1" showErrorMessage="1" errorTitle="Ошибка" error="Выберите значение из списка" sqref="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131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WVU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JI244 TE244 ADA244 AMW244 AWS244 BGO244 BQK244 CAG244 CKC244 CTY244 DDU244 DNQ244 DXM244 EHI244 ERE244 FBA244 FKW244 FUS244 GEO244 GOK244 GYG244 HIC244 HRY244 IBU244 ILQ244 IVM244 JFI244 JPE244 JZA244 KIW244 KSS244 LCO244 LMK244 LWG244 MGC244 MPY244 MZU244 NJQ244 NTM244 ODI244 ONE244 OXA244 PGW244 PQS244 QAO244 QKK244 QUG244 REC244 RNY244 RXU244 SHQ244 SRM244 TBI244 TLE244 TVA244 UEW244 UOS244 UYO244 VIK244 VSG244 WCC244 WLY244 WVU244">
      <formula1>kind_of_heat_transfer</formula1>
    </dataValidation>
    <dataValidation type="list" allowBlank="1" showInputMessage="1" showErrorMessage="1" prompt="Выберите значение из списка" errorTitle="Ошибка" error="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9:N11 N15:N17">
      <formula1>DESCRIPTION_TERRITORY</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292 F312 H317">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332">
      <formula1>"a"</formula1>
    </dataValidation>
    <dataValidation allowBlank="1" sqref="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57:JS6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75:JS81 TD75:TO81 ACZ75:ADK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L81:U81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WVT94:WWE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JH228:JS234 TD228:TO234 ACZ228:ADK234 AMV228:ANG234 AWR228:AXC234 BGN228:BGY234 BQJ228:BQU234 CAF228:CAQ234 CKB228:CKM234 CTX228:CUI234 DDT228:DEE234 DNP228:DOA234 DXL228:DXW234 EHH228:EHS234 ERD228:ERO234 FAZ228:FBK234 FKV228:FLG234 FUR228:FVC234 GEN228:GEY234 GOJ228:GOU234 GYF228:GYQ234 HIB228:HIM234 HRX228:HSI234 IBT228:ICE234 ILP228:IMA234 IVL228:IVW234 JFH228:JFS234 JPD228:JPO234 JYZ228:JZK234 KIV228:KJG234 KSR228:KTC234 LCN228:LCY234 LMJ228:LMU234 LWF228:LWQ234 MGB228:MGM234 MPX228:MQI234 MZT228:NAE234 NJP228:NKA234 NTL228:NTW234 ODH228:ODS234 OND228:ONO234 OWZ228:OXK234 PGV228:PHG234 PQR228:PRC234 QAN228:QAY234 QKJ228:QKU234 QUF228:QUQ234 REB228:REM234 RNX228:ROI234 RXT228:RYE234 SHP228:SIA234 SRL228:SRW234 TBH228:TBS234 TLD228:TLO234 TUZ228:TVK234 UEV228:UFG234 UOR228:UPC234 UYN228:UYY234 VIJ228:VIU234 VSF228:VSQ234 WCB228:WCM234 WLX228:WMI234 WVT228:WWE234 L234:U234 L246:V246 JH246:JS253 TD246:TO253 ACZ246:ADK253 AMV246:ANG253 AWR246:AXC253 BGN246:BGY253 BQJ246:BQU253 CAF246:CAQ253 CKB246:CKM253 CTX246:CUI253 DDT246:DEE253 DNP246:DOA253 DXL246:DXW253 EHH246:EHS253 ERD246:ERO253 FAZ246:FBK253 FKV246:FLG253 FUR246:FVC253 GEN246:GEY253 GOJ246:GOU253 GYF246:GYQ253 HIB246:HIM253 HRX246:HSI253 IBT246:ICE253 ILP246:IMA253 IVL246:IVW253 JFH246:JFS253 JPD246:JPO253 JYZ246:JZK253 KIV246:KJG253 KSR246:KTC253 LCN246:LCY253 LMJ246:LMU253 LWF246:LWQ253 MGB246:MGM253 MPX246:MQI253 MZT246:NAE253 NJP246:NKA253 NTL246:NTW253 ODH246:ODS253 OND246:ONO253 OWZ246:OXK253 PGV246:PHG253 PQR246:PRC253 QAN246:QAY253 QKJ246:QKU253 QUF246:QUQ253 REB246:REM253 RNX246:ROI253 RXT246:RYE253 SHP246:SIA253 SRL246:SRW253 TBH246:TBS253 TLD246:TLO253 TUZ246:TVK253 UEV246:UFG253 UOR246:UPC253 UYN246:UYY253 VIJ246:VIU253 VSF246:VSQ253 WCB246:WCM253 WLX246:WMI253 WVT246:WWE253 L247:W252 L253:U253"/>
    <dataValidation type="list" allowBlank="1" showInputMessage="1" showErrorMessage="1" prompt="Выберите значение из списка" errorTitle="Ошибка" error="Выберите значение из списка" sqref="E292">
      <formula1>kind_of_forms</formula1>
    </dataValidation>
    <dataValidation type="textLength" operator="lessThanOrEqual" allowBlank="1" showInputMessage="1" showErrorMessage="1" prompt="Укажите поставщика" errorTitle="Ошибка" error="Допускается ввод не более 900 символов!" sqref="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formula1>900</formula1>
    </dataValidation>
    <dataValidation type="list" allowBlank="1" showInputMessage="1" prompt="Выберите значение из списка" errorTitle="Ошибка" error="Выберите значение из списка" sqref="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96:JS100 TD96:TO100 ACZ96:ADK100 AMV96:ANG100 AWR96:AXC100 BGN96:BGY100 BQJ96:BQU100 CAF96:CAQ100 CKB96:CKM100 CTX96:CUI100 DDT96:DEE100 DNP96:DOA100 DXL96:DXW100 EHH96:EHS100 ERD96:ERO100 FAZ96:FBK100 FKV96:FLG100 FUR96:FVC100 GEN96:GEY100 GOJ96:GOU100 GYF96:GYQ100 HIB96:HIM100 HRX96:HSI100 IBT96:ICE100 ILP96:IMA100 IVL96:IVW100 JFH96:JFS100 JPD96:JPO100 JYZ96:JZK100 KIV96:KJG100 KSR96:KTC100 LCN96:LCY100 LMJ96:LMU100 LWF96:LWQ100 MGB96:MGM100 MPX96:MQI100 MZT96:NAE100 NJP96:NKA100 NTL96:NTW100 ODH96:ODS100 OND96:ONO100 OWZ96:OXK100 PGV96:PHG100 PQR96:PRC100 QAN96:QAY100 QKJ96:QKU100 QUF96:QUQ100 REB96:REM100 RNX96:ROI100 RXT96:RYE100 SHP96:SIA100 SRL96:SRW100 TBH96:TBS100 TLD96:TLO100 TUZ96:TVK100 UEV96:UFG100 UOR96:UPC100 UYN96:UYY100 VIJ96:VIU100 VSF96:VSQ100 WCB96:WCM100 WLX96:WMI100 WVT96:WWE100 L100:W100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JH169:JS175 TD169:TO175 ACZ169:ADK175 AMV169:ANG175 AWR169:AXC175 BGN169:BGY175 BQJ169:BQU175 CAF169:CAQ175 CKB169:CKM175 CTX169:CUI175 DDT169:DEE175 DNP169:DOA175 DXL169:DXW175 EHH169:EHS175 ERD169:ERO175 FAZ169:FBK175 FKV169:FLG175 FUR169:FVC175 GEN169:GEY175 GOJ169:GOU175 GYF169:GYQ175 HIB169:HIM175 HRX169:HSI175 IBT169:ICE175 ILP169:IMA175 IVL169:IVW175 JFH169:JFS175 JPD169:JPO175 JYZ169:JZK175 KIV169:KJG175 KSR169:KTC175 LCN169:LCY175 LMJ169:LMU175 LWF169:LWQ175 MGB169:MGM175 MPX169:MQI175 MZT169:NAE175 NJP169:NKA175 NTL169:NTW175 ODH169:ODS175 OND169:ONO175 OWZ169:OXK175 PGV169:PHG175 PQR169:PRC175 QAN169:QAY175 QKJ169:QKU175 QUF169:QUQ175 REB169:REM175 RNX169:ROI175 RXT169:RYE175 SHP169:SIA175 SRL169:SRW175 TBH169:TBS175 TLD169:TLO175 TUZ169:TVK175 UEV169:UFG175 UOR169:UPC175 UYN169:UYY175 VIJ169:VIU175 VSF169:VSQ175 WCB169:WCM175 WLX169:WMI175 WVT169:WWE175 L175:U175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WVT185:WWF189 JH201:KC205 TD201:TY205 ACZ201:ADU205 AMV201:ANQ205 AWR201:AXM205 BGN201:BHI205 BQJ201:BRE20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WVT201:WWO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prompt="Укажите заявителя" errorTitle="Ошибка" error="Допускается ввод не более 900 символов!"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prompt="Выберите значение из списка" errorTitle="Ошибка" error="Выберите значение из списка" sqref="Q207:Q209">
      <formula1>kind_of_load4</formula1>
    </dataValidation>
    <dataValidation type="list" allowBlank="1" showInputMessage="1" showErrorMessage="1" prompt="Выберите значение из списка" errorTitle="Ошибка" error="Выберите значение из списка" sqref="U207:U208 U211:U212">
      <formula1>kind_of_nets</formula1>
    </dataValidation>
    <dataValidation type="list" allowBlank="1" showInputMessage="1" showErrorMessage="1" prompt="Выберите значение из списка" errorTitle="Ошибка" error="Выберите значение из списка" sqref="Y207 Y211">
      <formula1>kind_of_diameters</formula1>
    </dataValidation>
    <dataValidation type="list" allowBlank="1" showInputMessage="1" showErrorMessage="1" prompt="Выберите значение из списка" errorTitle="Ошибка" error="Выберите значение из списка" sqref="O36:V36 O54:V54 O72:V72 O90 O130:V130 O148:V148 O166 O225:V225 O243:V243">
      <formula1>kind_of_cons</formula1>
    </dataValidation>
    <dataValidation type="list" allowBlank="1" showInputMessage="1" showErrorMessage="1" prompt="Выберите значение из списка" errorTitle="Ошибка" error="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131">
      <formula1>-9.99999999999999E+23</formula1>
      <formula2>9.99999999999999E+23</formula2>
    </dataValidation>
  </dataValidations>
  <pageMargins left="0.75" right="0.75" top="1" bottom="1" header="0.5" footer="0.5"/>
  <pageSetup orientation="portrait" paperSize="9"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d4e9f38-a237-4267-96b7-bd650cff3a5a}">
  <sheetPr codeName="List00">
    <tabColor rgb="FFCCCCFF"/>
  </sheetPr>
  <dimension ref="A1:L54"/>
  <sheetViews>
    <sheetView showGridLines="0" workbookViewId="0" topLeftCell="D27">
      <selection pane="topLeft" activeCell="F52" sqref="F52"/>
    </sheetView>
  </sheetViews>
  <sheetFormatPr defaultColWidth="9.14285714285714" defaultRowHeight="11.25"/>
  <cols>
    <col min="1" max="1" width="10.7142857142857" style="190" hidden="1" customWidth="1"/>
    <col min="2" max="2" width="10.7142857142857" style="85" hidden="1" customWidth="1"/>
    <col min="3" max="3" width="3.71428571428571" style="19" hidden="1" customWidth="1"/>
    <col min="4" max="4" width="1.71428571428571" style="22" customWidth="1"/>
    <col min="5" max="5" width="55.2857142857143" style="22" customWidth="1"/>
    <col min="6" max="6" width="50.7142857142857" style="22" customWidth="1"/>
    <col min="7" max="7" width="3.71428571428571" style="21" customWidth="1"/>
    <col min="8" max="8" width="9.14285714285714" style="22"/>
    <col min="9" max="9" width="9.14285714285714" style="52"/>
    <col min="10" max="10" width="30" style="22" customWidth="1"/>
    <col min="11" max="16384" width="9.14285714285714" style="22"/>
  </cols>
  <sheetData>
    <row r="1" spans="1:9" s="363" customFormat="1" ht="3" customHeight="1">
      <c r="A1" s="361"/>
      <c r="B1" s="362"/>
      <c r="F1" s="363">
        <v>26479520</v>
      </c>
      <c r="G1" s="364"/>
      <c r="I1" s="364"/>
    </row>
    <row r="2" spans="1:12" s="18" customFormat="1" ht="14.25">
      <c r="A2" s="189"/>
      <c r="B2" s="85"/>
      <c r="E2" s="369" t="str">
        <f>"Код шаблона: "&amp;GetCode()</f>
        <v>Код шаблона: FAS.JKH.OPEN.INFO.REQUEST.WARM</v>
      </c>
      <c r="F2" s="411"/>
      <c r="G2" s="368"/>
      <c r="H2" s="368"/>
      <c r="I2" s="368"/>
      <c r="J2" s="368"/>
      <c r="K2" s="368"/>
      <c r="L2" s="368"/>
    </row>
    <row r="3" spans="5:12" ht="14.25">
      <c r="E3" s="370" t="str">
        <f>"Версия "&amp;GetVersion()</f>
        <v>Версия 1.0.2</v>
      </c>
      <c r="F3" s="411"/>
      <c r="G3" s="40"/>
      <c r="H3" s="40"/>
      <c r="I3" s="40"/>
      <c r="J3" s="40"/>
      <c r="K3" s="40"/>
      <c r="L3" s="253"/>
    </row>
    <row r="4" spans="1:9" s="348" customFormat="1" ht="6">
      <c r="A4" s="342"/>
      <c r="B4" s="343"/>
      <c r="C4" s="344"/>
      <c r="D4" s="345"/>
      <c r="E4" s="365"/>
      <c r="F4" s="366"/>
      <c r="G4" s="367"/>
      <c r="I4" s="349"/>
    </row>
    <row r="5" spans="4:10" ht="39" customHeight="1">
      <c r="D5" s="23"/>
      <c r="E5" s="1217" t="s">
        <v>755</v>
      </c>
      <c r="F5" s="1218"/>
      <c r="G5" s="406"/>
      <c r="J5" s="289"/>
    </row>
    <row r="6" spans="1:9" s="348" customFormat="1" ht="6">
      <c r="A6" s="342"/>
      <c r="B6" s="343"/>
      <c r="C6" s="344"/>
      <c r="D6" s="345"/>
      <c r="E6" s="350"/>
      <c r="F6" s="351"/>
      <c r="G6" s="352"/>
      <c r="I6" s="349"/>
    </row>
    <row r="7" spans="4:7" ht="27">
      <c r="D7" s="23"/>
      <c r="E7" s="24" t="s">
        <v>51</v>
      </c>
      <c r="F7" s="308" t="s">
        <v>154</v>
      </c>
      <c r="G7" s="360"/>
    </row>
    <row r="8" spans="1:9" s="348" customFormat="1" ht="6">
      <c r="A8" s="342"/>
      <c r="B8" s="343"/>
      <c r="C8" s="344"/>
      <c r="D8" s="345"/>
      <c r="E8" s="346"/>
      <c r="F8" s="347"/>
      <c r="G8" s="345"/>
      <c r="I8" s="349"/>
    </row>
    <row r="9" spans="4:7" ht="27">
      <c r="D9" s="23"/>
      <c r="E9" s="24" t="s">
        <v>456</v>
      </c>
      <c r="F9" s="326" t="s">
        <v>84</v>
      </c>
      <c r="G9" s="359"/>
    </row>
    <row r="10" spans="1:9" s="348" customFormat="1" ht="6">
      <c r="A10" s="353"/>
      <c r="B10" s="343"/>
      <c r="C10" s="344"/>
      <c r="D10" s="354"/>
      <c r="E10" s="350"/>
      <c r="F10" s="355"/>
      <c r="G10" s="356"/>
      <c r="I10" s="349"/>
    </row>
    <row r="11" spans="1:7" ht="27">
      <c r="A11" s="192"/>
      <c r="D11" s="23"/>
      <c r="E11" s="78" t="s">
        <v>454</v>
      </c>
      <c r="F11" s="1191" t="s">
        <v>968</v>
      </c>
      <c r="G11" s="357"/>
    </row>
    <row r="12" spans="4:7" ht="27">
      <c r="D12" s="23"/>
      <c r="E12" s="78" t="s">
        <v>455</v>
      </c>
      <c r="F12" s="1191" t="s">
        <v>969</v>
      </c>
      <c r="G12" s="359"/>
    </row>
    <row r="13" spans="1:9" s="348" customFormat="1" ht="6">
      <c r="A13" s="353"/>
      <c r="B13" s="343"/>
      <c r="C13" s="344"/>
      <c r="D13" s="354"/>
      <c r="E13" s="350"/>
      <c r="F13" s="355"/>
      <c r="G13" s="356"/>
      <c r="I13" s="349"/>
    </row>
    <row r="14" spans="4:7" ht="27">
      <c r="D14" s="23"/>
      <c r="E14" s="78" t="s">
        <v>367</v>
      </c>
      <c r="F14" s="1162" t="s">
        <v>41</v>
      </c>
      <c r="G14" s="359"/>
    </row>
    <row r="15" spans="4:7" ht="27" hidden="1">
      <c r="D15" s="23"/>
      <c r="E15" s="78" t="s">
        <v>298</v>
      </c>
      <c r="F15" s="309" t="s">
        <v>762</v>
      </c>
      <c r="G15" s="359"/>
    </row>
    <row r="16" spans="4:7" ht="27" hidden="1">
      <c r="D16" s="23"/>
      <c r="E16" s="78" t="s">
        <v>573</v>
      </c>
      <c r="F16" s="309"/>
      <c r="G16" s="359"/>
    </row>
    <row r="17" spans="4:7" ht="19.5">
      <c r="D17" s="23"/>
      <c r="E17" s="24"/>
      <c r="F17" s="1054" t="s">
        <v>679</v>
      </c>
      <c r="G17" s="20"/>
    </row>
    <row r="18" spans="1:9" s="1053" customFormat="1" ht="5.25" hidden="1">
      <c r="A18" s="1050"/>
      <c r="B18" s="1048"/>
      <c r="C18" s="1051"/>
      <c r="D18" s="1052"/>
      <c r="E18" s="1046"/>
      <c r="F18" s="1045"/>
      <c r="G18" s="1052"/>
      <c r="I18" s="1049"/>
    </row>
    <row r="19" spans="4:7" ht="27">
      <c r="D19" s="23"/>
      <c r="E19" s="1047" t="s">
        <v>677</v>
      </c>
      <c r="F19" s="1163" t="s">
        <v>3058</v>
      </c>
      <c r="G19" s="359"/>
    </row>
    <row r="20" spans="4:7" ht="27">
      <c r="D20" s="23"/>
      <c r="E20" s="1047" t="s">
        <v>678</v>
      </c>
      <c r="F20" s="1162" t="s">
        <v>3059</v>
      </c>
      <c r="G20" s="359"/>
    </row>
    <row r="21" spans="1:9" s="1053" customFormat="1" ht="5.25" hidden="1">
      <c r="A21" s="1050"/>
      <c r="B21" s="1048"/>
      <c r="C21" s="1051"/>
      <c r="D21" s="1052"/>
      <c r="E21" s="1046"/>
      <c r="F21" s="1045"/>
      <c r="G21" s="1052"/>
      <c r="I21" s="1049"/>
    </row>
    <row r="22" spans="4:7" ht="19.5" hidden="1">
      <c r="D22" s="23"/>
      <c r="E22" s="24"/>
      <c r="F22" s="414" t="s">
        <v>580</v>
      </c>
      <c r="G22" s="20"/>
    </row>
    <row r="23" spans="1:9" s="1070" customFormat="1" ht="5.25" hidden="1">
      <c r="A23" s="1067"/>
      <c r="B23" s="1065"/>
      <c r="C23" s="1068"/>
      <c r="D23" s="1069"/>
      <c r="E23" s="1046"/>
      <c r="F23" s="1045"/>
      <c r="G23" s="1069"/>
      <c r="I23" s="1066"/>
    </row>
    <row r="24" spans="4:7" ht="27" hidden="1">
      <c r="D24" s="23"/>
      <c r="E24" s="1055" t="s">
        <v>680</v>
      </c>
      <c r="F24" s="309"/>
      <c r="G24" s="359"/>
    </row>
    <row r="25" spans="4:7"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4:7" ht="27">
      <c r="D28" s="23"/>
      <c r="E28" s="78" t="s">
        <v>169</v>
      </c>
      <c r="F28" s="326" t="s">
        <v>84</v>
      </c>
      <c r="G28" s="359"/>
    </row>
    <row r="29" spans="3:7" ht="27">
      <c r="C29" s="27"/>
      <c r="D29" s="28"/>
      <c r="E29" s="29" t="s">
        <v>78</v>
      </c>
      <c r="F29" s="310" t="s">
        <v>1293</v>
      </c>
      <c r="G29" s="358"/>
    </row>
    <row r="30" spans="3:7" ht="27" hidden="1">
      <c r="C30" s="27"/>
      <c r="D30" s="28"/>
      <c r="E30" s="49" t="s">
        <v>202</v>
      </c>
      <c r="F30" s="311"/>
      <c r="G30" s="358"/>
    </row>
    <row r="31" spans="3:7" ht="27">
      <c r="C31" s="27"/>
      <c r="D31" s="28"/>
      <c r="E31" s="29" t="s">
        <v>52</v>
      </c>
      <c r="F31" s="310" t="s">
        <v>1294</v>
      </c>
      <c r="G31" s="358"/>
    </row>
    <row r="32" spans="3:8" ht="27">
      <c r="C32" s="27"/>
      <c r="D32" s="28"/>
      <c r="E32" s="29" t="s">
        <v>53</v>
      </c>
      <c r="F32" s="310" t="s">
        <v>1035</v>
      </c>
      <c r="G32" s="358"/>
      <c r="H32" s="30"/>
    </row>
    <row r="33" spans="1:9" s="348" customFormat="1" ht="6">
      <c r="A33" s="353"/>
      <c r="B33" s="343"/>
      <c r="C33" s="344"/>
      <c r="D33" s="354"/>
      <c r="E33" s="350"/>
      <c r="F33" s="355"/>
      <c r="G33" s="356"/>
      <c r="I33" s="349"/>
    </row>
    <row r="34" spans="1:7" ht="27">
      <c r="A34" s="191"/>
      <c r="D34" s="25"/>
      <c r="E34" s="750" t="s">
        <v>637</v>
      </c>
      <c r="F34" s="1164" t="s">
        <v>640</v>
      </c>
      <c r="G34" s="357"/>
    </row>
    <row r="35" spans="1:9" s="348" customFormat="1" ht="6">
      <c r="A35" s="353"/>
      <c r="B35" s="343"/>
      <c r="C35" s="344"/>
      <c r="D35" s="354"/>
      <c r="E35" s="350"/>
      <c r="F35" s="355"/>
      <c r="G35" s="356"/>
      <c r="I35" s="349"/>
    </row>
    <row r="36" spans="1:7"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7" ht="27">
      <c r="A40" s="193"/>
      <c r="B40" s="87"/>
      <c r="D40" s="32"/>
      <c r="E40" s="31" t="s">
        <v>523</v>
      </c>
      <c r="F40" s="1193" t="s">
        <v>3060</v>
      </c>
      <c r="G40" s="357"/>
    </row>
    <row r="41" spans="1:7" ht="27">
      <c r="A41" s="193"/>
      <c r="B41" s="87"/>
      <c r="D41" s="32"/>
      <c r="E41" s="38" t="s">
        <v>524</v>
      </c>
      <c r="F41" s="1193" t="s">
        <v>3061</v>
      </c>
      <c r="G41" s="357"/>
    </row>
    <row r="42" spans="4:7" ht="19.5">
      <c r="D42" s="23"/>
      <c r="E42" s="24"/>
      <c r="F42" s="414" t="s">
        <v>556</v>
      </c>
      <c r="G42" s="20"/>
    </row>
    <row r="43" spans="1:7" ht="27">
      <c r="A43" s="193"/>
      <c r="D43" s="20"/>
      <c r="E43" s="412" t="s">
        <v>86</v>
      </c>
      <c r="F43" s="1193" t="s">
        <v>3062</v>
      </c>
      <c r="G43" s="357"/>
    </row>
    <row r="44" spans="1:7" ht="27">
      <c r="A44" s="193"/>
      <c r="B44" s="87"/>
      <c r="D44" s="32"/>
      <c r="E44" s="412" t="s">
        <v>87</v>
      </c>
      <c r="F44" s="1193" t="s">
        <v>3063</v>
      </c>
      <c r="G44" s="357"/>
    </row>
    <row r="45" spans="1:7" ht="27">
      <c r="A45" s="193"/>
      <c r="B45" s="87"/>
      <c r="D45" s="32"/>
      <c r="E45" s="412" t="s">
        <v>557</v>
      </c>
      <c r="F45" s="1193" t="s">
        <v>3064</v>
      </c>
      <c r="G45" s="357"/>
    </row>
    <row r="46" spans="4:7" ht="27">
      <c r="D46" s="23"/>
      <c r="E46" s="413" t="s">
        <v>558</v>
      </c>
      <c r="F46" s="1193" t="s">
        <v>3065</v>
      </c>
      <c r="G46" s="359"/>
    </row>
    <row r="47" spans="1:7" ht="3" customHeight="1">
      <c r="A47" s="193"/>
      <c r="D47" s="20"/>
      <c r="F47" s="156"/>
      <c r="G47" s="26"/>
    </row>
    <row r="48" spans="1:7" ht="69" customHeight="1">
      <c r="A48" s="193"/>
      <c r="B48" s="87"/>
      <c r="D48" s="1176" t="s">
        <v>756</v>
      </c>
      <c r="E48" s="1220" t="s">
        <v>754</v>
      </c>
      <c r="F48" s="1220"/>
      <c r="G48" s="26"/>
    </row>
    <row r="49" spans="1:7" ht="19.5">
      <c r="A49" s="193"/>
      <c r="B49" s="87"/>
      <c r="D49" s="32"/>
      <c r="E49" s="31"/>
      <c r="F49" s="157"/>
      <c r="G49" s="26"/>
    </row>
    <row r="50" spans="1:7" ht="19.5">
      <c r="A50" s="193"/>
      <c r="B50" s="87"/>
      <c r="D50" s="32"/>
      <c r="E50" s="38"/>
      <c r="F50" s="157"/>
      <c r="G50" s="26"/>
    </row>
    <row r="51" spans="1:7" ht="19.5">
      <c r="A51" s="193"/>
      <c r="B51" s="87"/>
      <c r="D51" s="32"/>
      <c r="E51" s="31"/>
      <c r="F51" s="157"/>
      <c r="G51" s="26"/>
    </row>
    <row r="54" spans="5:9" ht="11.25">
      <c r="E54" s="1219"/>
      <c r="F54" s="1219"/>
      <c r="G54" s="1219"/>
      <c r="H54" s="1219"/>
      <c r="I54" s="1219"/>
    </row>
  </sheetData>
  <sheetProtection password="FA9C" sheet="1" objects="1" scenarios="1" formatColumns="0" formatRows="0"/>
  <mergeCells count="3">
    <mergeCell ref="E5:F5"/>
    <mergeCell ref="E54:I54"/>
    <mergeCell ref="E48:F48"/>
  </mergeCells>
  <dataValidations count="6">
    <dataValidation type="textLength" operator="lessThanOrEqual" allowBlank="1" showInputMessage="1" showErrorMessage="1" errorTitle="Ошибка" error="Допускается ввод не более 900 символов!" sqref="F18 F20:F21 F23 F25:F26 F30 F40:F41 F43:F46 F49:F51">
      <formula1>900</formula1>
    </dataValidation>
    <dataValidation type="list" allowBlank="1" showInputMessage="1" showErrorMessage="1" prompt="Выберите значение из списка" errorTitle="Ошибка" error="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5:F16 F19 F24"/>
    <dataValidation type="list" allowBlank="1" showInputMessage="1" showErrorMessage="1" prompt="Выберите значение из списка" errorTitle="Ошибка" error="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9 F28"/>
    <dataValidation type="list" allowBlank="1" showInputMessage="1" showErrorMessage="1" prompt="Выберите значение из списка" errorTitle="Ошибка" error="Выберите значение из списка" sqref="F34">
      <formula1>kind_of_org_type</formula1>
    </dataValidation>
  </dataValidations>
  <pageMargins left="0.75" right="0.75" top="1" bottom="1" header="0.5" footer="0.5"/>
  <pageSetup orientation="portrait" paperSize="8" r:id="rId2"/>
  <headerFooter alignWithMargins="0"/>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319fffa-eebc-42f8-a25b-8df1d075a04d}">
  <sheetPr codeName="TEHSHEET">
    <tabColor indexed="47"/>
  </sheetPr>
  <dimension ref="A1:BC87"/>
  <sheetViews>
    <sheetView showGridLines="0" workbookViewId="0" topLeftCell="A1">
      <selection pane="topLeft" activeCell="A1" sqref="A1"/>
    </sheetView>
  </sheetViews>
  <sheetFormatPr defaultColWidth="9.14285714285714" defaultRowHeight="11.25"/>
  <cols>
    <col min="1" max="1" width="32.5714285714286" style="7" customWidth="1"/>
    <col min="2" max="2" width="9.14285714285714" style="136"/>
    <col min="3" max="3" width="9.14285714285714" style="139"/>
    <col min="4" max="4" width="26.5714285714286" style="139" customWidth="1"/>
    <col min="5" max="6" width="26.5714285714286" style="79" customWidth="1"/>
    <col min="7" max="7" width="31.4285714285714" style="79" customWidth="1"/>
    <col min="8" max="8" width="40.8571428571429" style="79" customWidth="1"/>
    <col min="9" max="9" width="14.5714285714286" style="79" customWidth="1"/>
    <col min="10" max="10" width="26.8571428571429" style="79" customWidth="1"/>
    <col min="11" max="11" width="50" style="79" customWidth="1"/>
    <col min="12" max="13" width="10.7142857142857" style="79" customWidth="1"/>
    <col min="14" max="14" width="55.1428571428571" style="79" customWidth="1"/>
    <col min="15" max="15" width="31.8571428571429" style="79" customWidth="1"/>
    <col min="16" max="16" width="23.8571428571429" style="79" customWidth="1"/>
    <col min="17" max="17" width="46.5714285714286" style="79" customWidth="1"/>
    <col min="18" max="18" width="24" style="79" customWidth="1"/>
    <col min="19" max="19" width="20.5714285714286" style="79" customWidth="1"/>
    <col min="20" max="20" width="22" style="79" customWidth="1"/>
    <col min="21" max="22" width="26.4285714285714" style="79" customWidth="1"/>
    <col min="23" max="23" width="8.28571428571429" style="79" hidden="1" customWidth="1"/>
    <col min="24" max="24" width="59.7142857142857" style="79" customWidth="1"/>
    <col min="25" max="25" width="49.1428571428571" style="79" customWidth="1"/>
    <col min="26" max="26" width="11.1428571428571" style="79" customWidth="1"/>
    <col min="27" max="30" width="29" style="79" customWidth="1"/>
    <col min="31" max="31" width="9.14285714285714" style="79"/>
    <col min="32" max="32" width="34.7142857142857" style="79" customWidth="1"/>
    <col min="33" max="33" width="9.14285714285714" style="79"/>
    <col min="34" max="35" width="34.4285714285714" style="79" customWidth="1"/>
    <col min="36" max="36" width="9.14285714285714" style="79"/>
    <col min="37" max="37" width="24.5714285714286" style="79" customWidth="1"/>
    <col min="38" max="38" width="9.14285714285714" style="79"/>
    <col min="39" max="39" width="26.1428571428571" style="79" customWidth="1"/>
    <col min="40" max="40" width="1.71428571428571" style="79" customWidth="1"/>
    <col min="41" max="41" width="9.14285714285714" style="79"/>
    <col min="42" max="43" width="47.8571428571429" style="79" customWidth="1"/>
    <col min="44" max="44" width="1.71428571428571" style="79" customWidth="1"/>
    <col min="45" max="45" width="21.4285714285714" style="79" customWidth="1"/>
    <col min="46" max="46" width="1.71428571428571" style="79" customWidth="1"/>
    <col min="47" max="47" width="31.2857142857143" style="79" customWidth="1"/>
    <col min="48" max="48" width="1.71428571428571" style="79" customWidth="1"/>
    <col min="49" max="50" width="9.14285714285714" style="384"/>
    <col min="51" max="51" width="3.71428571428571" style="79" customWidth="1"/>
    <col min="52" max="52" width="20" style="79" customWidth="1"/>
    <col min="53" max="53" width="42.8571428571429" style="79" customWidth="1"/>
    <col min="54" max="54" width="3.71428571428571" style="79" customWidth="1"/>
    <col min="55" max="55" width="55" style="79" customWidth="1"/>
    <col min="56" max="16384" width="9.14285714285714"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08" t="s">
        <v>559</v>
      </c>
      <c r="BA1" s="1408"/>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2" t="s">
        <v>581</v>
      </c>
      <c r="AQ2" s="980" t="s">
        <v>585</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2" t="s">
        <v>674</v>
      </c>
      <c r="AQ3" s="980" t="s">
        <v>588</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2" t="s">
        <v>673</v>
      </c>
      <c r="AQ4" s="980" t="s">
        <v>587</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2" t="s">
        <v>582</v>
      </c>
      <c r="AQ5" s="980" t="s">
        <v>586</v>
      </c>
      <c r="AU5" s="42" t="s">
        <v>378</v>
      </c>
      <c r="AW5" s="386" t="s">
        <v>530</v>
      </c>
      <c r="AX5" s="387" t="s">
        <v>530</v>
      </c>
      <c r="AZ5" s="1087" t="s">
        <v>724</v>
      </c>
      <c r="BA5" s="1093" t="s">
        <v>723</v>
      </c>
      <c r="BC5" s="754" t="s">
        <v>642</v>
      </c>
    </row>
    <row r="6" spans="1:53" ht="112.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2" t="s">
        <v>583</v>
      </c>
      <c r="AQ6" s="980" t="s">
        <v>581</v>
      </c>
      <c r="AU6" s="212" t="s">
        <v>379</v>
      </c>
      <c r="AW6" s="386" t="s">
        <v>531</v>
      </c>
      <c r="AX6" s="387" t="s">
        <v>531</v>
      </c>
      <c r="AZ6" s="1087" t="s">
        <v>725</v>
      </c>
      <c r="BA6" s="1093" t="s">
        <v>731</v>
      </c>
    </row>
    <row r="7" spans="1:53" ht="56.2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2" t="s">
        <v>584</v>
      </c>
      <c r="AQ7" s="980" t="s">
        <v>674</v>
      </c>
      <c r="AU7" s="212" t="s">
        <v>380</v>
      </c>
      <c r="AW7" s="386" t="s">
        <v>532</v>
      </c>
      <c r="AX7" s="387" t="s">
        <v>532</v>
      </c>
      <c r="AZ7" s="1087" t="s">
        <v>726</v>
      </c>
      <c r="BA7" s="1093" t="s">
        <v>736</v>
      </c>
    </row>
    <row r="8" spans="1:53"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2" t="s">
        <v>585</v>
      </c>
      <c r="AQ8" s="980" t="s">
        <v>673</v>
      </c>
      <c r="AU8" s="212" t="s">
        <v>381</v>
      </c>
      <c r="AW8" s="386" t="s">
        <v>533</v>
      </c>
      <c r="AX8" s="387" t="s">
        <v>533</v>
      </c>
      <c r="AZ8" s="1087" t="s">
        <v>727</v>
      </c>
      <c r="BA8" s="1093" t="s">
        <v>746</v>
      </c>
    </row>
    <row r="9" spans="1:53"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2" t="s">
        <v>588</v>
      </c>
      <c r="AQ9" s="980" t="s">
        <v>582</v>
      </c>
      <c r="AW9" s="386" t="s">
        <v>534</v>
      </c>
      <c r="AX9" s="387" t="s">
        <v>534</v>
      </c>
      <c r="AZ9" s="1087" t="s">
        <v>728</v>
      </c>
      <c r="BA9" s="1093" t="s">
        <v>743</v>
      </c>
    </row>
    <row r="10" spans="1:50" ht="56.25">
      <c r="A10" s="6" t="s">
        <v>108</v>
      </c>
      <c r="B10" s="41">
        <v>2008</v>
      </c>
      <c r="E10" s="137" t="s">
        <v>193</v>
      </c>
      <c r="F10" s="140"/>
      <c r="I10" s="137" t="s">
        <v>207</v>
      </c>
      <c r="O10" s="513" t="s">
        <v>613</v>
      </c>
      <c r="V10" s="986" t="s">
        <v>207</v>
      </c>
      <c r="W10" s="983"/>
      <c r="X10" s="981" t="s">
        <v>587</v>
      </c>
      <c r="Y10" s="982" t="s">
        <v>742</v>
      </c>
      <c r="Z10" s="200"/>
      <c r="AP10" s="1192" t="s">
        <v>587</v>
      </c>
      <c r="AQ10" s="980" t="s">
        <v>583</v>
      </c>
      <c r="AW10" s="386" t="s">
        <v>535</v>
      </c>
      <c r="AX10" s="387" t="s">
        <v>535</v>
      </c>
    </row>
    <row r="11" spans="1:50" ht="22.5">
      <c r="A11" s="6" t="s">
        <v>109</v>
      </c>
      <c r="B11" s="41">
        <v>2009</v>
      </c>
      <c r="E11" s="137" t="s">
        <v>194</v>
      </c>
      <c r="F11" s="140"/>
      <c r="I11" s="137" t="s">
        <v>208</v>
      </c>
      <c r="O11" s="496" t="s">
        <v>614</v>
      </c>
      <c r="V11" s="985" t="s">
        <v>208</v>
      </c>
      <c r="W11" s="430"/>
      <c r="X11" s="429" t="s">
        <v>588</v>
      </c>
      <c r="Y11" s="714" t="s">
        <v>741</v>
      </c>
      <c r="Z11" s="200"/>
      <c r="AP11" s="1192" t="s">
        <v>586</v>
      </c>
      <c r="AQ11" s="703"/>
      <c r="AW11" s="386" t="s">
        <v>536</v>
      </c>
      <c r="AX11" s="387" t="s">
        <v>536</v>
      </c>
    </row>
    <row r="12" spans="1:25 42:50"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25 49:50" ht="22.5">
      <c r="A13" s="6" t="s">
        <v>110</v>
      </c>
      <c r="B13" s="41">
        <v>2011</v>
      </c>
      <c r="E13" s="137" t="s">
        <v>196</v>
      </c>
      <c r="F13" s="140"/>
      <c r="G13" s="137" t="s">
        <v>260</v>
      </c>
      <c r="H13" s="137" t="s">
        <v>261</v>
      </c>
      <c r="I13" s="137" t="s">
        <v>210</v>
      </c>
      <c r="V13" s="985" t="s">
        <v>210</v>
      </c>
      <c r="W13" s="514"/>
      <c r="X13" s="514"/>
      <c r="Y13" s="514"/>
      <c r="AW13" s="386" t="s">
        <v>209</v>
      </c>
      <c r="AX13" s="387" t="s">
        <v>209</v>
      </c>
    </row>
    <row r="14" spans="1:25 49:50"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25 49:50" ht="63.75">
      <c r="A15" s="6" t="s">
        <v>438</v>
      </c>
      <c r="B15" s="41">
        <v>2013</v>
      </c>
      <c r="I15" s="137" t="s">
        <v>212</v>
      </c>
      <c r="N15" s="170" t="s">
        <v>323</v>
      </c>
      <c r="V15" s="497"/>
      <c r="W15" s="497"/>
      <c r="X15" s="210"/>
      <c r="Y15" s="497"/>
      <c r="AW15" s="386" t="s">
        <v>211</v>
      </c>
      <c r="AX15" s="387" t="s">
        <v>211</v>
      </c>
    </row>
    <row r="16" spans="1:14 49:50" ht="21" customHeight="1">
      <c r="A16" s="6" t="s">
        <v>111</v>
      </c>
      <c r="B16" s="41">
        <v>2014</v>
      </c>
      <c r="I16" s="137" t="s">
        <v>213</v>
      </c>
      <c r="N16" s="170" t="s">
        <v>322</v>
      </c>
      <c r="AW16" s="386" t="s">
        <v>212</v>
      </c>
      <c r="AX16" s="387" t="s">
        <v>212</v>
      </c>
    </row>
    <row r="17" spans="1:24 49:50" ht="21" customHeight="1">
      <c r="A17" s="6" t="s">
        <v>112</v>
      </c>
      <c r="B17" s="41">
        <v>2015</v>
      </c>
      <c r="I17" s="137" t="s">
        <v>214</v>
      </c>
      <c r="N17" s="170" t="s">
        <v>321</v>
      </c>
      <c r="X17" s="210"/>
      <c r="AW17" s="386" t="s">
        <v>213</v>
      </c>
      <c r="AX17" s="387" t="s">
        <v>213</v>
      </c>
    </row>
    <row r="18" spans="1:24 49:50" ht="21" customHeight="1">
      <c r="A18" s="6" t="s">
        <v>113</v>
      </c>
      <c r="B18" s="41">
        <v>2016</v>
      </c>
      <c r="I18" s="137" t="s">
        <v>215</v>
      </c>
      <c r="N18" s="170" t="s">
        <v>320</v>
      </c>
      <c r="X18" s="210"/>
      <c r="AW18" s="386" t="s">
        <v>214</v>
      </c>
      <c r="AX18" s="387" t="s">
        <v>214</v>
      </c>
    </row>
    <row r="19" spans="1:24 49:50" ht="21" customHeight="1">
      <c r="A19" s="6" t="s">
        <v>114</v>
      </c>
      <c r="B19" s="41">
        <v>2017</v>
      </c>
      <c r="I19" s="137" t="s">
        <v>216</v>
      </c>
      <c r="N19" s="170" t="s">
        <v>319</v>
      </c>
      <c r="X19" s="210"/>
      <c r="AW19" s="386" t="s">
        <v>215</v>
      </c>
      <c r="AX19" s="387" t="s">
        <v>215</v>
      </c>
    </row>
    <row r="20" spans="1:14 49:50" ht="21" customHeight="1">
      <c r="A20" s="6" t="s">
        <v>115</v>
      </c>
      <c r="B20" s="41">
        <v>2018</v>
      </c>
      <c r="I20" s="137" t="s">
        <v>217</v>
      </c>
      <c r="N20" s="170" t="s">
        <v>318</v>
      </c>
      <c r="AW20" s="386" t="s">
        <v>216</v>
      </c>
      <c r="AX20" s="387" t="s">
        <v>216</v>
      </c>
    </row>
    <row r="21" spans="1:14 49:50" ht="21" customHeight="1">
      <c r="A21" s="6" t="s">
        <v>116</v>
      </c>
      <c r="B21" s="41">
        <v>2019</v>
      </c>
      <c r="I21" s="137" t="s">
        <v>218</v>
      </c>
      <c r="N21" s="170" t="s">
        <v>317</v>
      </c>
      <c r="AW21" s="386" t="s">
        <v>217</v>
      </c>
      <c r="AX21" s="387" t="s">
        <v>217</v>
      </c>
    </row>
    <row r="22" spans="1:14 49:50" ht="21" customHeight="1">
      <c r="A22" s="6" t="s">
        <v>117</v>
      </c>
      <c r="B22" s="41">
        <v>2020</v>
      </c>
      <c r="N22" s="170" t="s">
        <v>316</v>
      </c>
      <c r="AW22" s="386" t="s">
        <v>218</v>
      </c>
      <c r="AX22" s="387" t="s">
        <v>218</v>
      </c>
    </row>
    <row r="23" spans="1:2 49:50" ht="21" customHeight="1">
      <c r="A23" s="6" t="s">
        <v>118</v>
      </c>
      <c r="B23" s="41">
        <v>2021</v>
      </c>
      <c r="AW23" s="386" t="s">
        <v>537</v>
      </c>
      <c r="AX23" s="387" t="s">
        <v>537</v>
      </c>
    </row>
    <row r="24" spans="1:2 49:50" ht="21" customHeight="1">
      <c r="A24" s="6" t="s">
        <v>119</v>
      </c>
      <c r="B24" s="41">
        <v>2022</v>
      </c>
      <c r="AW24" s="386" t="s">
        <v>538</v>
      </c>
      <c r="AX24" s="387" t="s">
        <v>538</v>
      </c>
    </row>
    <row r="25" spans="1:2 49:50" ht="11.25">
      <c r="A25" s="6" t="s">
        <v>120</v>
      </c>
      <c r="B25" s="41">
        <v>2023</v>
      </c>
      <c r="AW25" s="386" t="s">
        <v>539</v>
      </c>
      <c r="AX25" s="387" t="s">
        <v>539</v>
      </c>
    </row>
    <row r="26" spans="1:2 50:50" ht="11.25">
      <c r="A26" s="6" t="s">
        <v>121</v>
      </c>
      <c r="B26" s="41">
        <v>2024</v>
      </c>
      <c r="AX26" s="387" t="s">
        <v>540</v>
      </c>
    </row>
    <row r="27" spans="1:2 50:50" ht="11.25">
      <c r="A27" s="6" t="s">
        <v>122</v>
      </c>
      <c r="B27" s="41">
        <v>2025</v>
      </c>
      <c r="AX27" s="387" t="s">
        <v>541</v>
      </c>
    </row>
    <row r="28" spans="1:8 50:50" ht="11.25">
      <c r="A28" s="6" t="s">
        <v>123</v>
      </c>
      <c r="D28" s="262"/>
      <c r="E28" s="263"/>
      <c r="F28" s="263"/>
      <c r="H28" s="264" t="s">
        <v>406</v>
      </c>
      <c r="AX28" s="387" t="s">
        <v>542</v>
      </c>
    </row>
    <row r="29" spans="1:8 50:50" ht="11.25">
      <c r="A29" s="6" t="s">
        <v>124</v>
      </c>
      <c r="D29" s="265" t="s">
        <v>407</v>
      </c>
      <c r="E29" s="266" t="str">
        <f>IF(periodStart="","",periodStart)</f>
        <v>01.01.2023</v>
      </c>
      <c r="F29" s="266" t="str">
        <f>IF(periodEnd="","",periodEnd)</f>
        <v>31.12.2023</v>
      </c>
      <c r="H29" s="267" t="s">
        <v>3071</v>
      </c>
      <c r="AX29" s="387" t="s">
        <v>543</v>
      </c>
    </row>
    <row r="30" spans="1:6 50:50" ht="11.25">
      <c r="A30" s="6" t="s">
        <v>125</v>
      </c>
      <c r="D30" s="268"/>
      <c r="E30" s="269"/>
      <c r="F30" s="269"/>
      <c r="AX30" s="387" t="s">
        <v>544</v>
      </c>
    </row>
    <row r="31" spans="1:8 50:50" ht="12.75">
      <c r="A31" s="6" t="s">
        <v>126</v>
      </c>
      <c r="D31" s="262"/>
      <c r="E31" s="263"/>
      <c r="F31" s="263"/>
      <c r="H31" s="270"/>
      <c r="AX31" s="387" t="s">
        <v>545</v>
      </c>
    </row>
    <row r="32" spans="1:15 50:50" ht="11.25">
      <c r="A32" s="6" t="s">
        <v>127</v>
      </c>
      <c r="D32" s="265" t="s">
        <v>408</v>
      </c>
      <c r="E32" s="271"/>
      <c r="F32" s="271"/>
      <c r="H32" s="272" t="s">
        <v>409</v>
      </c>
      <c r="O32" s="497" t="s">
        <v>605</v>
      </c>
      <c r="AX32" s="387" t="s">
        <v>546</v>
      </c>
    </row>
    <row r="33" spans="1:15 50:50" ht="11.25">
      <c r="A33" s="6" t="s">
        <v>128</v>
      </c>
      <c r="O33" s="497" t="s">
        <v>606</v>
      </c>
      <c r="AX33" s="387" t="s">
        <v>547</v>
      </c>
    </row>
    <row r="34" spans="1:15 50:50" ht="11.25">
      <c r="A34" s="6" t="s">
        <v>129</v>
      </c>
      <c r="O34" s="497" t="s">
        <v>607</v>
      </c>
      <c r="AX34" s="387" t="s">
        <v>548</v>
      </c>
    </row>
    <row r="35" spans="1:25 50:50" ht="11.25">
      <c r="A35" s="6" t="s">
        <v>130</v>
      </c>
      <c r="O35" s="497" t="s">
        <v>608</v>
      </c>
      <c r="X35" s="497"/>
      <c r="Y35" s="497"/>
      <c r="AX35" s="387" t="s">
        <v>549</v>
      </c>
    </row>
    <row r="36" spans="1:15 50:50" ht="11.25">
      <c r="A36" s="6" t="s">
        <v>94</v>
      </c>
      <c r="O36" s="497" t="s">
        <v>609</v>
      </c>
      <c r="AX36" s="387" t="s">
        <v>550</v>
      </c>
    </row>
    <row r="37" spans="1:15 50:50" ht="11.25">
      <c r="A37" s="6" t="s">
        <v>95</v>
      </c>
      <c r="O37" s="497" t="s">
        <v>610</v>
      </c>
      <c r="AX37" s="387" t="s">
        <v>551</v>
      </c>
    </row>
    <row r="38" spans="1:15 50:50" ht="11.25">
      <c r="A38" s="6" t="s">
        <v>96</v>
      </c>
      <c r="O38" s="497" t="s">
        <v>611</v>
      </c>
      <c r="AX38" s="387" t="s">
        <v>552</v>
      </c>
    </row>
    <row r="39" spans="1:15 50:50" ht="11.25">
      <c r="A39" s="6" t="s">
        <v>97</v>
      </c>
      <c r="O39" s="497" t="s">
        <v>612</v>
      </c>
      <c r="AX39" s="387" t="s">
        <v>500</v>
      </c>
    </row>
    <row r="40" spans="1:15 50:50" ht="11.25">
      <c r="A40" s="6" t="s">
        <v>98</v>
      </c>
      <c r="O40" s="497" t="s">
        <v>613</v>
      </c>
      <c r="AX40" s="387" t="s">
        <v>501</v>
      </c>
    </row>
    <row r="41" spans="1:15 50:50" ht="11.25">
      <c r="A41" s="6" t="s">
        <v>99</v>
      </c>
      <c r="O41" s="497" t="s">
        <v>614</v>
      </c>
      <c r="AX41" s="387" t="s">
        <v>502</v>
      </c>
    </row>
    <row r="42" spans="1:1 50:50" ht="11.25">
      <c r="A42" s="6" t="s">
        <v>131</v>
      </c>
      <c r="AX42" s="387" t="s">
        <v>503</v>
      </c>
    </row>
    <row r="43" spans="1:1 50:50" ht="11.25">
      <c r="A43" s="6" t="s">
        <v>132</v>
      </c>
      <c r="AX43" s="387" t="s">
        <v>504</v>
      </c>
    </row>
    <row r="44" spans="1:1 50:50" ht="11.25">
      <c r="A44" s="6" t="s">
        <v>133</v>
      </c>
      <c r="AX44" s="387" t="s">
        <v>505</v>
      </c>
    </row>
    <row r="45" spans="1:1 50:50" ht="11.25">
      <c r="A45" s="6" t="s">
        <v>134</v>
      </c>
      <c r="AX45" s="387" t="s">
        <v>506</v>
      </c>
    </row>
    <row r="46" spans="1:1 50:50" ht="11.25">
      <c r="A46" s="6" t="s">
        <v>135</v>
      </c>
      <c r="AX46" s="387" t="s">
        <v>507</v>
      </c>
    </row>
    <row r="47" spans="1:1 50:50" ht="11.25">
      <c r="A47" s="6" t="s">
        <v>156</v>
      </c>
      <c r="AX47" s="387" t="s">
        <v>508</v>
      </c>
    </row>
    <row r="48" spans="1:1 50:50" ht="11.25">
      <c r="A48" s="6" t="s">
        <v>157</v>
      </c>
      <c r="AX48" s="387" t="s">
        <v>509</v>
      </c>
    </row>
    <row r="49" spans="1:1 50:50" ht="11.25">
      <c r="A49" s="6" t="s">
        <v>158</v>
      </c>
      <c r="AX49" s="387" t="s">
        <v>510</v>
      </c>
    </row>
    <row r="50" spans="1:1 50:50" ht="11.25">
      <c r="A50" s="6" t="s">
        <v>136</v>
      </c>
      <c r="AX50" s="387" t="s">
        <v>511</v>
      </c>
    </row>
    <row r="51" spans="1:1 50:50" ht="11.25">
      <c r="A51" s="6" t="s">
        <v>137</v>
      </c>
      <c r="AX51" s="387" t="s">
        <v>512</v>
      </c>
    </row>
    <row r="52" spans="1:1 50:50" ht="11.25">
      <c r="A52" s="6" t="s">
        <v>138</v>
      </c>
      <c r="AX52" s="387" t="s">
        <v>513</v>
      </c>
    </row>
    <row r="53" spans="1:1 24:24 50:50" ht="11.25">
      <c r="A53" s="6" t="s">
        <v>139</v>
      </c>
      <c r="X53" s="449"/>
      <c r="AX53" s="387" t="s">
        <v>514</v>
      </c>
    </row>
    <row r="54" spans="1:1 24:24 50:50" ht="11.25">
      <c r="A54" s="6" t="s">
        <v>140</v>
      </c>
      <c r="X54" s="449"/>
      <c r="AX54" s="387" t="s">
        <v>515</v>
      </c>
    </row>
    <row r="55" spans="1:1 24:24 50:50" ht="11.25">
      <c r="A55" s="6" t="s">
        <v>141</v>
      </c>
      <c r="X55" s="449"/>
      <c r="AX55" s="387" t="s">
        <v>516</v>
      </c>
    </row>
    <row r="56" spans="1:1 24:24 50:50" ht="11.25">
      <c r="A56" s="6" t="s">
        <v>142</v>
      </c>
      <c r="X56" s="449"/>
      <c r="AX56" s="387" t="s">
        <v>517</v>
      </c>
    </row>
    <row r="57" spans="1:1 24:24 50:50" ht="11.25">
      <c r="A57" s="6" t="s">
        <v>386</v>
      </c>
      <c r="X57" s="449"/>
      <c r="AX57" s="387" t="s">
        <v>518</v>
      </c>
    </row>
    <row r="58" spans="1:1 24:24 50:50" ht="11.25">
      <c r="A58" s="6" t="s">
        <v>143</v>
      </c>
      <c r="X58" s="449"/>
      <c r="AX58" s="387" t="s">
        <v>519</v>
      </c>
    </row>
    <row r="59" spans="1:1 24:24 50:50" ht="11.25">
      <c r="A59" s="6" t="s">
        <v>144</v>
      </c>
      <c r="X59" s="449"/>
      <c r="AX59" s="387" t="s">
        <v>520</v>
      </c>
    </row>
    <row r="60" spans="1:1 24:24 50:50" ht="11.25">
      <c r="A60" s="6" t="s">
        <v>145</v>
      </c>
      <c r="X60" s="449"/>
      <c r="AX60" s="387" t="s">
        <v>521</v>
      </c>
    </row>
    <row r="61" spans="1:1 24:24 50:50" ht="11.25">
      <c r="A61" s="6" t="s">
        <v>146</v>
      </c>
      <c r="X61" s="449"/>
      <c r="AX61" s="387" t="s">
        <v>522</v>
      </c>
    </row>
    <row r="62" spans="1:24" ht="11.25">
      <c r="A62" s="6" t="s">
        <v>89</v>
      </c>
      <c r="X62" s="449"/>
    </row>
    <row r="63" spans="1:1" ht="11.25">
      <c r="A63" s="6" t="s">
        <v>147</v>
      </c>
    </row>
    <row r="64" spans="1:1" ht="11.25">
      <c r="A64" s="6" t="s">
        <v>148</v>
      </c>
    </row>
    <row r="65" spans="1:1" ht="11.25">
      <c r="A65" s="6" t="s">
        <v>149</v>
      </c>
    </row>
    <row r="66" spans="1:1" ht="11.25">
      <c r="A66" s="6" t="s">
        <v>150</v>
      </c>
    </row>
    <row r="67" spans="1:1" ht="11.25">
      <c r="A67" s="6" t="s">
        <v>151</v>
      </c>
    </row>
    <row r="68" spans="1:1" ht="11.25">
      <c r="A68" s="6" t="s">
        <v>152</v>
      </c>
    </row>
    <row r="69" spans="1:1" ht="11.25">
      <c r="A69" s="6" t="s">
        <v>153</v>
      </c>
    </row>
    <row r="70" spans="1:1" ht="11.25">
      <c r="A70" s="6" t="s">
        <v>154</v>
      </c>
    </row>
    <row r="71" spans="1:1" ht="11.25">
      <c r="A71" s="6" t="s">
        <v>155</v>
      </c>
    </row>
    <row r="72" spans="1:1" ht="11.25">
      <c r="A72" s="6" t="s">
        <v>159</v>
      </c>
    </row>
    <row r="73" spans="1:1" ht="11.25">
      <c r="A73" s="6" t="s">
        <v>160</v>
      </c>
    </row>
    <row r="74" spans="1:1" ht="11.25">
      <c r="A74" s="6" t="s">
        <v>161</v>
      </c>
    </row>
    <row r="75" spans="1:1" ht="11.25">
      <c r="A75" s="6" t="s">
        <v>162</v>
      </c>
    </row>
    <row r="76" spans="1:1" ht="11.25">
      <c r="A76" s="6" t="s">
        <v>163</v>
      </c>
    </row>
    <row r="77" spans="1:1" ht="11.25">
      <c r="A77" s="6" t="s">
        <v>164</v>
      </c>
    </row>
    <row r="78" spans="1:1" ht="11.25">
      <c r="A78" s="6" t="s">
        <v>165</v>
      </c>
    </row>
    <row r="79" spans="1:1" ht="11.25">
      <c r="A79" s="6" t="s">
        <v>93</v>
      </c>
    </row>
    <row r="80" spans="1:1" ht="11.25">
      <c r="A80" s="6" t="s">
        <v>166</v>
      </c>
    </row>
    <row r="81" spans="1:1" ht="11.25">
      <c r="A81" s="6" t="s">
        <v>167</v>
      </c>
    </row>
    <row r="82" spans="1:1" ht="11.25">
      <c r="A82" s="6" t="s">
        <v>168</v>
      </c>
    </row>
    <row r="83" spans="1:1" ht="11.25">
      <c r="A83" s="6" t="s">
        <v>43</v>
      </c>
    </row>
    <row r="84" spans="1:1" ht="11.25">
      <c r="A84" s="6" t="s">
        <v>44</v>
      </c>
    </row>
    <row r="85" spans="1:1" ht="11.25">
      <c r="A85" s="6" t="s">
        <v>45</v>
      </c>
    </row>
    <row r="86" spans="1:1" ht="11.25">
      <c r="A86" s="6" t="s">
        <v>46</v>
      </c>
    </row>
    <row r="87" spans="1:1" ht="11.25">
      <c r="A87" s="6" t="s">
        <v>47</v>
      </c>
    </row>
  </sheetData>
  <sheetProtection formatColumns="0" formatRows="0"/>
  <mergeCells count="1">
    <mergeCell ref="AZ1:BA1"/>
  </mergeCells>
  <pageMargins left="0.75" right="0.75" top="1" bottom="1" header="0.5" footer="0.5"/>
  <pageSetup orientation="portrait" paperSize="9" r:id="rId2"/>
  <headerFooter alignWithMargins="0"/>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fb3b8e2-ab82-4275-b44e-9de3f192b7c5}">
  <sheetPr codeName="modList14_1">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092"/>
  </cols>
  <sheetData/>
  <sheetProtect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2d4d945-abfe-4d1b-84cd-c18a4e3203bb}">
  <sheetPr codeName="modList1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071"/>
  </cols>
  <sheetData>
    <row r="1" spans="1:1" ht="11.25">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8f6a313-727b-4d84-8571-c1c5efe2b0f3}">
  <sheetPr codeName="modListTemp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b469887-b813-45d3-ac62-6368521ea563}">
  <sheetPr codeName="modCheckCyan">
    <tabColor indexed="47"/>
  </sheetPr>
  <dimension ref="A1:A124"/>
  <sheetViews>
    <sheetView showGridLines="0" workbookViewId="0" topLeftCell="A1">
      <selection pane="topLeft" activeCell="A1" sqref="A1"/>
    </sheetView>
  </sheetViews>
  <sheetFormatPr defaultColWidth="9.14285714285714" defaultRowHeight="11.25"/>
  <sheetData>
    <row r="1" spans="1:1" ht="11.25">
      <c r="A1" s="1172">
        <f>IF('Форма 4.10.2 | Т-ТЭ | &gt;=25МВт'!$O$22="",1,0)</f>
        <v>1</v>
      </c>
    </row>
    <row r="2" spans="1:1" ht="11.25">
      <c r="A2" s="1172">
        <f>IF('Форма 4.10.2 | Т-ТЭ | &gt;=25МВт'!$O$23="",1,0)</f>
        <v>1</v>
      </c>
    </row>
    <row r="3" spans="1:1" ht="11.25">
      <c r="A3" s="1172">
        <f>IF('Форма 4.10.2 | Т-ТЭ | &gt;=25МВт'!$M$24="",1,0)</f>
        <v>1</v>
      </c>
    </row>
    <row r="4" spans="1:1" ht="11.25">
      <c r="A4" s="1172">
        <f>IF('Форма 4.10.2 | Т-ТЭ | &gt;=25МВт'!$R$24="",1,0)</f>
        <v>1</v>
      </c>
    </row>
    <row r="5" spans="1:1" ht="11.25">
      <c r="A5" s="1172">
        <f>IF('Форма 4.10.2 | Т-ТЭ | &gt;=25МВт'!$T$24="",1,0)</f>
        <v>1</v>
      </c>
    </row>
    <row r="6" spans="1:1" ht="11.25">
      <c r="A6" s="1172">
        <f>IF('Форма 4.10.2 | Т-ТЭ | &gt;=25МВт'!$S$24="",1,0)</f>
        <v>0</v>
      </c>
    </row>
    <row r="7" spans="1:1" ht="11.25">
      <c r="A7" s="1172">
        <f>IF('Форма 4.10.2 | Т-ТЭ | &gt;=25МВт'!$U$24="",1,0)</f>
        <v>0</v>
      </c>
    </row>
    <row r="8" spans="1:1" ht="11.25">
      <c r="A8" s="1172">
        <f>IF('Форма 4.10.2 | Т-ТЭ | ТСО'!$O$22="",1,0)</f>
        <v>1</v>
      </c>
    </row>
    <row r="9" spans="1:1" ht="11.25">
      <c r="A9" s="1172">
        <f>IF('Форма 4.10.2 | Т-ТЭ | ТСО'!$O$23="",1,0)</f>
        <v>1</v>
      </c>
    </row>
    <row r="10" spans="1:1" ht="11.25">
      <c r="A10" s="1172">
        <f>IF('Форма 4.10.2 | Т-ТЭ | ТСО'!$M$24="",1,0)</f>
        <v>1</v>
      </c>
    </row>
    <row r="11" spans="1:1" ht="11.25">
      <c r="A11" s="1172">
        <f>IF('Форма 4.10.2 | Т-ТЭ | ТСО'!$R$24="",1,0)</f>
        <v>1</v>
      </c>
    </row>
    <row r="12" spans="1:1" ht="11.25">
      <c r="A12" s="1172">
        <f>IF('Форма 4.10.2 | Т-ТЭ | ТСО'!$T$24="",1,0)</f>
        <v>1</v>
      </c>
    </row>
    <row r="13" spans="1:1" ht="11.25">
      <c r="A13" s="1172">
        <f>IF('Форма 4.10.2 | Т-ТЭ | ТСО'!$S$24="",1,0)</f>
        <v>0</v>
      </c>
    </row>
    <row r="14" spans="1:1" ht="11.25">
      <c r="A14" s="1172">
        <f>IF('Форма 4.10.2 | Т-ТЭ | ТСО'!$U$24="",1,0)</f>
        <v>0</v>
      </c>
    </row>
    <row r="15" spans="1:1" ht="11.25">
      <c r="A15" s="1172">
        <f>IF('Форма 4.10.2 | Т-ТЭ | потр'!$O$22="",1,0)</f>
        <v>1</v>
      </c>
    </row>
    <row r="16" spans="1:1" ht="11.25">
      <c r="A16" s="1172">
        <f>IF('Форма 4.10.2 | Т-ТЭ | потр'!$O$23="",1,0)</f>
        <v>1</v>
      </c>
    </row>
    <row r="17" spans="1:1" ht="11.25">
      <c r="A17" s="1172">
        <f>IF('Форма 4.10.2 | Т-ТЭ | потр'!$M$24="",1,0)</f>
        <v>1</v>
      </c>
    </row>
    <row r="18" spans="1:1" ht="11.25">
      <c r="A18" s="1172">
        <f>IF('Форма 4.10.2 | Т-ТЭ | потр'!$R$24="",1,0)</f>
        <v>1</v>
      </c>
    </row>
    <row r="19" spans="1:1" ht="11.25">
      <c r="A19" s="1172">
        <f>IF('Форма 4.10.2 | Т-ТЭ | потр'!$T$24="",1,0)</f>
        <v>1</v>
      </c>
    </row>
    <row r="20" spans="1:1" ht="11.25">
      <c r="A20" s="1172">
        <f>IF('Форма 4.10.2 | Т-ТЭ | потр'!$S$24="",1,0)</f>
        <v>0</v>
      </c>
    </row>
    <row r="21" spans="1:1" ht="11.25">
      <c r="A21" s="1172">
        <f>IF('Форма 4.10.2 | Т-ТЭ | потр'!$U$24="",1,0)</f>
        <v>0</v>
      </c>
    </row>
    <row r="22" spans="1:1" ht="11.25">
      <c r="A22" s="1172">
        <f>IF('Форма 4.10.2 | Т-ТЭ | предел'!$O$24="",1,0)</f>
        <v>1</v>
      </c>
    </row>
    <row r="23" spans="1:1" ht="11.25">
      <c r="A23" s="1172">
        <f>IF('Форма 4.10.2 | Т-ТЭ | предел'!$O$25="",1,0)</f>
        <v>1</v>
      </c>
    </row>
    <row r="24" spans="1:1" ht="11.25">
      <c r="A24" s="1172">
        <f>IF('Форма 4.10.2 | Т-ТЭ | предел'!$M$26="",1,0)</f>
        <v>1</v>
      </c>
    </row>
    <row r="25" spans="1:1" ht="11.25">
      <c r="A25" s="1172">
        <f>IF('Форма 4.10.2 | Т-ТЭ | предел'!$R$26="",1,0)</f>
        <v>1</v>
      </c>
    </row>
    <row r="26" spans="1:1" ht="11.25">
      <c r="A26" s="1172">
        <f>IF('Форма 4.10.2 | Т-ТЭ | предел'!$T$26="",1,0)</f>
        <v>1</v>
      </c>
    </row>
    <row r="27" spans="1:1" ht="11.25">
      <c r="A27" s="1172">
        <f>IF('Форма 4.10.2 | Т-ТЭ | предел'!$S$26="",1,0)</f>
        <v>0</v>
      </c>
    </row>
    <row r="28" spans="1:1" ht="11.25">
      <c r="A28" s="1172">
        <f>IF('Форма 4.10.2 | Т-ТЭ | предел'!$U$26="",1,0)</f>
        <v>0</v>
      </c>
    </row>
    <row r="29" spans="1:1" ht="11.25">
      <c r="A29" s="1172">
        <f>IF('Форма 4.10.2 | Т-ТЭ | индикат'!$O$7="",1,0)</f>
        <v>1</v>
      </c>
    </row>
    <row r="30" spans="1:1" ht="11.25">
      <c r="A30" s="1172">
        <f>IF('Форма 4.10.2 | Т-ТЭ | индикат'!$O$24="",1,0)</f>
        <v>1</v>
      </c>
    </row>
    <row r="31" spans="1:1" ht="11.25">
      <c r="A31" s="1172">
        <f>IF('Форма 4.10.2 | Т-ТЭ | индикат'!$O$25="",1,0)</f>
        <v>1</v>
      </c>
    </row>
    <row r="32" spans="1:1" ht="11.25">
      <c r="A32" s="1172">
        <f>IF('Форма 4.10.2 | Т-ТЭ | индикат'!$M$26="",1,0)</f>
        <v>1</v>
      </c>
    </row>
    <row r="33" spans="1:1" ht="11.25">
      <c r="A33" s="1172">
        <f>IF('Форма 4.10.2 | Т-ТЭ | индикат'!$R$26="",1,0)</f>
        <v>1</v>
      </c>
    </row>
    <row r="34" spans="1:1" ht="11.25">
      <c r="A34" s="1172">
        <f>IF('Форма 4.10.2 | Т-ТЭ | индикат'!$T$26="",1,0)</f>
        <v>1</v>
      </c>
    </row>
    <row r="35" spans="1:1" ht="11.25">
      <c r="A35" s="1172">
        <f>IF('Форма 4.10.2 | Т-ТЭ | индикат'!$S$26="",1,0)</f>
        <v>0</v>
      </c>
    </row>
    <row r="36" spans="1:1" ht="11.25">
      <c r="A36" s="1172">
        <f>IF('Форма 4.10.2 | Т-ТЭ | индикат'!$U$26="",1,0)</f>
        <v>0</v>
      </c>
    </row>
    <row r="37" spans="1:1" ht="11.25">
      <c r="A37" s="1172">
        <f>IF('Форма 4.10.2 | Резерв мощности'!$O$22="",1,0)</f>
        <v>1</v>
      </c>
    </row>
    <row r="38" spans="1:1" ht="11.25">
      <c r="A38" s="1172">
        <f>IF('Форма 4.10.2 | Резерв мощности'!$O$23="",1,0)</f>
        <v>1</v>
      </c>
    </row>
    <row r="39" spans="1:1" ht="11.25">
      <c r="A39" s="1172">
        <f>IF('Форма 4.10.2 | Резерв мощности'!$M$24="",1,0)</f>
        <v>1</v>
      </c>
    </row>
    <row r="40" spans="1:1" ht="11.25">
      <c r="A40" s="1172">
        <f>IF('Форма 4.10.2 | Резерв мощности'!$O$24="",1,0)</f>
        <v>1</v>
      </c>
    </row>
    <row r="41" spans="1:1" ht="11.25">
      <c r="A41" s="1172">
        <f>IF('Форма 4.10.2 | Резерв мощности'!$R$24="",1,0)</f>
        <v>1</v>
      </c>
    </row>
    <row r="42" spans="1:1" ht="11.25">
      <c r="A42" s="1172">
        <f>IF('Форма 4.10.2 | Резерв мощности'!$T$24="",1,0)</f>
        <v>1</v>
      </c>
    </row>
    <row r="43" spans="1:1" ht="11.25">
      <c r="A43" s="1172">
        <f>IF('Форма 4.10.2 | Резерв мощности'!$S$24="",1,0)</f>
        <v>0</v>
      </c>
    </row>
    <row r="44" spans="1:1" ht="11.25">
      <c r="A44" s="1172">
        <f>IF('Форма 4.10.2 | Резерв мощности'!$U$24="",1,0)</f>
        <v>0</v>
      </c>
    </row>
    <row r="45" spans="1:1" ht="11.25">
      <c r="A45" s="1172">
        <f>IF('Форма 4.10.3 | Т-ТН'!$O$23="",1,0)</f>
        <v>1</v>
      </c>
    </row>
    <row r="46" spans="1:1" ht="11.25">
      <c r="A46" s="1172">
        <f>IF('Форма 4.10.3 | Т-ТН'!$M$24="",1,0)</f>
        <v>1</v>
      </c>
    </row>
    <row r="47" spans="1:1" ht="11.25">
      <c r="A47" s="1172">
        <f>IF('Форма 4.10.3 | Т-ТН'!$R$24="",1,0)</f>
        <v>1</v>
      </c>
    </row>
    <row r="48" spans="1:1" ht="11.25">
      <c r="A48" s="1172">
        <f>IF('Форма 4.10.3 | Т-ТН'!$T$24="",1,0)</f>
        <v>1</v>
      </c>
    </row>
    <row r="49" spans="1:1" ht="11.25">
      <c r="A49" s="1172">
        <f>IF('Форма 4.10.3 | Т-ТН'!$S$24="",1,0)</f>
        <v>0</v>
      </c>
    </row>
    <row r="50" spans="1:1" ht="11.25">
      <c r="A50" s="1172">
        <f>IF('Форма 4.10.3 | Т-ТН'!$U$24="",1,0)</f>
        <v>0</v>
      </c>
    </row>
    <row r="51" spans="1:1" ht="11.25">
      <c r="A51" s="1172">
        <f>IF('Форма 4.10.3 | Т-передача ТЭ'!$O$23="",1,0)</f>
        <v>0</v>
      </c>
    </row>
    <row r="52" spans="1:1" ht="11.25">
      <c r="A52" s="1172">
        <f>IF('Форма 4.10.3 | Т-передача ТЭ'!$M$24="",1,0)</f>
        <v>0</v>
      </c>
    </row>
    <row r="53" spans="1:1" ht="11.25">
      <c r="A53" s="1172">
        <f>IF('Форма 4.10.3 | Т-передача ТЭ'!$R$24="",1,0)</f>
        <v>0</v>
      </c>
    </row>
    <row r="54" spans="1:1" ht="11.25">
      <c r="A54" s="1172">
        <f>IF('Форма 4.10.3 | Т-передача ТЭ'!$T$24="",1,0)</f>
        <v>0</v>
      </c>
    </row>
    <row r="55" spans="1:1" ht="11.25">
      <c r="A55" s="1172">
        <f>IF('Форма 4.10.3 | Т-передача ТЭ'!$S$24="",1,0)</f>
        <v>0</v>
      </c>
    </row>
    <row r="56" spans="1:1" ht="11.25">
      <c r="A56" s="1172">
        <f>IF('Форма 4.10.3 | Т-передача ТЭ'!$U$24="",1,0)</f>
        <v>0</v>
      </c>
    </row>
    <row r="57" spans="1:1" ht="11.25">
      <c r="A57" s="1172">
        <f>IF('Форма 4.10.3 | Т-передача ТН'!$O$23="",1,0)</f>
        <v>1</v>
      </c>
    </row>
    <row r="58" spans="1:1" ht="11.25">
      <c r="A58" s="1172">
        <f>IF('Форма 4.10.3 | Т-передача ТН'!$M$24="",1,0)</f>
        <v>1</v>
      </c>
    </row>
    <row r="59" spans="1:1" ht="11.25">
      <c r="A59" s="1172">
        <f>IF('Форма 4.10.3 | Т-передача ТН'!$R$24="",1,0)</f>
        <v>1</v>
      </c>
    </row>
    <row r="60" spans="1:1" ht="11.25">
      <c r="A60" s="1172">
        <f>IF('Форма 4.10.3 | Т-передача ТН'!$T$24="",1,0)</f>
        <v>1</v>
      </c>
    </row>
    <row r="61" spans="1:1" ht="11.25">
      <c r="A61" s="1172">
        <f>IF('Форма 4.10.3 | Т-передача ТН'!$S$24="",1,0)</f>
        <v>0</v>
      </c>
    </row>
    <row r="62" spans="1:1" ht="11.25">
      <c r="A62" s="1172">
        <f>IF('Форма 4.10.3 | Т-передача ТН'!$U$24="",1,0)</f>
        <v>0</v>
      </c>
    </row>
    <row r="63" spans="1:1" ht="11.25">
      <c r="A63" s="1172">
        <f>IF('Форма 4.10.4 | Т-гор.вода'!$O$23="",1,0)</f>
        <v>1</v>
      </c>
    </row>
    <row r="64" spans="1:1" ht="11.25">
      <c r="A64" s="1172">
        <f>IF('Форма 4.10.4 | Т-гор.вода'!$M$24="",1,0)</f>
        <v>0</v>
      </c>
    </row>
    <row r="65" spans="1:1" ht="11.25">
      <c r="A65" s="1172">
        <f>IF('Форма 4.10.4 | Т-гор.вода'!$W$24="",1,0)</f>
        <v>1</v>
      </c>
    </row>
    <row r="66" spans="1:1" ht="11.25">
      <c r="A66" s="1172">
        <f>IF('Форма 4.10.4 | Т-гор.вода'!$Y$24="",1,0)</f>
        <v>1</v>
      </c>
    </row>
    <row r="67" spans="1:1" ht="11.25">
      <c r="A67" s="1172">
        <f>IF('Форма 4.10.4 | Т-гор.вода'!$M$25="",1,0)</f>
        <v>1</v>
      </c>
    </row>
    <row r="68" spans="1:1" ht="11.25">
      <c r="A68" s="1172">
        <f>IF('Форма 4.10.4 | Т-гор.вода'!$X$24="",1,0)</f>
        <v>0</v>
      </c>
    </row>
    <row r="69" spans="1:1" ht="11.25">
      <c r="A69" s="1172">
        <f>IF('Форма 4.10.4 | Т-гор.вода'!$Z$24="",1,0)</f>
        <v>0</v>
      </c>
    </row>
    <row r="70" spans="1:1" ht="11.25">
      <c r="A70" s="1172">
        <f>IF('Форма 4.10.5 | Т-подкл'!$AB$23="",1,0)</f>
        <v>1</v>
      </c>
    </row>
    <row r="71" spans="1:1" ht="11.25">
      <c r="A71" s="1172">
        <f>IF('Форма 4.10.5 | Т-подкл'!$AD$23="",1,0)</f>
        <v>1</v>
      </c>
    </row>
    <row r="72" spans="1:1" ht="11.25">
      <c r="A72" s="1172">
        <f>IF('Форма 4.10.5 | Т-подкл'!$N$23="",1,0)</f>
        <v>0</v>
      </c>
    </row>
    <row r="73" spans="1:1" ht="11.25">
      <c r="A73" s="1172">
        <f>IF('Форма 4.10.5 | Т-подкл'!$R$23="",1,0)</f>
        <v>0</v>
      </c>
    </row>
    <row r="74" spans="1:1" ht="11.25">
      <c r="A74" s="1172">
        <f>IF('Форма 4.10.5 | Т-подкл'!$V$23="",1,0)</f>
        <v>0</v>
      </c>
    </row>
    <row r="75" spans="1:1" ht="11.25">
      <c r="A75" s="1172">
        <f>IF('Форма 4.10.5 | Т-подкл'!$AC$23="",1,0)</f>
        <v>0</v>
      </c>
    </row>
    <row r="76" spans="1:1" ht="11.25">
      <c r="A76" s="1172">
        <f>IF('Форма 4.10.5 | Т-подкл'!$AE$23="",1,0)</f>
        <v>0</v>
      </c>
    </row>
    <row r="77" spans="1:1" ht="11.25">
      <c r="A77" s="1172">
        <f>IF('Форма 4.10.6 | Т-подкл(инд)'!$M$23="",1,0)</f>
        <v>1</v>
      </c>
    </row>
    <row r="78" spans="1:1" ht="11.25">
      <c r="A78" s="1172">
        <f>IF('Форма 4.10.6 | Т-подкл(инд)'!$P$23="",1,0)</f>
        <v>1</v>
      </c>
    </row>
    <row r="79" spans="1:1" ht="11.25">
      <c r="A79" s="1172">
        <f>IF('Форма 4.10.6 | Т-подкл(инд)'!$S$23="",1,0)</f>
        <v>1</v>
      </c>
    </row>
    <row r="80" spans="1:1" ht="11.25">
      <c r="A80" s="1172">
        <f>IF('Форма 4.10.6 | Т-подкл(инд)'!$T$23="",1,0)</f>
        <v>0</v>
      </c>
    </row>
    <row r="81" spans="1:1" ht="11.25">
      <c r="A81" s="1172">
        <f>IF('Форма 4.10.6 | Т-подкл(инд)'!$V$23="",1,0)</f>
        <v>0</v>
      </c>
    </row>
    <row r="82" spans="1:1" ht="11.25">
      <c r="A82" s="1172">
        <f>IF('Форма 4.9'!$F$10="",1,0)</f>
        <v>1</v>
      </c>
    </row>
    <row r="83" spans="1:1" ht="11.25">
      <c r="A83" s="1172">
        <f>IF('Форма 4.9'!$G$10="",1,0)</f>
        <v>1</v>
      </c>
    </row>
    <row r="84" spans="1:1" ht="11.25">
      <c r="A84" s="1172">
        <f>IF('Форма 4.9'!$F$11="",1,0)</f>
        <v>1</v>
      </c>
    </row>
    <row r="85" spans="1:1" ht="11.25">
      <c r="A85" s="1172">
        <f>IF('Форма 4.9'!$G$11="",1,0)</f>
        <v>1</v>
      </c>
    </row>
    <row r="86" spans="1:1" ht="11.25">
      <c r="A86" s="1172">
        <f>IF('Форма 4.9'!$F$12="",1,0)</f>
        <v>1</v>
      </c>
    </row>
    <row r="87" spans="1:1" ht="11.25">
      <c r="A87" s="1172">
        <f>IF('Форма 4.9'!$G$12="",1,0)</f>
        <v>1</v>
      </c>
    </row>
    <row r="88" spans="1:1" ht="11.25">
      <c r="A88" s="1172">
        <f>IF('Форма 4.9'!$F$13="",1,0)</f>
        <v>1</v>
      </c>
    </row>
    <row r="89" spans="1:1" ht="11.25">
      <c r="A89" s="1172">
        <f>IF('Форма 4.9'!$G$13="",1,0)</f>
        <v>1</v>
      </c>
    </row>
    <row r="90" spans="1:1" ht="11.25">
      <c r="A90" s="1172">
        <f>IF('Форма 4.10.1'!$J$15="",1,0)</f>
        <v>0</v>
      </c>
    </row>
    <row r="91" spans="1:1" ht="11.25">
      <c r="A91" s="1172">
        <f>IF('Форма 4.10.1'!$H$17="",1,0)</f>
        <v>0</v>
      </c>
    </row>
    <row r="92" spans="1:1" ht="11.25">
      <c r="A92" s="1172">
        <f>IF('Форма 4.10.1'!$I$17="",1,0)</f>
        <v>0</v>
      </c>
    </row>
    <row r="93" spans="1:1" ht="11.25">
      <c r="A93" s="1172">
        <f>IF('Форма 4.10.1'!$J$17="",1,0)</f>
        <v>0</v>
      </c>
    </row>
    <row r="94" spans="1:1" ht="11.25">
      <c r="A94" s="1172">
        <f>IF('Форма 4.10.1'!$H$22="",1,0)</f>
        <v>0</v>
      </c>
    </row>
    <row r="95" spans="1:1" ht="11.25">
      <c r="A95" s="1172">
        <f>IF('Форма 4.10.1'!$I$22="",1,0)</f>
        <v>0</v>
      </c>
    </row>
    <row r="96" spans="1:1" ht="11.25">
      <c r="A96" s="1172">
        <f>IF('Форма 4.10.1'!$J$22="",1,0)</f>
        <v>0</v>
      </c>
    </row>
    <row r="97" spans="1:1" ht="11.25">
      <c r="A97" s="1172">
        <f>IF('Форма 4.10.1'!$H$25="",1,0)</f>
        <v>0</v>
      </c>
    </row>
    <row r="98" spans="1:1" ht="11.25">
      <c r="A98" s="1172">
        <f>IF('Форма 4.10.1'!$I$25="",1,0)</f>
        <v>0</v>
      </c>
    </row>
    <row r="99" spans="1:1" ht="11.25">
      <c r="A99" s="1172">
        <f>IF('Форма 4.10.1'!$J$25="",1,0)</f>
        <v>0</v>
      </c>
    </row>
    <row r="100" spans="1:1" ht="11.25">
      <c r="A100" s="1172">
        <f>IF('Форма 4.10.1'!$H$28="",1,0)</f>
        <v>0</v>
      </c>
    </row>
    <row r="101" spans="1:1" ht="11.25">
      <c r="A101" s="1172">
        <f>IF('Форма 4.10.1'!$I$28="",1,0)</f>
        <v>0</v>
      </c>
    </row>
    <row r="102" spans="1:1" ht="11.25">
      <c r="A102" s="1172">
        <f>IF('Форма 4.10.1'!$J$28="",1,0)</f>
        <v>0</v>
      </c>
    </row>
    <row r="103" spans="1:1" ht="11.25">
      <c r="A103" s="1172">
        <f>IF('Форма 4.10.1'!$H$31="",1,0)</f>
        <v>0</v>
      </c>
    </row>
    <row r="104" spans="1:1" ht="11.25">
      <c r="A104" s="1172">
        <f>IF('Форма 4.10.1'!$I$31="",1,0)</f>
        <v>0</v>
      </c>
    </row>
    <row r="105" spans="1:1" ht="11.25">
      <c r="A105" s="1172">
        <f>IF('Форма 4.10.1'!$J$31="",1,0)</f>
        <v>0</v>
      </c>
    </row>
    <row r="106" spans="1:1" ht="11.25">
      <c r="A106" s="1172">
        <f>IF('Форма 1.0.2'!$E$12="",1,0)</f>
        <v>1</v>
      </c>
    </row>
    <row r="107" spans="1:1" ht="11.25">
      <c r="A107" s="1172">
        <f>IF('Форма 1.0.2'!$F$12="",1,0)</f>
        <v>1</v>
      </c>
    </row>
    <row r="108" spans="1:1" ht="11.25">
      <c r="A108" s="1172">
        <f>IF('Форма 1.0.2'!$G$12="",1,0)</f>
        <v>1</v>
      </c>
    </row>
    <row r="109" spans="1:1" ht="11.25">
      <c r="A109" s="1172">
        <f>IF('Форма 1.0.2'!$H$12="",1,0)</f>
        <v>1</v>
      </c>
    </row>
    <row r="110" spans="1:1" ht="11.25">
      <c r="A110" s="1172">
        <f>IF('Форма 1.0.2'!$I$12="",1,0)</f>
        <v>1</v>
      </c>
    </row>
    <row r="111" spans="1:1" ht="11.25">
      <c r="A111" s="1172">
        <f>IF('Форма 1.0.2'!$J$12="",1,0)</f>
        <v>1</v>
      </c>
    </row>
    <row r="112" spans="1:1" ht="11.25">
      <c r="A112" s="1172">
        <f>IF('Сведения об изменении'!$E$12="",1,0)</f>
        <v>1</v>
      </c>
    </row>
    <row r="113" spans="1:1" ht="11.25">
      <c r="A113" s="1173">
        <f>IF('Форма 4.10.6 | Т-подкл(инд)'!$U$23="",1,0)</f>
        <v>1</v>
      </c>
    </row>
    <row r="114" spans="1:1" ht="11.25">
      <c r="A114" s="1174">
        <f>IF('Форма 4.10.5 | Т-подкл'!$AA$23="",1,0)</f>
        <v>1</v>
      </c>
    </row>
    <row r="115" spans="1:1" ht="11.25">
      <c r="A115" s="1174">
        <f>IF('Форма 4.10.5 | Т-подкл'!$Z$23="",1,0)</f>
        <v>1</v>
      </c>
    </row>
    <row r="116" spans="1:1" ht="11.25">
      <c r="A116" s="1179">
        <f>IF(Территории!$E$12="",1,0)</f>
        <v>0</v>
      </c>
    </row>
    <row r="117" spans="1:1" ht="11.25">
      <c r="A117" s="1179">
        <f>IF('Перечень тарифов'!$E$21="",1,0)</f>
        <v>0</v>
      </c>
    </row>
    <row r="118" spans="1:1" ht="11.25">
      <c r="A118" s="1179">
        <f>IF('Перечень тарифов'!$F$21="",1,0)</f>
        <v>0</v>
      </c>
    </row>
    <row r="119" spans="1:1" ht="11.25">
      <c r="A119" s="1179">
        <f>IF('Перечень тарифов'!$G$21="",1,0)</f>
        <v>0</v>
      </c>
    </row>
    <row r="120" spans="1:1" ht="11.25">
      <c r="A120" s="1179">
        <f>IF('Перечень тарифов'!$K$21="",1,0)</f>
        <v>0</v>
      </c>
    </row>
    <row r="121" spans="1:1" ht="11.25">
      <c r="A121" s="1179">
        <f>IF('Перечень тарифов'!$O$21="",1,0)</f>
        <v>0</v>
      </c>
    </row>
    <row r="122" spans="1:1" ht="11.25">
      <c r="A122" s="1179">
        <f>IF('Перечень тарифов'!$S$21="",1,0)</f>
        <v>0</v>
      </c>
    </row>
    <row r="123" spans="1:1" ht="11.25">
      <c r="A123" s="1179">
        <f>IF('Форма 4.10.3 | Т-передача ТЭ'!$O$24="",1,0)</f>
        <v>0</v>
      </c>
    </row>
    <row r="124" spans="1:1" ht="11.25">
      <c r="A124" s="1179">
        <f>IF('Форма 4.10.1'!$K$20="",1,0)</f>
        <v>0</v>
      </c>
    </row>
  </sheetData>
  <sheetProtect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681755a-f8fa-4c60-a50b-1d555f6bee0d}">
  <sheetPr codeName="REESTR_LINK">
    <tabColor indexed="47"/>
  </sheetPr>
  <dimension ref="A1:C3"/>
  <sheetViews>
    <sheetView showGridLines="0" workbookViewId="0" topLeftCell="A1">
      <selection pane="topLeft" activeCell="A1" sqref="A1"/>
    </sheetView>
  </sheetViews>
  <sheetFormatPr defaultColWidth="9.14285714285714" defaultRowHeight="11.25"/>
  <cols>
    <col min="1" max="16384" width="9.14285714285714" style="1192"/>
  </cols>
  <sheetData>
    <row r="1" spans="1:3" ht="11.25">
      <c r="A1" s="1192" t="s">
        <v>489</v>
      </c>
      <c r="B1" s="1192" t="s">
        <v>490</v>
      </c>
      <c r="C1" s="1192" t="s">
        <v>66</v>
      </c>
    </row>
    <row r="2" spans="1:3" ht="11.25">
      <c r="A2" s="1192">
        <v>4189678</v>
      </c>
      <c r="B2" s="1192" t="s">
        <v>965</v>
      </c>
      <c r="C2" s="1192" t="s">
        <v>966</v>
      </c>
    </row>
    <row r="3" spans="1:3" ht="11.25">
      <c r="A3" s="1192">
        <v>4190415</v>
      </c>
      <c r="B3" s="1192" t="s">
        <v>967</v>
      </c>
      <c r="C3" s="1192" t="s">
        <v>966</v>
      </c>
    </row>
  </sheetData>
  <sheetProtect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e3061d1-2e7c-4967-8bb9-512c0e96e70e}">
  <sheetPr codeName="REESTR_DS">
    <tabColor rgb="FFFFCC99"/>
  </sheetPr>
  <dimension ref="B3:B6"/>
  <sheetViews>
    <sheetView showGridLines="0" workbookViewId="0" topLeftCell="A1">
      <selection pane="topLeft" activeCell="A1" sqref="A1"/>
    </sheetView>
  </sheetViews>
  <sheetFormatPr defaultColWidth="9.14285714285714" defaultRowHeight="11.25"/>
  <cols>
    <col min="1" max="1" width="9.14285714285714" style="251"/>
    <col min="2" max="2" width="66" style="251" customWidth="1"/>
    <col min="3" max="16384" width="9.14285714285714" style="251"/>
  </cols>
  <sheetData>
    <row r="3" spans="2:2" ht="22.5">
      <c r="B3" s="330" t="s">
        <v>3067</v>
      </c>
    </row>
    <row r="4" spans="2:2" ht="11.25">
      <c r="B4" s="330" t="s">
        <v>493</v>
      </c>
    </row>
    <row r="5" spans="2:2" ht="11.25">
      <c r="B5" s="330" t="s">
        <v>494</v>
      </c>
    </row>
    <row r="6" spans="2:2" ht="11.25">
      <c r="B6" s="330" t="s">
        <v>495</v>
      </c>
    </row>
  </sheetData>
  <sheetProtect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8963858-8a86-425b-9eba-6b8c254cdce1}">
  <sheetPr codeName="modHTTP">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80729d-d008-40ca-abc7-52e58eb177cb}">
  <sheetPr codeName="modfrmRezimChoose">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279"/>
    <col min="2" max="16384" width="9.14285714285714" style="184"/>
  </cols>
  <sheetData/>
  <sheetProtection formatColumns="0" formatRows="0"/>
  <pageMargins left="0.75" right="0.75" top="1" bottom="1" header="0.5" footer="0.5"/>
  <pageSetup orientation="portrait" paperSize="9"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3863279-05eb-4ee9-9501-2d98f30f6c16}">
  <sheetPr codeName="modSheetMain">
    <tabColor rgb="FFFFCC99"/>
  </sheetPr>
  <dimension ref="A1:E8"/>
  <sheetViews>
    <sheetView showGridLines="0" workbookViewId="0" topLeftCell="A1">
      <selection pane="topLeft" activeCell="A1" sqref="A1"/>
    </sheetView>
  </sheetViews>
  <sheetFormatPr defaultColWidth="9.14285714285714" defaultRowHeight="15"/>
  <cols>
    <col min="1" max="1" width="38.4285714285714" style="220" customWidth="1"/>
    <col min="2" max="16384" width="9.14285714285714" style="220"/>
  </cols>
  <sheetData>
    <row r="1" spans="1:5" ht="15">
      <c r="A1" s="221" t="s">
        <v>390</v>
      </c>
      <c r="B1" s="221" t="s">
        <v>391</v>
      </c>
      <c r="C1" s="221"/>
      <c r="D1" s="221"/>
      <c r="E1" s="221"/>
    </row>
    <row r="2" spans="1:5" ht="15">
      <c r="A2" s="221"/>
      <c r="B2" s="221"/>
      <c r="C2" s="221"/>
      <c r="D2" s="221"/>
      <c r="E2" s="221"/>
    </row>
    <row r="3" spans="1:5" ht="15">
      <c r="A3" s="221"/>
      <c r="B3" s="221"/>
      <c r="C3" s="221"/>
      <c r="D3" s="221"/>
      <c r="E3" s="221"/>
    </row>
    <row r="4" spans="1:5" ht="15">
      <c r="A4" s="221"/>
      <c r="B4" s="221"/>
      <c r="C4" s="221"/>
      <c r="D4" s="221"/>
      <c r="E4" s="221"/>
    </row>
    <row r="5" spans="1:5" ht="15">
      <c r="A5" s="221"/>
      <c r="B5" s="221"/>
      <c r="C5" s="221"/>
      <c r="D5" s="221"/>
      <c r="E5" s="221"/>
    </row>
    <row r="6" spans="1:5" ht="15">
      <c r="A6" s="221"/>
      <c r="B6" s="221"/>
      <c r="C6" s="221"/>
      <c r="D6" s="221"/>
      <c r="E6" s="221"/>
    </row>
    <row r="7" spans="1:5" ht="15">
      <c r="A7" s="221"/>
      <c r="B7" s="221"/>
      <c r="C7" s="221"/>
      <c r="D7" s="221"/>
      <c r="E7" s="221"/>
    </row>
    <row r="8" spans="1:5" ht="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726cedf-eb8b-486f-864b-dd9ef91b9785}">
  <sheetPr codeName="List01">
    <tabColor rgb="FFCCCCFF"/>
    <pageSetUpPr fitToPage="1"/>
  </sheetPr>
  <dimension ref="A1:IV20"/>
  <sheetViews>
    <sheetView showGridLines="0" workbookViewId="0" topLeftCell="C3">
      <selection pane="topLeft" activeCell="E12" sqref="E12:E16"/>
    </sheetView>
  </sheetViews>
  <sheetFormatPr defaultColWidth="9.14285714285714" defaultRowHeight="14.25"/>
  <cols>
    <col min="1" max="1" width="9.14285714285714" style="119" hidden="1" customWidth="1"/>
    <col min="2" max="2" width="9.14285714285714" style="35" hidden="1" customWidth="1"/>
    <col min="3" max="3" width="3.71428571428571" style="224" customWidth="1"/>
    <col min="4" max="4" width="6.28571428571429" style="35" customWidth="1"/>
    <col min="5" max="5" width="46.4285714285714" style="35" customWidth="1"/>
    <col min="6" max="6" width="3.71428571428571" style="35" customWidth="1"/>
    <col min="7" max="7" width="5.71428571428571" style="35" customWidth="1"/>
    <col min="8" max="8" width="41.4285714285714" style="35" customWidth="1"/>
    <col min="9" max="9" width="3.71428571428571" style="35" customWidth="1"/>
    <col min="10" max="10" width="5.71428571428571" style="35" customWidth="1"/>
    <col min="11" max="11" width="32.5714285714286" style="35" customWidth="1"/>
    <col min="12" max="12" width="14.8571428571429" style="35" customWidth="1"/>
    <col min="13" max="13" width="3.71428571428571" style="204" hidden="1" customWidth="1"/>
    <col min="14" max="16" width="9.14285714285714" style="204" hidden="1" customWidth="1"/>
    <col min="17" max="17" width="25.7142857142857" style="336" hidden="1" customWidth="1"/>
    <col min="18" max="18" width="14.4285714285714" style="204" hidden="1" customWidth="1"/>
    <col min="19" max="22" width="9.14285714285714" style="333"/>
    <col min="23" max="16384" width="9.14285714285714" style="35"/>
  </cols>
  <sheetData>
    <row r="1" spans="3:256" s="194" customFormat="1" ht="16.5" customHeight="1" hidden="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150" s="341" customFormat="1" ht="16.5" customHeight="1" hidden="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2"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2" s="120" customFormat="1" ht="22.5">
      <c r="A4" s="119"/>
      <c r="B4" s="35"/>
      <c r="C4" s="222"/>
      <c r="D4" s="1232" t="s">
        <v>395</v>
      </c>
      <c r="E4" s="1233"/>
      <c r="F4" s="1233"/>
      <c r="G4" s="1233"/>
      <c r="H4" s="1234"/>
      <c r="I4" s="407"/>
      <c r="M4" s="204"/>
      <c r="N4" s="204"/>
      <c r="O4" s="204"/>
      <c r="P4" s="204"/>
      <c r="Q4" s="336"/>
      <c r="R4" s="204"/>
      <c r="S4" s="333"/>
      <c r="T4" s="333"/>
      <c r="U4" s="333"/>
      <c r="V4" s="333"/>
    </row>
    <row r="5" spans="1:22" s="120" customFormat="1" ht="3" customHeight="1" hidden="1">
      <c r="A5" s="119"/>
      <c r="B5" s="35"/>
      <c r="C5" s="222"/>
      <c r="D5" s="94"/>
      <c r="E5" s="94"/>
      <c r="F5" s="94"/>
      <c r="G5" s="94"/>
      <c r="H5" s="226"/>
      <c r="I5" s="226"/>
      <c r="J5" s="226"/>
      <c r="K5" s="226"/>
      <c r="L5" s="227"/>
      <c r="M5" s="204"/>
      <c r="N5" s="204"/>
      <c r="O5" s="204"/>
      <c r="P5" s="204"/>
      <c r="Q5" s="336"/>
      <c r="R5" s="204"/>
      <c r="S5" s="333"/>
      <c r="T5" s="333"/>
      <c r="U5" s="333"/>
      <c r="V5" s="333"/>
    </row>
    <row r="6" spans="1:22" s="120" customFormat="1" ht="20.1" customHeight="1" hidden="1">
      <c r="A6" s="228"/>
      <c r="B6" s="228"/>
      <c r="C6" s="222"/>
      <c r="D6" s="1235"/>
      <c r="E6" s="1235"/>
      <c r="F6" s="1236" t="s">
        <v>83</v>
      </c>
      <c r="G6" s="1236"/>
      <c r="H6" s="226"/>
      <c r="I6" s="226"/>
      <c r="J6" s="229"/>
      <c r="K6" s="230"/>
      <c r="L6" s="230"/>
      <c r="M6" s="204"/>
      <c r="N6" s="204"/>
      <c r="O6" s="204"/>
      <c r="P6" s="204"/>
      <c r="Q6" s="336"/>
      <c r="R6" s="204"/>
      <c r="S6" s="333"/>
      <c r="T6" s="333"/>
      <c r="U6" s="333"/>
      <c r="V6" s="333"/>
    </row>
    <row r="7" ht="3" customHeight="1"/>
    <row r="8" spans="1:22" s="120" customFormat="1" ht="14.25">
      <c r="A8" s="119"/>
      <c r="B8" s="35"/>
      <c r="C8" s="222"/>
      <c r="D8" s="1223" t="s">
        <v>15</v>
      </c>
      <c r="E8" s="1223"/>
      <c r="F8" s="1223" t="s">
        <v>396</v>
      </c>
      <c r="G8" s="1223"/>
      <c r="H8" s="1223"/>
      <c r="I8" s="1237" t="s">
        <v>397</v>
      </c>
      <c r="J8" s="1237"/>
      <c r="K8" s="1237"/>
      <c r="L8" s="1237"/>
      <c r="M8" s="204"/>
      <c r="N8" s="204"/>
      <c r="O8" s="204"/>
      <c r="P8" s="204"/>
      <c r="Q8" s="336"/>
      <c r="R8" s="204"/>
      <c r="S8" s="333"/>
      <c r="T8" s="333"/>
      <c r="U8" s="333"/>
      <c r="V8" s="333"/>
    </row>
    <row r="9" spans="1:22" s="120" customFormat="1" ht="20.25" customHeight="1">
      <c r="A9" s="119"/>
      <c r="B9" s="35"/>
      <c r="C9" s="222"/>
      <c r="D9" s="232" t="s">
        <v>91</v>
      </c>
      <c r="E9" s="232" t="s">
        <v>398</v>
      </c>
      <c r="F9" s="1228" t="s">
        <v>91</v>
      </c>
      <c r="G9" s="1229"/>
      <c r="H9" s="233" t="s">
        <v>398</v>
      </c>
      <c r="I9" s="1230" t="s">
        <v>91</v>
      </c>
      <c r="J9" s="1230"/>
      <c r="K9" s="233" t="s">
        <v>398</v>
      </c>
      <c r="L9" s="233" t="s">
        <v>399</v>
      </c>
      <c r="M9" s="204"/>
      <c r="N9" s="204"/>
      <c r="O9" s="204"/>
      <c r="P9" s="204"/>
      <c r="Q9" s="336"/>
      <c r="R9" s="204"/>
      <c r="S9" s="333"/>
      <c r="T9" s="333"/>
      <c r="U9" s="333"/>
      <c r="V9" s="333"/>
    </row>
    <row r="10" spans="3:22" ht="12" customHeight="1">
      <c r="C10" s="241"/>
      <c r="D10" s="331" t="s">
        <v>92</v>
      </c>
      <c r="E10" s="331" t="s">
        <v>48</v>
      </c>
      <c r="F10" s="1231" t="s">
        <v>49</v>
      </c>
      <c r="G10" s="1231"/>
      <c r="H10" s="331" t="s">
        <v>50</v>
      </c>
      <c r="I10" s="1231" t="s">
        <v>67</v>
      </c>
      <c r="J10" s="1231"/>
      <c r="K10" s="331" t="s">
        <v>68</v>
      </c>
      <c r="L10" s="331" t="s">
        <v>182</v>
      </c>
      <c r="M10" s="255"/>
      <c r="N10" s="255"/>
      <c r="O10" s="255"/>
      <c r="P10" s="255"/>
      <c r="Q10" s="231"/>
      <c r="R10" s="255"/>
      <c r="S10" s="332"/>
      <c r="T10" s="332"/>
      <c r="U10" s="332"/>
      <c r="V10" s="332"/>
    </row>
    <row r="11" spans="1:22" s="120" customFormat="1" ht="14.25"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83" s="257" customFormat="1" ht="0.95" customHeight="1">
      <c r="A12" s="84"/>
      <c r="B12" s="1094" t="s">
        <v>403</v>
      </c>
      <c r="C12" s="1222"/>
      <c r="D12" s="1223">
        <v>1</v>
      </c>
      <c r="E12" s="1224" t="s">
        <v>3067</v>
      </c>
      <c r="F12" s="1190"/>
      <c r="G12" s="1181">
        <v>0</v>
      </c>
      <c r="H12" s="334"/>
      <c r="I12" s="242"/>
      <c r="J12" s="371" t="s">
        <v>496</v>
      </c>
      <c r="K12" s="1089"/>
      <c r="L12" s="258"/>
      <c r="M12" s="1100">
        <f>mergeValue(H12)</f>
        <v>0</v>
      </c>
      <c r="N12" s="1099"/>
      <c r="O12" s="1099"/>
      <c r="P12" s="1100" t="str">
        <f>IF(ISERROR(MATCH(Q12,MODesc,0)),"n","y")</f>
        <v>n</v>
      </c>
      <c r="Q12" s="1099" t="s">
        <v>3067</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83" s="257" customFormat="1" ht="0.95" customHeight="1">
      <c r="A13" s="84"/>
      <c r="B13" s="1094" t="s">
        <v>403</v>
      </c>
      <c r="C13" s="1222"/>
      <c r="D13" s="1223"/>
      <c r="E13" s="1225"/>
      <c r="F13" s="1226"/>
      <c r="G13" s="1223">
        <v>1</v>
      </c>
      <c r="H13" s="1221" t="s">
        <v>893</v>
      </c>
      <c r="I13" s="242"/>
      <c r="J13" s="371" t="s">
        <v>496</v>
      </c>
      <c r="K13" s="1089"/>
      <c r="L13" s="258"/>
      <c r="M13" s="1100" t="str">
        <f>mergeValue(H13)</f>
        <v>городской округ Верхняя Пышма</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83" s="257" customFormat="1" ht="15" customHeight="1">
      <c r="A14" s="84"/>
      <c r="B14" s="1094" t="s">
        <v>403</v>
      </c>
      <c r="C14" s="1222"/>
      <c r="D14" s="1223"/>
      <c r="E14" s="1225"/>
      <c r="F14" s="1227"/>
      <c r="G14" s="1223"/>
      <c r="H14" s="1221"/>
      <c r="I14" s="1194"/>
      <c r="J14" s="1181">
        <v>1</v>
      </c>
      <c r="K14" s="1189" t="s">
        <v>893</v>
      </c>
      <c r="L14" s="239" t="s">
        <v>894</v>
      </c>
      <c r="M14" s="1100" t="str">
        <f>mergeValue(H14)</f>
        <v>городской округ Верхняя Пышма</v>
      </c>
      <c r="N14" s="1099"/>
      <c r="O14" s="1099"/>
      <c r="P14" s="1099"/>
      <c r="Q14" s="1099"/>
      <c r="R14" s="1100" t="str">
        <f>K14&amp;" ("&amp;L14&amp;")"</f>
        <v>городской округ Верхняя Пышма (65732000)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2"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2"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ht="14.25">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78025e5-0ac3-42bd-85d5-ab9a4a1d972e}">
  <sheetPr codeName="REESTR_VT">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192"/>
    <col min="2" max="2" width="65.2857142857143" style="1192" customWidth="1"/>
    <col min="3" max="3" width="41" style="1192" customWidth="1"/>
    <col min="4" max="16384" width="9.14285714285714" style="1192"/>
  </cols>
  <sheetData>
    <row r="1" spans="1:2" ht="11.25">
      <c r="A1" s="1192" t="s">
        <v>328</v>
      </c>
      <c r="B1" s="1192" t="s">
        <v>329</v>
      </c>
    </row>
    <row r="2" spans="1:2" ht="11.25">
      <c r="A2" s="1192">
        <v>4213775</v>
      </c>
      <c r="B2" s="1192" t="s">
        <v>581</v>
      </c>
    </row>
    <row r="3" spans="1:2" ht="11.25">
      <c r="A3" s="1192">
        <v>4213784</v>
      </c>
      <c r="B3" s="1192" t="s">
        <v>674</v>
      </c>
    </row>
    <row r="4" spans="1:2" ht="11.25">
      <c r="A4" s="1192">
        <v>4213781</v>
      </c>
      <c r="B4" s="1192" t="s">
        <v>673</v>
      </c>
    </row>
    <row r="5" spans="1:2" ht="11.25">
      <c r="A5" s="1192">
        <v>4213776</v>
      </c>
      <c r="B5" s="1192" t="s">
        <v>582</v>
      </c>
    </row>
    <row r="6" spans="1:2" ht="11.25">
      <c r="A6" s="1192">
        <v>4213777</v>
      </c>
      <c r="B6" s="1192" t="s">
        <v>583</v>
      </c>
    </row>
    <row r="7" spans="1:2" ht="11.25">
      <c r="A7" s="1192">
        <v>4213778</v>
      </c>
      <c r="B7" s="1192" t="s">
        <v>584</v>
      </c>
    </row>
    <row r="8" spans="1:2" ht="11.25">
      <c r="A8" s="1192">
        <v>4213780</v>
      </c>
      <c r="B8" s="1192" t="s">
        <v>585</v>
      </c>
    </row>
    <row r="9" spans="1:2" ht="11.25">
      <c r="A9" s="1192">
        <v>4213779</v>
      </c>
      <c r="B9" s="1192" t="s">
        <v>588</v>
      </c>
    </row>
    <row r="10" spans="1:2" ht="11.25">
      <c r="A10" s="1192">
        <v>4213783</v>
      </c>
      <c r="B10" s="1192" t="s">
        <v>587</v>
      </c>
    </row>
    <row r="11" spans="1:2" ht="11.25">
      <c r="A11" s="1192">
        <v>4213782</v>
      </c>
      <c r="B11" s="1192" t="s">
        <v>586</v>
      </c>
    </row>
  </sheetData>
  <sheetProtect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a810086-56c2-458e-82eb-b87773731840}">
  <sheetPr codeName="REESTR_VED">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192"/>
    <col min="2" max="2" width="65.2857142857143" style="1192" customWidth="1"/>
    <col min="3" max="3" width="41" style="1192" customWidth="1"/>
    <col min="4" max="16384" width="9.14285714285714" style="1192"/>
  </cols>
  <sheetData>
    <row r="1" spans="1:2" ht="11.25">
      <c r="A1" s="1192" t="s">
        <v>328</v>
      </c>
      <c r="B1" s="1192" t="s">
        <v>330</v>
      </c>
    </row>
    <row r="2" spans="1:2" ht="11.25">
      <c r="A2" s="1192">
        <v>4190064</v>
      </c>
      <c r="B2" s="1192" t="s">
        <v>955</v>
      </c>
    </row>
    <row r="3" spans="1:2" ht="11.25">
      <c r="A3" s="1192">
        <v>4190065</v>
      </c>
      <c r="B3" s="1192" t="s">
        <v>956</v>
      </c>
    </row>
    <row r="4" spans="1:2" ht="11.25">
      <c r="A4" s="1192">
        <v>4190066</v>
      </c>
      <c r="B4" s="1192" t="s">
        <v>957</v>
      </c>
    </row>
    <row r="5" spans="1:2" ht="11.25">
      <c r="A5" s="1192">
        <v>4190067</v>
      </c>
      <c r="B5" s="1192" t="s">
        <v>958</v>
      </c>
    </row>
    <row r="6" spans="1:2" ht="11.25">
      <c r="A6" s="1192">
        <v>4190068</v>
      </c>
      <c r="B6" s="1192" t="s">
        <v>959</v>
      </c>
    </row>
    <row r="7" spans="1:2" ht="11.25">
      <c r="A7" s="1192">
        <v>4190069</v>
      </c>
      <c r="B7" s="1192" t="s">
        <v>960</v>
      </c>
    </row>
    <row r="8" spans="1:2" ht="11.25">
      <c r="A8" s="1192">
        <v>4190070</v>
      </c>
      <c r="B8" s="1192" t="s">
        <v>961</v>
      </c>
    </row>
    <row r="9" spans="1:2" ht="11.25">
      <c r="A9" s="1192">
        <v>4190071</v>
      </c>
      <c r="B9" s="1192" t="s">
        <v>962</v>
      </c>
    </row>
    <row r="10" spans="1:2" ht="11.25">
      <c r="A10" s="1192">
        <v>4190072</v>
      </c>
      <c r="B10" s="1192" t="s">
        <v>963</v>
      </c>
    </row>
    <row r="11" spans="1:2" ht="11.25">
      <c r="A11" s="1192">
        <v>4190073</v>
      </c>
      <c r="B11" s="1192" t="s">
        <v>964</v>
      </c>
    </row>
  </sheetData>
  <sheetProtect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14fe315-b57f-40a7-9ae4-1fd35b805367}">
  <sheetPr codeName="modfrmReestrObj">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177"/>
  </cols>
  <sheetData>
    <row r="1" spans="1:1" ht="12.75">
      <c r="A1" s="51"/>
    </row>
  </sheetData>
  <sheetProtect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b74645f-45f7-4948-8c20-2524f2d9400d}">
  <sheetPr codeName="AllSheetsInThisWorkbook">
    <tabColor indexed="47"/>
  </sheetPr>
  <dimension ref="A1:B255"/>
  <sheetViews>
    <sheetView showGridLines="0" workbookViewId="0" topLeftCell="A1">
      <selection pane="topLeft" activeCell="A1" sqref="A1"/>
    </sheetView>
  </sheetViews>
  <sheetFormatPr defaultColWidth="9.14285714285714" defaultRowHeight="11.25"/>
  <cols>
    <col min="1" max="1" width="36.2857142857143" style="3" customWidth="1"/>
    <col min="2" max="2" width="21.1428571428571" style="3" customWidth="1"/>
    <col min="3" max="16384" width="9.14285714285714" style="2"/>
  </cols>
  <sheetData>
    <row r="1" spans="1:2" ht="11.25">
      <c r="A1" s="4" t="s">
        <v>56</v>
      </c>
      <c r="B1" s="4" t="s">
        <v>57</v>
      </c>
    </row>
    <row r="2" spans="1:2" ht="11.25">
      <c r="A2" t="s">
        <v>411</v>
      </c>
      <c r="B2" t="s">
        <v>75</v>
      </c>
    </row>
    <row r="3" spans="1:2" ht="11.25">
      <c r="A3" t="s">
        <v>412</v>
      </c>
      <c r="B3" t="s">
        <v>384</v>
      </c>
    </row>
    <row r="4" spans="1:2" ht="11.25">
      <c r="A4" t="s">
        <v>413</v>
      </c>
      <c r="B4" t="s">
        <v>58</v>
      </c>
    </row>
    <row r="5" spans="1:2" ht="11.25">
      <c r="A5" t="s">
        <v>415</v>
      </c>
      <c r="B5" t="s">
        <v>752</v>
      </c>
    </row>
    <row r="6" spans="1:2" ht="11.25">
      <c r="A6" t="s">
        <v>414</v>
      </c>
      <c r="B6" t="s">
        <v>753</v>
      </c>
    </row>
    <row r="7" spans="1:2" ht="11.25">
      <c r="A7" t="s">
        <v>653</v>
      </c>
      <c r="B7" t="s">
        <v>554</v>
      </c>
    </row>
    <row r="8" spans="1:2" ht="11.25">
      <c r="A8" t="s">
        <v>654</v>
      </c>
      <c r="B8" t="s">
        <v>467</v>
      </c>
    </row>
    <row r="9" spans="1:2" ht="11.25">
      <c r="A9" t="s">
        <v>485</v>
      </c>
      <c r="B9" t="s">
        <v>423</v>
      </c>
    </row>
    <row r="10" spans="1:2" ht="11.25">
      <c r="A10" t="s">
        <v>416</v>
      </c>
      <c r="B10" t="s">
        <v>424</v>
      </c>
    </row>
    <row r="11" spans="1:2" ht="11.25">
      <c r="A11" t="s">
        <v>667</v>
      </c>
      <c r="B11" t="s">
        <v>425</v>
      </c>
    </row>
    <row r="12" spans="1:2" ht="11.25">
      <c r="A12" t="s">
        <v>668</v>
      </c>
      <c r="B12" t="s">
        <v>468</v>
      </c>
    </row>
    <row r="13" spans="1:2" ht="11.25">
      <c r="A13" t="s">
        <v>655</v>
      </c>
      <c r="B13" t="s">
        <v>426</v>
      </c>
    </row>
    <row r="14" spans="1:2" ht="11.25">
      <c r="A14" t="s">
        <v>656</v>
      </c>
      <c r="B14" t="s">
        <v>427</v>
      </c>
    </row>
    <row r="15" spans="1:2" ht="11.25">
      <c r="A15" t="s">
        <v>657</v>
      </c>
      <c r="B15" t="s">
        <v>428</v>
      </c>
    </row>
    <row r="16" spans="1:2" ht="11.25">
      <c r="A16" t="s">
        <v>658</v>
      </c>
      <c r="B16" t="s">
        <v>333</v>
      </c>
    </row>
    <row r="17" spans="1:2" ht="11.25">
      <c r="A17" t="s">
        <v>659</v>
      </c>
      <c r="B17" t="s">
        <v>60</v>
      </c>
    </row>
    <row r="18" spans="1:2" ht="11.25">
      <c r="A18" t="s">
        <v>660</v>
      </c>
      <c r="B18" t="s">
        <v>385</v>
      </c>
    </row>
    <row r="19" spans="1:2" ht="11.25">
      <c r="A19" t="s">
        <v>661</v>
      </c>
      <c r="B19" t="s">
        <v>437</v>
      </c>
    </row>
    <row r="20" spans="1:2" ht="11.25">
      <c r="A20" t="s">
        <v>662</v>
      </c>
      <c r="B20" t="s">
        <v>249</v>
      </c>
    </row>
    <row r="21" spans="1:2" ht="11.25">
      <c r="A21" t="s">
        <v>663</v>
      </c>
      <c r="B21" t="s">
        <v>73</v>
      </c>
    </row>
    <row r="22" spans="1:2" ht="11.25">
      <c r="A22" t="s">
        <v>664</v>
      </c>
      <c r="B22" t="s">
        <v>62</v>
      </c>
    </row>
    <row r="23" spans="1:2" ht="11.25">
      <c r="A23" t="s">
        <v>665</v>
      </c>
      <c r="B23" t="s">
        <v>74</v>
      </c>
    </row>
    <row r="24" spans="1:2" ht="11.25">
      <c r="A24" t="s">
        <v>666</v>
      </c>
      <c r="B24" t="s">
        <v>429</v>
      </c>
    </row>
    <row r="25" spans="1:2" ht="11.25">
      <c r="A25" t="s">
        <v>574</v>
      </c>
      <c r="B25" t="s">
        <v>72</v>
      </c>
    </row>
    <row r="26" spans="1:2" ht="11.25">
      <c r="A26" t="s">
        <v>575</v>
      </c>
      <c r="B26" t="s">
        <v>61</v>
      </c>
    </row>
    <row r="27" spans="1:2" ht="11.25">
      <c r="A27" t="s">
        <v>487</v>
      </c>
      <c r="B27" t="s">
        <v>63</v>
      </c>
    </row>
    <row r="28" spans="1:2" ht="11.25">
      <c r="A28" t="s">
        <v>418</v>
      </c>
      <c r="B28" t="s">
        <v>383</v>
      </c>
    </row>
    <row r="29" spans="1:2" ht="11.25">
      <c r="A29" t="s">
        <v>486</v>
      </c>
      <c r="B29" t="s">
        <v>13</v>
      </c>
    </row>
    <row r="30" spans="1:2" ht="11.25">
      <c r="A30" t="s">
        <v>417</v>
      </c>
      <c r="B30" t="s">
        <v>81</v>
      </c>
    </row>
    <row r="31" spans="1:2" ht="11.25">
      <c r="A31" t="s">
        <v>563</v>
      </c>
      <c r="B31" t="s">
        <v>14</v>
      </c>
    </row>
    <row r="32" spans="1:2" ht="11.25">
      <c r="A32" t="s">
        <v>750</v>
      </c>
      <c r="B32" t="s">
        <v>555</v>
      </c>
    </row>
    <row r="33" spans="1:2" ht="11.25">
      <c r="A33" t="s">
        <v>751</v>
      </c>
      <c r="B33" t="s">
        <v>430</v>
      </c>
    </row>
    <row r="34" spans="1:2" ht="11.25">
      <c r="A34" t="s">
        <v>419</v>
      </c>
      <c r="B34" t="s">
        <v>179</v>
      </c>
    </row>
    <row r="35" spans="1:2" ht="11.25">
      <c r="A35" t="s">
        <v>420</v>
      </c>
      <c r="B35" t="s">
        <v>488</v>
      </c>
    </row>
    <row r="36" spans="1:2" ht="11.25">
      <c r="A36" t="s">
        <v>421</v>
      </c>
      <c r="B36" t="s">
        <v>469</v>
      </c>
    </row>
    <row r="37" spans="1:2" ht="11.25">
      <c r="A37" t="s">
        <v>422</v>
      </c>
      <c r="B37" t="s">
        <v>334</v>
      </c>
    </row>
    <row r="38" spans="1:2" ht="11.25">
      <c r="A38"/>
      <c r="B38" t="s">
        <v>278</v>
      </c>
    </row>
    <row r="39" spans="1:2" ht="11.25">
      <c r="A39"/>
      <c r="B39" t="s">
        <v>332</v>
      </c>
    </row>
    <row r="40" spans="1:2" ht="11.25">
      <c r="A40"/>
      <c r="B40" t="s">
        <v>198</v>
      </c>
    </row>
    <row r="41" spans="1:2" ht="11.25">
      <c r="A41"/>
      <c r="B41" t="s">
        <v>180</v>
      </c>
    </row>
    <row r="42" spans="1:2" ht="11.25">
      <c r="A42"/>
      <c r="B42" t="s">
        <v>177</v>
      </c>
    </row>
    <row r="43" spans="1:2" ht="11.25">
      <c r="A43"/>
      <c r="B43" t="s">
        <v>220</v>
      </c>
    </row>
    <row r="44" spans="1:2" ht="11.25">
      <c r="A44"/>
      <c r="B44" t="s">
        <v>178</v>
      </c>
    </row>
    <row r="45" spans="1:2" ht="11.25">
      <c r="A45"/>
      <c r="B45"/>
    </row>
    <row r="46" spans="1:2" ht="11.25">
      <c r="A46"/>
      <c r="B46"/>
    </row>
    <row r="47" spans="1:2" ht="11.25">
      <c r="A47"/>
      <c r="B47"/>
    </row>
    <row r="48" spans="1:2" ht="11.25">
      <c r="A48"/>
      <c r="B48"/>
    </row>
    <row r="49" spans="1:2" ht="11.25">
      <c r="A49"/>
      <c r="B49"/>
    </row>
    <row r="50" spans="1:2" ht="11.25">
      <c r="A50"/>
      <c r="B50"/>
    </row>
    <row r="51" spans="1:2" ht="11.25">
      <c r="A51"/>
      <c r="B51"/>
    </row>
    <row r="52" spans="1:2" ht="11.25">
      <c r="A52"/>
      <c r="B52"/>
    </row>
    <row r="53" spans="1:2" ht="11.25">
      <c r="A53"/>
      <c r="B53"/>
    </row>
    <row r="54" spans="1:2" ht="11.25">
      <c r="A54"/>
      <c r="B54"/>
    </row>
    <row r="55" spans="1:2" ht="11.25">
      <c r="A55"/>
      <c r="B55"/>
    </row>
    <row r="56" spans="1:2" ht="11.25">
      <c r="A56"/>
      <c r="B56"/>
    </row>
    <row r="57" spans="1:2" ht="11.25">
      <c r="A57"/>
      <c r="B57"/>
    </row>
    <row r="58" spans="1:2" ht="11.25">
      <c r="A58"/>
      <c r="B58"/>
    </row>
    <row r="59" spans="1:2" ht="11.25">
      <c r="A59"/>
      <c r="B59"/>
    </row>
    <row r="60" spans="1:2" ht="11.25">
      <c r="A60"/>
      <c r="B60"/>
    </row>
    <row r="61" spans="1:2" ht="11.25">
      <c r="A61"/>
      <c r="B61"/>
    </row>
    <row r="62" spans="1:2" ht="11.25">
      <c r="A62"/>
      <c r="B62"/>
    </row>
    <row r="63" spans="1:2" ht="11.25">
      <c r="A63"/>
      <c r="B63"/>
    </row>
    <row r="64" spans="1:2" ht="11.25">
      <c r="A64"/>
      <c r="B64"/>
    </row>
    <row r="65" spans="1:2" ht="11.25">
      <c r="A65"/>
      <c r="B65"/>
    </row>
    <row r="66" spans="1:2" ht="11.25">
      <c r="A66"/>
      <c r="B66"/>
    </row>
    <row r="67" spans="1:2" ht="11.25">
      <c r="A67"/>
      <c r="B67"/>
    </row>
    <row r="68" spans="1:2" ht="11.25">
      <c r="A68"/>
      <c r="B68"/>
    </row>
    <row r="69" spans="1:2" ht="11.25">
      <c r="A69"/>
      <c r="B69"/>
    </row>
    <row r="70" spans="1:2" ht="11.25">
      <c r="A70"/>
      <c r="B70"/>
    </row>
    <row r="71" spans="1:2" ht="11.25">
      <c r="A71"/>
      <c r="B71"/>
    </row>
    <row r="72" spans="1:2" ht="11.25">
      <c r="A72"/>
      <c r="B72"/>
    </row>
    <row r="73" spans="1:2" ht="11.25">
      <c r="A73"/>
      <c r="B73"/>
    </row>
    <row r="74" spans="1:2" ht="11.25">
      <c r="A74"/>
      <c r="B74"/>
    </row>
    <row r="75" spans="1:2" ht="11.25">
      <c r="A75"/>
      <c r="B75"/>
    </row>
    <row r="76" spans="1:2" ht="11.25">
      <c r="A76"/>
      <c r="B76"/>
    </row>
    <row r="77" spans="1:2" ht="11.25">
      <c r="A77"/>
      <c r="B77"/>
    </row>
    <row r="78" spans="1:2" ht="11.25">
      <c r="A78"/>
      <c r="B78"/>
    </row>
    <row r="79" spans="1:2" ht="11.25">
      <c r="A79"/>
      <c r="B79"/>
    </row>
    <row r="80" spans="1:2" ht="11.25">
      <c r="A80"/>
      <c r="B80"/>
    </row>
    <row r="81" spans="1:2" ht="11.25">
      <c r="A81"/>
      <c r="B81"/>
    </row>
    <row r="82" spans="1:2" ht="11.25">
      <c r="A82"/>
      <c r="B82"/>
    </row>
    <row r="83" spans="1:2" ht="11.25">
      <c r="A83"/>
      <c r="B83"/>
    </row>
    <row r="84" spans="1:2" ht="11.25">
      <c r="A84"/>
      <c r="B84"/>
    </row>
    <row r="85" spans="1:2" ht="11.25">
      <c r="A85"/>
      <c r="B85"/>
    </row>
    <row r="86" spans="1:2" ht="11.25">
      <c r="A86"/>
      <c r="B86"/>
    </row>
    <row r="87" spans="1:2" ht="11.25">
      <c r="A87"/>
      <c r="B87"/>
    </row>
    <row r="88" spans="1:2" ht="11.25">
      <c r="A88"/>
      <c r="B88"/>
    </row>
    <row r="89" spans="1:2" ht="11.25">
      <c r="A89"/>
      <c r="B89"/>
    </row>
    <row r="90" spans="1:2" ht="11.25">
      <c r="A90"/>
      <c r="B90"/>
    </row>
    <row r="91" spans="1:2" ht="11.25">
      <c r="A91"/>
      <c r="B91"/>
    </row>
    <row r="92" spans="1:2" ht="11.25">
      <c r="A92"/>
      <c r="B92"/>
    </row>
    <row r="93" spans="1:2" ht="11.25">
      <c r="A93"/>
      <c r="B93"/>
    </row>
    <row r="94" spans="1:2" ht="11.25">
      <c r="A94"/>
      <c r="B94"/>
    </row>
    <row r="95" spans="1:2" ht="11.25">
      <c r="A95"/>
      <c r="B95"/>
    </row>
    <row r="96" spans="1:2" ht="11.25">
      <c r="A96"/>
      <c r="B96"/>
    </row>
    <row r="97" spans="1:2" ht="11.25">
      <c r="A97"/>
      <c r="B97"/>
    </row>
    <row r="98" spans="1:2" ht="11.25">
      <c r="A98"/>
      <c r="B98"/>
    </row>
    <row r="99" spans="1:2" ht="11.25">
      <c r="A99"/>
      <c r="B99"/>
    </row>
    <row r="100" spans="1:2" ht="11.25">
      <c r="A100"/>
      <c r="B100"/>
    </row>
    <row r="101" spans="1:2" ht="11.25">
      <c r="A101"/>
      <c r="B101"/>
    </row>
    <row r="102" spans="1:2" ht="11.25">
      <c r="A102"/>
      <c r="B102"/>
    </row>
    <row r="103" spans="1:2" ht="11.25">
      <c r="A103"/>
      <c r="B103"/>
    </row>
    <row r="104" spans="1:2" ht="11.25">
      <c r="A104"/>
      <c r="B104"/>
    </row>
    <row r="105" spans="1:2" ht="11.25">
      <c r="A105"/>
      <c r="B105"/>
    </row>
    <row r="106" spans="1:2" ht="11.25">
      <c r="A106"/>
      <c r="B106"/>
    </row>
    <row r="107" spans="1:2" ht="11.25">
      <c r="A107"/>
      <c r="B107"/>
    </row>
    <row r="108" spans="1:2" ht="11.25">
      <c r="A108"/>
      <c r="B108"/>
    </row>
    <row r="109" spans="1:2" ht="11.25">
      <c r="A109"/>
      <c r="B109"/>
    </row>
    <row r="110" spans="1:2" ht="11.25">
      <c r="A110"/>
      <c r="B110"/>
    </row>
    <row r="111" spans="1:2" ht="11.25">
      <c r="A111"/>
      <c r="B111"/>
    </row>
    <row r="112" spans="1:2" ht="11.25">
      <c r="A112"/>
      <c r="B112"/>
    </row>
    <row r="113" spans="1:2" ht="11.25">
      <c r="A113"/>
      <c r="B113"/>
    </row>
    <row r="114" spans="1:2" ht="11.25">
      <c r="A114"/>
      <c r="B114"/>
    </row>
    <row r="115" spans="1:2" ht="11.25">
      <c r="A115"/>
      <c r="B115"/>
    </row>
    <row r="116" spans="1:2" ht="11.25">
      <c r="A116"/>
      <c r="B116"/>
    </row>
    <row r="117" spans="1:2" ht="11.25">
      <c r="A117"/>
      <c r="B117"/>
    </row>
    <row r="118" spans="1:2" ht="11.25">
      <c r="A118"/>
      <c r="B118"/>
    </row>
    <row r="119" spans="1:2" ht="11.25">
      <c r="A119"/>
      <c r="B119"/>
    </row>
    <row r="120" spans="1:2" ht="11.25">
      <c r="A120"/>
      <c r="B120"/>
    </row>
    <row r="121" spans="1:2" ht="11.25">
      <c r="A121"/>
      <c r="B121"/>
    </row>
    <row r="122" spans="1:2" ht="11.25">
      <c r="A122"/>
      <c r="B122"/>
    </row>
    <row r="123" spans="1:2" ht="11.25">
      <c r="A123"/>
      <c r="B123"/>
    </row>
    <row r="124" spans="1:2" ht="11.25">
      <c r="A124"/>
      <c r="B124"/>
    </row>
    <row r="125" spans="1:2" ht="11.25">
      <c r="A125"/>
      <c r="B125"/>
    </row>
    <row r="126" spans="1:2" ht="11.25">
      <c r="A126"/>
      <c r="B126"/>
    </row>
    <row r="127" spans="1:2" ht="11.25">
      <c r="A127"/>
      <c r="B127"/>
    </row>
    <row r="128" spans="1:2" ht="11.25">
      <c r="A128"/>
      <c r="B128"/>
    </row>
    <row r="129" spans="1:2" ht="11.25">
      <c r="A129"/>
      <c r="B129"/>
    </row>
    <row r="130" spans="1:2" ht="11.25">
      <c r="A130"/>
      <c r="B130"/>
    </row>
    <row r="131" spans="1:2" ht="11.25">
      <c r="A131"/>
      <c r="B131"/>
    </row>
    <row r="132" spans="1:2" ht="11.25">
      <c r="A132"/>
      <c r="B132"/>
    </row>
    <row r="133" spans="1:2" ht="11.25">
      <c r="A133"/>
      <c r="B133"/>
    </row>
    <row r="134" spans="1:2" ht="11.25">
      <c r="A134"/>
      <c r="B134"/>
    </row>
    <row r="135" spans="1:2" ht="11.25">
      <c r="A135"/>
      <c r="B135"/>
    </row>
    <row r="136" spans="1:2" ht="11.25">
      <c r="A136"/>
      <c r="B136"/>
    </row>
    <row r="137" spans="1:2" ht="11.25">
      <c r="A137"/>
      <c r="B137"/>
    </row>
    <row r="138" spans="1:2" ht="11.25">
      <c r="A138"/>
      <c r="B138"/>
    </row>
    <row r="139" spans="1:2" ht="11.25">
      <c r="A139"/>
      <c r="B139"/>
    </row>
    <row r="140" spans="1:2" ht="11.25">
      <c r="A140"/>
      <c r="B140"/>
    </row>
    <row r="141" spans="1:2" ht="11.25">
      <c r="A141"/>
      <c r="B141"/>
    </row>
    <row r="142" spans="1:2" ht="11.25">
      <c r="A142"/>
      <c r="B142"/>
    </row>
    <row r="143" spans="1:2" ht="11.25">
      <c r="A143"/>
      <c r="B143"/>
    </row>
    <row r="144" spans="1:2" ht="11.25">
      <c r="A144"/>
      <c r="B144"/>
    </row>
    <row r="145" spans="1:2" ht="11.25">
      <c r="A145"/>
      <c r="B145"/>
    </row>
    <row r="146" spans="1:2" ht="11.25">
      <c r="A146"/>
      <c r="B146"/>
    </row>
    <row r="147" spans="1:2" ht="11.25">
      <c r="A147"/>
      <c r="B147"/>
    </row>
    <row r="148" spans="1:2" ht="11.25">
      <c r="A148"/>
      <c r="B148"/>
    </row>
    <row r="149" spans="1:2" ht="11.25">
      <c r="A149"/>
      <c r="B149"/>
    </row>
    <row r="150" spans="1:2" ht="11.25">
      <c r="A150"/>
      <c r="B150"/>
    </row>
    <row r="151" spans="1:2" ht="11.25">
      <c r="A151"/>
      <c r="B151"/>
    </row>
    <row r="152" spans="1:2" ht="11.25">
      <c r="A152"/>
      <c r="B152"/>
    </row>
    <row r="153" spans="1:2" ht="11.25">
      <c r="A153"/>
      <c r="B153"/>
    </row>
    <row r="154" spans="1:2" ht="11.25">
      <c r="A154"/>
      <c r="B154"/>
    </row>
    <row r="155" spans="1:2" ht="11.25">
      <c r="A155"/>
      <c r="B155"/>
    </row>
    <row r="156" spans="1:2" ht="11.25">
      <c r="A156"/>
      <c r="B156"/>
    </row>
    <row r="157" spans="1:2" ht="11.25">
      <c r="A157"/>
      <c r="B157"/>
    </row>
    <row r="158" spans="1:2" ht="11.25">
      <c r="A158"/>
      <c r="B158"/>
    </row>
    <row r="159" spans="1:2" ht="11.25">
      <c r="A159"/>
      <c r="B159"/>
    </row>
    <row r="160" spans="1:2" ht="11.25">
      <c r="A160"/>
      <c r="B160"/>
    </row>
    <row r="161" spans="1:2" ht="11.25">
      <c r="A161"/>
      <c r="B161"/>
    </row>
    <row r="162" spans="1:2" ht="11.25">
      <c r="A162"/>
      <c r="B162"/>
    </row>
    <row r="163" spans="1:2" ht="11.25">
      <c r="A163"/>
      <c r="B163"/>
    </row>
    <row r="164" spans="1:2" ht="11.25">
      <c r="A164"/>
      <c r="B164"/>
    </row>
    <row r="165" spans="1:2" ht="11.25">
      <c r="A165"/>
      <c r="B165"/>
    </row>
    <row r="166" spans="1:2" ht="11.25">
      <c r="A166"/>
      <c r="B166"/>
    </row>
    <row r="167" spans="1:2" ht="11.25">
      <c r="A167"/>
      <c r="B167"/>
    </row>
    <row r="168" spans="1:2" ht="11.25">
      <c r="A168"/>
      <c r="B168"/>
    </row>
    <row r="169" spans="1:2" ht="11.25">
      <c r="A169"/>
      <c r="B169"/>
    </row>
    <row r="170" spans="1:2" ht="11.25">
      <c r="A170"/>
      <c r="B170"/>
    </row>
    <row r="171" spans="1:2" ht="11.25">
      <c r="A171"/>
      <c r="B171"/>
    </row>
    <row r="172" spans="1:2" ht="11.25">
      <c r="A172"/>
      <c r="B172"/>
    </row>
    <row r="173" spans="1:2" ht="11.25">
      <c r="A173"/>
      <c r="B173"/>
    </row>
    <row r="174" spans="1:2" ht="11.25">
      <c r="A174"/>
      <c r="B174"/>
    </row>
    <row r="175" spans="1:2" ht="11.25">
      <c r="A175"/>
      <c r="B175"/>
    </row>
    <row r="176" spans="1:2" ht="11.25">
      <c r="A176"/>
      <c r="B176"/>
    </row>
    <row r="177" spans="1:2" ht="11.25">
      <c r="A177"/>
      <c r="B177"/>
    </row>
    <row r="178" spans="1:2" ht="11.25">
      <c r="A178"/>
      <c r="B178"/>
    </row>
    <row r="179" spans="1:2" ht="11.25">
      <c r="A179"/>
      <c r="B179"/>
    </row>
    <row r="180" spans="1:2" ht="11.25">
      <c r="A180"/>
      <c r="B180"/>
    </row>
    <row r="181" spans="1:2" ht="11.25">
      <c r="A181"/>
      <c r="B181"/>
    </row>
    <row r="182" spans="1:2" ht="11.25">
      <c r="A182"/>
      <c r="B182"/>
    </row>
    <row r="183" spans="1:2" ht="11.25">
      <c r="A183"/>
      <c r="B183"/>
    </row>
    <row r="184" spans="1:2" ht="11.25">
      <c r="A184"/>
      <c r="B184"/>
    </row>
    <row r="185" spans="1:2" ht="11.25">
      <c r="A185"/>
      <c r="B185"/>
    </row>
    <row r="186" spans="1:2" ht="11.25">
      <c r="A186"/>
      <c r="B186"/>
    </row>
    <row r="187" spans="1:2" ht="11.25">
      <c r="A187"/>
      <c r="B187"/>
    </row>
    <row r="188" spans="1:2" ht="11.25">
      <c r="A188"/>
      <c r="B188"/>
    </row>
    <row r="189" spans="1:2" ht="11.25">
      <c r="A189"/>
      <c r="B189"/>
    </row>
    <row r="190" spans="1:2" ht="11.25">
      <c r="A190"/>
      <c r="B190"/>
    </row>
    <row r="191" spans="1:2" ht="11.25">
      <c r="A191"/>
      <c r="B191"/>
    </row>
    <row r="192" spans="1:2" ht="11.25">
      <c r="A192"/>
      <c r="B192"/>
    </row>
    <row r="193" spans="1:2" ht="11.25">
      <c r="A193"/>
      <c r="B193"/>
    </row>
    <row r="194" spans="1:2" ht="11.25">
      <c r="A194"/>
      <c r="B194"/>
    </row>
    <row r="195" spans="1:2" ht="11.25">
      <c r="A195"/>
      <c r="B195"/>
    </row>
    <row r="196" spans="1:2" ht="11.25">
      <c r="A196"/>
      <c r="B196"/>
    </row>
    <row r="197" spans="1:2" ht="11.25">
      <c r="A197"/>
      <c r="B197"/>
    </row>
    <row r="198" spans="1:2" ht="11.25">
      <c r="A198"/>
      <c r="B198"/>
    </row>
    <row r="199" spans="1:2" ht="11.25">
      <c r="A199"/>
      <c r="B199"/>
    </row>
    <row r="200" spans="1:2" ht="11.25">
      <c r="A200"/>
      <c r="B200"/>
    </row>
    <row r="201" spans="1:2" ht="11.25">
      <c r="A201"/>
      <c r="B201"/>
    </row>
    <row r="202" spans="1:2" ht="11.25">
      <c r="A202"/>
      <c r="B202"/>
    </row>
    <row r="203" spans="1:2" ht="11.25">
      <c r="A203"/>
      <c r="B203"/>
    </row>
    <row r="204" spans="1:2" ht="11.25">
      <c r="A204"/>
      <c r="B204"/>
    </row>
    <row r="205" spans="1:2" ht="11.25">
      <c r="A205"/>
      <c r="B205"/>
    </row>
    <row r="206" spans="1:2" ht="11.25">
      <c r="A206"/>
      <c r="B206"/>
    </row>
    <row r="207" spans="1:2" ht="11.25">
      <c r="A207"/>
      <c r="B207"/>
    </row>
    <row r="208" spans="1:2" ht="11.25">
      <c r="A208"/>
      <c r="B208"/>
    </row>
    <row r="209" spans="1:2" ht="11.25">
      <c r="A209"/>
      <c r="B209"/>
    </row>
    <row r="210" spans="1:2" ht="11.25">
      <c r="A210"/>
      <c r="B210"/>
    </row>
    <row r="211" spans="1:2" ht="11.25">
      <c r="A211"/>
      <c r="B211"/>
    </row>
    <row r="212" spans="1:2" ht="11.25">
      <c r="A212"/>
      <c r="B212"/>
    </row>
    <row r="213" spans="1:2" ht="11.25">
      <c r="A213"/>
      <c r="B213"/>
    </row>
    <row r="214" spans="1:2" ht="11.25">
      <c r="A214"/>
      <c r="B214"/>
    </row>
    <row r="215" spans="1:2" ht="11.25">
      <c r="A215"/>
      <c r="B215"/>
    </row>
    <row r="216" spans="1:2" ht="11.25">
      <c r="A216"/>
      <c r="B216"/>
    </row>
    <row r="217" spans="1:2" ht="11.25">
      <c r="A217"/>
      <c r="B217"/>
    </row>
    <row r="218" spans="1:2" ht="11.25">
      <c r="A218"/>
      <c r="B218"/>
    </row>
    <row r="219" spans="1:2" ht="11.25">
      <c r="A219"/>
      <c r="B219"/>
    </row>
    <row r="220" spans="1:2" ht="11.25">
      <c r="A220"/>
      <c r="B220"/>
    </row>
    <row r="221" spans="1:2" ht="11.25">
      <c r="A221"/>
      <c r="B221"/>
    </row>
    <row r="222" spans="1:2" ht="11.25">
      <c r="A222"/>
      <c r="B222"/>
    </row>
    <row r="223" spans="1:2" ht="11.25">
      <c r="A223"/>
      <c r="B223"/>
    </row>
    <row r="224" spans="1:2" ht="11.25">
      <c r="A224"/>
      <c r="B224"/>
    </row>
    <row r="225" spans="1:2" ht="11.25">
      <c r="A225"/>
      <c r="B225"/>
    </row>
    <row r="226" spans="1:2" ht="11.25">
      <c r="A226"/>
      <c r="B226"/>
    </row>
    <row r="227" spans="1:2" ht="11.25">
      <c r="A227"/>
      <c r="B227"/>
    </row>
    <row r="228" spans="1:2" ht="11.25">
      <c r="A228"/>
      <c r="B228"/>
    </row>
    <row r="229" spans="1:2" ht="11.25">
      <c r="A229"/>
      <c r="B229"/>
    </row>
    <row r="230" spans="1:2" ht="11.25">
      <c r="A230"/>
      <c r="B230"/>
    </row>
    <row r="231" spans="1:2" ht="11.25">
      <c r="A231"/>
      <c r="B231"/>
    </row>
    <row r="232" spans="1:2" ht="11.25">
      <c r="A232"/>
      <c r="B232"/>
    </row>
    <row r="233" spans="1:2" ht="11.25">
      <c r="A233"/>
      <c r="B233"/>
    </row>
    <row r="234" spans="1:2" ht="11.25">
      <c r="A234"/>
      <c r="B234"/>
    </row>
    <row r="235" spans="1:2" ht="11.25">
      <c r="A235"/>
      <c r="B235"/>
    </row>
    <row r="236" spans="1:2" ht="11.25">
      <c r="A236"/>
      <c r="B236"/>
    </row>
    <row r="237" spans="1:2" ht="11.25">
      <c r="A237"/>
      <c r="B237"/>
    </row>
    <row r="238" spans="1:2" ht="11.25">
      <c r="A238"/>
      <c r="B238"/>
    </row>
    <row r="239" spans="1:2" ht="11.25">
      <c r="A239"/>
      <c r="B239"/>
    </row>
    <row r="240" spans="1:2" ht="11.25">
      <c r="A240"/>
      <c r="B240"/>
    </row>
    <row r="241" spans="1:2" ht="11.25">
      <c r="A241"/>
      <c r="B241"/>
    </row>
    <row r="242" spans="1:2" ht="11.25">
      <c r="A242"/>
      <c r="B242"/>
    </row>
    <row r="243" spans="1:2" ht="11.25">
      <c r="A243"/>
      <c r="B243"/>
    </row>
    <row r="244" spans="1:2" ht="11.25">
      <c r="A244"/>
      <c r="B244"/>
    </row>
    <row r="245" spans="1:2" ht="11.25">
      <c r="A245"/>
      <c r="B245"/>
    </row>
    <row r="246" spans="1:2" ht="11.25">
      <c r="A246"/>
      <c r="B246"/>
    </row>
    <row r="247" spans="1:2" ht="11.25">
      <c r="A247"/>
      <c r="B247"/>
    </row>
    <row r="248" spans="1:2" ht="11.25">
      <c r="A248"/>
      <c r="B248"/>
    </row>
    <row r="249" spans="1:2" ht="11.25">
      <c r="A249"/>
      <c r="B249"/>
    </row>
    <row r="250" spans="1:2" ht="11.25">
      <c r="A250"/>
      <c r="B250"/>
    </row>
    <row r="251" spans="1:2" ht="11.25">
      <c r="A251"/>
      <c r="B251"/>
    </row>
    <row r="252" spans="1:2" ht="11.25">
      <c r="A252"/>
      <c r="B252"/>
    </row>
    <row r="253" spans="1:2" ht="11.25">
      <c r="A253"/>
      <c r="B253"/>
    </row>
    <row r="254" spans="1:2" ht="11.25">
      <c r="A254"/>
      <c r="B254"/>
    </row>
    <row r="255" spans="1:2" ht="11.25">
      <c r="A255"/>
      <c r="B255"/>
    </row>
  </sheetData>
  <sheetProtection formatColumns="0" formatRows="0"/>
  <pageMargins left="0.75" right="0.75" top="1" bottom="1" header="0.5" footer="0.5"/>
  <pageSetup orientation="portrait" paperSize="9"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1452f96-2029-4c1c-b9e7-30995ff82835}">
  <sheetPr codeName="TSH_et_union_vert">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6e3f570-a505-4a5d-9144-28823a618252}">
  <sheetPr codeName="modInstruction">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47c0e61-dc40-4d3d-8e2a-34d40fb1f6e6}">
  <sheetPr codeName="modRegion">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b727b77-59bd-470d-aa4f-5107ae3532b3}">
  <sheetPr codeName="modReestr">
    <tabColor indexed="47"/>
  </sheetPr>
  <dimension ref="A1:A19"/>
  <sheetViews>
    <sheetView showGridLines="0" workbookViewId="0" topLeftCell="A1">
      <selection pane="topLeft" activeCell="A1" sqref="A1"/>
    </sheetView>
  </sheetViews>
  <sheetFormatPr defaultColWidth="9.14285714285714" defaultRowHeight="11.25"/>
  <cols>
    <col min="1" max="1" width="49.1428571428571"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ageMargins left="0.75" right="0.75" top="1" bottom="1" header="0.5" footer="0.5"/>
  <pageSetup orientation="portrait" paperSize="9"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7461643-ea51-4523-969e-efe49f59f623}">
  <sheetPr codeName="modfrmReestr">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16"/>
    <col min="2" max="16384" width="9.14285714285714" style="17"/>
  </cols>
  <sheetData/>
  <sheetProtection formatColumns="0" formatRows="0"/>
  <pageMargins left="0.75" right="0.75" top="1" bottom="1" header="0.5" footer="0.5"/>
  <pageSetup orientation="portrait" paperSize="9" r:id="rId1"/>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e7d9857-636f-4975-b97c-25ce80a2aaff}">
  <sheetPr codeName="modUpdTemplMain">
    <tabColor indexed="47"/>
  </sheetPr>
  <dimension ref="A1"/>
  <sheetViews>
    <sheetView showGridLines="0" workbookViewId="0" topLeftCell="A1">
      <selection pane="topLeft" activeCell="A1" sqref="A1"/>
    </sheetView>
  </sheetViews>
  <sheetFormatPr defaultColWidth="9.14285714285714" defaultRowHeight="11.25"/>
  <cols>
    <col min="1" max="26" width="9.14285714285714" style="8"/>
    <col min="27" max="36" width="9.14285714285714" style="9"/>
    <col min="37" max="16384" width="9.14285714285714" style="8"/>
  </cols>
  <sheetData/>
  <sheetProtection formatColumns="0" formatRows="0"/>
  <pageMargins left="0.75" right="0.75" top="1" bottom="1" header="0.5" footer="0.5"/>
  <pageSetup orientation="portrait" paperSize="9"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31e95d7-d736-4789-9ee6-880ea6407dff}">
  <sheetPr codeName="List02">
    <tabColor rgb="FFCCCCFF"/>
  </sheetPr>
  <dimension ref="A1:X40"/>
  <sheetViews>
    <sheetView showGridLines="0" workbookViewId="0" topLeftCell="C4">
      <selection pane="topLeft" activeCell="J21" sqref="J21:J24"/>
    </sheetView>
  </sheetViews>
  <sheetFormatPr defaultColWidth="9.14285714285714" defaultRowHeight="11.25"/>
  <cols>
    <col min="1" max="2" width="3.71428571428571" style="202" hidden="1" customWidth="1"/>
    <col min="3" max="3" width="3.71428571428571" style="96" customWidth="1"/>
    <col min="4" max="4" width="6.14285714285714" style="96" customWidth="1"/>
    <col min="5" max="5" width="84.5714285714286" style="96" customWidth="1"/>
    <col min="6" max="6" width="33.8571428571429" style="96" customWidth="1"/>
    <col min="7" max="7" width="8.57142857142857" style="96" customWidth="1"/>
    <col min="8" max="8" width="3.71428571428571" style="96" customWidth="1"/>
    <col min="9" max="9" width="5.42857142857143" style="96" customWidth="1"/>
    <col min="10" max="10" width="47.8571428571429" style="96" customWidth="1"/>
    <col min="11" max="12" width="3.71428571428571" style="96" customWidth="1"/>
    <col min="13" max="13" width="5.71428571428571" style="96" customWidth="1"/>
    <col min="14" max="14" width="28.1428571428571" style="96" customWidth="1"/>
    <col min="15" max="16" width="3.71428571428571" style="96" customWidth="1"/>
    <col min="17" max="17" width="5.71428571428571" style="96" customWidth="1"/>
    <col min="18" max="18" width="34.4285714285714" style="96" customWidth="1"/>
    <col min="19" max="20" width="3.71428571428571" style="503" customWidth="1"/>
    <col min="21" max="21" width="5.71428571428571" style="503" customWidth="1"/>
    <col min="22" max="22" width="34.4285714285714" style="503" customWidth="1"/>
    <col min="23" max="23" width="30.7142857142857" style="96" customWidth="1"/>
    <col min="24" max="24" width="3.71428571428571" style="96" customWidth="1"/>
    <col min="25" max="16384" width="9.14285714285714" style="96"/>
  </cols>
  <sheetData>
    <row r="1" spans="1:1" ht="11.25" customHeight="1" hidden="1">
      <c r="A1" s="208"/>
    </row>
    <row r="2" ht="11.25" customHeight="1" hidden="1"/>
    <row r="3" ht="11.25" customHeight="1" hidden="1"/>
    <row r="4" ht="3" customHeight="1"/>
    <row r="5" spans="1:23" s="114" customFormat="1" ht="29.1" customHeight="1">
      <c r="A5" s="203"/>
      <c r="B5" s="203"/>
      <c r="D5" s="1232" t="s">
        <v>626</v>
      </c>
      <c r="E5" s="1233"/>
      <c r="F5" s="1233"/>
      <c r="G5" s="1233"/>
      <c r="H5" s="1233"/>
      <c r="I5" s="1233"/>
      <c r="J5" s="1234"/>
      <c r="K5" s="408"/>
      <c r="L5" s="169"/>
      <c r="M5" s="169"/>
      <c r="N5" s="169"/>
      <c r="O5" s="169"/>
      <c r="P5" s="169"/>
      <c r="Q5" s="169"/>
      <c r="R5" s="169"/>
      <c r="S5" s="537"/>
      <c r="T5" s="537"/>
      <c r="U5" s="537"/>
      <c r="V5" s="537"/>
      <c r="W5" s="169"/>
    </row>
    <row r="6" spans="1:22" s="438" customFormat="1" ht="3" customHeight="1">
      <c r="A6" s="292"/>
      <c r="B6" s="292"/>
      <c r="D6" s="1260"/>
      <c r="E6" s="1261"/>
      <c r="F6" s="1261"/>
      <c r="G6" s="1261"/>
      <c r="H6" s="1261"/>
      <c r="I6" s="1261"/>
      <c r="J6" s="1262"/>
      <c r="S6" s="614"/>
      <c r="T6" s="614"/>
      <c r="U6" s="614"/>
      <c r="V6" s="614"/>
    </row>
    <row r="7" spans="1:22" s="438" customFormat="1" ht="5.25" customHeight="1" hidden="1">
      <c r="A7" s="292"/>
      <c r="B7" s="292"/>
      <c r="E7" s="1263"/>
      <c r="F7" s="1263"/>
      <c r="G7" s="1254"/>
      <c r="H7" s="1254"/>
      <c r="I7" s="1254"/>
      <c r="J7" s="1254"/>
      <c r="S7" s="614"/>
      <c r="T7" s="614"/>
      <c r="U7" s="614"/>
      <c r="V7" s="614"/>
    </row>
    <row r="8" spans="1:22" s="438" customFormat="1" ht="5.25" customHeight="1" hidden="1">
      <c r="A8" s="292"/>
      <c r="B8" s="292"/>
      <c r="E8" s="1263"/>
      <c r="F8" s="1263"/>
      <c r="G8" s="1254"/>
      <c r="H8" s="1254"/>
      <c r="I8" s="1254"/>
      <c r="J8" s="1254"/>
      <c r="S8" s="614"/>
      <c r="T8" s="614"/>
      <c r="U8" s="614"/>
      <c r="V8" s="614"/>
    </row>
    <row r="9" spans="1:22" s="438" customFormat="1" ht="5.25" customHeight="1" hidden="1">
      <c r="A9" s="292"/>
      <c r="B9" s="292"/>
      <c r="E9" s="1263"/>
      <c r="F9" s="1263"/>
      <c r="G9" s="1254"/>
      <c r="H9" s="1254"/>
      <c r="I9" s="1254"/>
      <c r="J9" s="1254"/>
      <c r="S9" s="614"/>
      <c r="T9" s="614"/>
      <c r="U9" s="614"/>
      <c r="V9" s="614"/>
    </row>
    <row r="10" spans="1:10" s="614" customFormat="1" ht="5.25" hidden="1">
      <c r="A10" s="292"/>
      <c r="B10" s="292"/>
      <c r="E10" s="1264"/>
      <c r="F10" s="1264"/>
      <c r="G10" s="788"/>
      <c r="H10" s="434"/>
      <c r="I10" s="746"/>
      <c r="J10" s="746"/>
    </row>
    <row r="11" spans="1:22" s="152" customFormat="1" ht="18.75" customHeight="1" hidden="1">
      <c r="A11" s="292"/>
      <c r="B11" s="292"/>
      <c r="D11" s="145"/>
      <c r="E11" s="1265" t="s">
        <v>633</v>
      </c>
      <c r="F11" s="1265"/>
      <c r="G11" s="1195" t="s">
        <v>84</v>
      </c>
      <c r="H11" s="436"/>
      <c r="I11" s="159"/>
      <c r="J11" s="145"/>
      <c r="K11" s="146"/>
      <c r="L11" s="145"/>
      <c r="M11" s="145"/>
      <c r="N11" s="146"/>
      <c r="O11" s="146"/>
      <c r="P11" s="145"/>
      <c r="Q11" s="145"/>
      <c r="R11" s="146"/>
      <c r="S11" s="523"/>
      <c r="T11" s="522"/>
      <c r="U11" s="522"/>
      <c r="V11" s="523"/>
    </row>
    <row r="12" spans="1:22" s="438" customFormat="1" ht="18.75" hidden="1">
      <c r="A12" s="292"/>
      <c r="B12" s="292"/>
      <c r="E12" s="1265" t="s">
        <v>634</v>
      </c>
      <c r="F12" s="1265"/>
      <c r="G12" s="1195" t="s">
        <v>84</v>
      </c>
      <c r="H12" s="436"/>
      <c r="I12" s="434"/>
      <c r="J12" s="437"/>
      <c r="K12" s="433"/>
      <c r="L12" s="433"/>
      <c r="M12" s="433"/>
      <c r="N12" s="432"/>
      <c r="O12" s="433"/>
      <c r="P12" s="433"/>
      <c r="Q12" s="433"/>
      <c r="R12" s="432"/>
      <c r="S12" s="613"/>
      <c r="T12" s="613"/>
      <c r="U12" s="613"/>
      <c r="V12" s="612"/>
    </row>
    <row r="13" spans="1:22" s="438" customFormat="1" ht="5.25" customHeight="1" hidden="1">
      <c r="A13" s="292"/>
      <c r="B13" s="292"/>
      <c r="E13" s="1259"/>
      <c r="F13" s="1259"/>
      <c r="G13" s="435"/>
      <c r="H13" s="434"/>
      <c r="I13" s="433"/>
      <c r="J13" s="433"/>
      <c r="K13" s="433"/>
      <c r="L13" s="433"/>
      <c r="M13" s="433"/>
      <c r="N13" s="432"/>
      <c r="O13" s="433"/>
      <c r="P13" s="433"/>
      <c r="Q13" s="433"/>
      <c r="R13" s="432"/>
      <c r="S13" s="613"/>
      <c r="T13" s="613"/>
      <c r="U13" s="613"/>
      <c r="V13" s="612"/>
    </row>
    <row r="14" spans="1:22" s="438" customFormat="1" ht="5.25" customHeight="1" hidden="1">
      <c r="A14" s="292"/>
      <c r="B14" s="292"/>
      <c r="S14" s="614"/>
      <c r="T14" s="614"/>
      <c r="U14" s="614"/>
      <c r="V14" s="614"/>
    </row>
    <row r="15" spans="1:22" s="431" customFormat="1" ht="5.25" customHeight="1" hidden="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4:23" ht="27" customHeight="1">
      <c r="D17" s="1255" t="s">
        <v>91</v>
      </c>
      <c r="E17" s="1255" t="s">
        <v>296</v>
      </c>
      <c r="F17" s="1255" t="s">
        <v>79</v>
      </c>
      <c r="G17" s="1255" t="s">
        <v>436</v>
      </c>
      <c r="H17" s="1255" t="s">
        <v>91</v>
      </c>
      <c r="I17" s="1255"/>
      <c r="J17" s="1255" t="s">
        <v>19</v>
      </c>
      <c r="K17" s="1257" t="s">
        <v>461</v>
      </c>
      <c r="L17" s="1257"/>
      <c r="M17" s="1257"/>
      <c r="N17" s="1257"/>
      <c r="O17" s="1257" t="s">
        <v>624</v>
      </c>
      <c r="P17" s="1257"/>
      <c r="Q17" s="1257"/>
      <c r="R17" s="1257"/>
      <c r="S17" s="1257" t="s">
        <v>625</v>
      </c>
      <c r="T17" s="1257"/>
      <c r="U17" s="1257"/>
      <c r="V17" s="1257"/>
      <c r="W17" s="1255" t="s">
        <v>243</v>
      </c>
    </row>
    <row r="18" spans="4:23" ht="30.75" customHeight="1">
      <c r="D18" s="1255"/>
      <c r="E18" s="1255"/>
      <c r="F18" s="1255"/>
      <c r="G18" s="1255"/>
      <c r="H18" s="1255"/>
      <c r="I18" s="1255"/>
      <c r="J18" s="1255"/>
      <c r="K18" s="109" t="s">
        <v>299</v>
      </c>
      <c r="L18" s="1255" t="s">
        <v>91</v>
      </c>
      <c r="M18" s="1255"/>
      <c r="N18" s="109" t="s">
        <v>229</v>
      </c>
      <c r="O18" s="109" t="s">
        <v>299</v>
      </c>
      <c r="P18" s="1255" t="s">
        <v>91</v>
      </c>
      <c r="Q18" s="1255"/>
      <c r="R18" s="109" t="s">
        <v>229</v>
      </c>
      <c r="S18" s="510" t="s">
        <v>299</v>
      </c>
      <c r="T18" s="1255" t="s">
        <v>91</v>
      </c>
      <c r="U18" s="1255"/>
      <c r="V18" s="510" t="s">
        <v>398</v>
      </c>
      <c r="W18" s="1255"/>
    </row>
    <row r="19" spans="1:23" s="382" customFormat="1" ht="12" customHeight="1">
      <c r="A19" s="381"/>
      <c r="B19" s="381"/>
      <c r="D19" s="39" t="s">
        <v>92</v>
      </c>
      <c r="E19" s="39" t="s">
        <v>48</v>
      </c>
      <c r="F19" s="39" t="s">
        <v>49</v>
      </c>
      <c r="G19" s="39" t="s">
        <v>50</v>
      </c>
      <c r="H19" s="1256" t="s">
        <v>67</v>
      </c>
      <c r="I19" s="1256"/>
      <c r="J19" s="39" t="s">
        <v>68</v>
      </c>
      <c r="K19" s="39" t="s">
        <v>182</v>
      </c>
      <c r="L19" s="1256" t="s">
        <v>183</v>
      </c>
      <c r="M19" s="1256"/>
      <c r="N19" s="39" t="s">
        <v>207</v>
      </c>
      <c r="O19" s="39" t="s">
        <v>208</v>
      </c>
      <c r="P19" s="1256" t="s">
        <v>209</v>
      </c>
      <c r="Q19" s="1256"/>
      <c r="R19" s="39" t="s">
        <v>210</v>
      </c>
      <c r="S19" s="495" t="s">
        <v>209</v>
      </c>
      <c r="T19" s="1256" t="s">
        <v>210</v>
      </c>
      <c r="U19" s="1256"/>
      <c r="V19" s="495" t="s">
        <v>211</v>
      </c>
      <c r="W19" s="39" t="s">
        <v>212</v>
      </c>
    </row>
    <row r="20" spans="3:24" ht="14.25" customHeight="1" hidden="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3" s="1180" customFormat="1" ht="17.1" customHeight="1">
      <c r="A21" s="711">
        <v>6</v>
      </c>
      <c r="C21" s="290"/>
      <c r="D21" s="1244">
        <v>1</v>
      </c>
      <c r="E21" s="1245" t="s">
        <v>584</v>
      </c>
      <c r="F21" s="1247" t="s">
        <v>3068</v>
      </c>
      <c r="G21" s="1250" t="s">
        <v>84</v>
      </c>
      <c r="H21" s="1244"/>
      <c r="I21" s="1244">
        <v>1</v>
      </c>
      <c r="J21" s="1258" t="s">
        <v>3069</v>
      </c>
      <c r="K21" s="1240" t="s">
        <v>84</v>
      </c>
      <c r="L21" s="1238"/>
      <c r="M21" s="1238" t="s">
        <v>92</v>
      </c>
      <c r="N21" s="1243"/>
      <c r="O21" s="1240" t="s">
        <v>84</v>
      </c>
      <c r="P21" s="1238"/>
      <c r="Q21" s="1238" t="s">
        <v>92</v>
      </c>
      <c r="R21" s="1239"/>
      <c r="S21" s="1240" t="s">
        <v>84</v>
      </c>
      <c r="T21" s="1034"/>
      <c r="U21" s="1034" t="s">
        <v>92</v>
      </c>
      <c r="V21" s="1196"/>
      <c r="W21" s="288"/>
    </row>
    <row r="22" spans="1:23" s="1180" customFormat="1" ht="17.1" customHeight="1">
      <c r="A22" s="711"/>
      <c r="C22" s="710"/>
      <c r="D22" s="1244"/>
      <c r="E22" s="1245"/>
      <c r="F22" s="1248"/>
      <c r="G22" s="1250"/>
      <c r="H22" s="1244"/>
      <c r="I22" s="1244"/>
      <c r="J22" s="1258"/>
      <c r="K22" s="1240"/>
      <c r="L22" s="1238"/>
      <c r="M22" s="1238"/>
      <c r="N22" s="1243"/>
      <c r="O22" s="1240"/>
      <c r="P22" s="1238"/>
      <c r="Q22" s="1238"/>
      <c r="R22" s="1239"/>
      <c r="S22" s="1240"/>
      <c r="T22" s="1036"/>
      <c r="U22" s="707"/>
      <c r="V22" s="708"/>
      <c r="W22" s="709"/>
    </row>
    <row r="23" spans="1:23" s="1180" customFormat="1" ht="17.1" customHeight="1">
      <c r="A23" s="711"/>
      <c r="C23" s="710"/>
      <c r="D23" s="1242"/>
      <c r="E23" s="1246"/>
      <c r="F23" s="1248"/>
      <c r="G23" s="1241"/>
      <c r="H23" s="1242"/>
      <c r="I23" s="1242"/>
      <c r="J23" s="1246"/>
      <c r="K23" s="1241"/>
      <c r="L23" s="1242"/>
      <c r="M23" s="1242"/>
      <c r="N23" s="1239"/>
      <c r="O23" s="1241"/>
      <c r="P23" s="1186"/>
      <c r="Q23" s="707"/>
      <c r="R23" s="708"/>
      <c r="S23" s="704"/>
      <c r="T23" s="704"/>
      <c r="U23" s="704"/>
      <c r="V23" s="704"/>
      <c r="W23" s="709"/>
    </row>
    <row r="24" spans="1:23" s="1180" customFormat="1" ht="17.1" customHeight="1">
      <c r="A24" s="711"/>
      <c r="C24" s="710"/>
      <c r="D24" s="1242"/>
      <c r="E24" s="1246"/>
      <c r="F24" s="1248"/>
      <c r="G24" s="1241"/>
      <c r="H24" s="1242"/>
      <c r="I24" s="1242"/>
      <c r="J24" s="1246"/>
      <c r="K24" s="1241"/>
      <c r="L24" s="707"/>
      <c r="M24" s="708"/>
      <c r="N24" s="708"/>
      <c r="O24" s="708"/>
      <c r="P24" s="708"/>
      <c r="Q24" s="708"/>
      <c r="R24" s="708"/>
      <c r="S24" s="704"/>
      <c r="T24" s="704"/>
      <c r="U24" s="704"/>
      <c r="V24" s="704"/>
      <c r="W24" s="709"/>
    </row>
    <row r="25" spans="1:23" s="1180" customFormat="1" ht="15" customHeight="1">
      <c r="A25" s="711"/>
      <c r="C25" s="710"/>
      <c r="D25" s="1242"/>
      <c r="E25" s="1246"/>
      <c r="F25" s="1249"/>
      <c r="G25" s="1241"/>
      <c r="H25" s="707"/>
      <c r="I25" s="708"/>
      <c r="J25" s="708"/>
      <c r="K25" s="708"/>
      <c r="L25" s="708"/>
      <c r="M25" s="708"/>
      <c r="N25" s="708"/>
      <c r="O25" s="708"/>
      <c r="P25" s="708"/>
      <c r="Q25" s="708"/>
      <c r="R25" s="708"/>
      <c r="S25" s="704"/>
      <c r="T25" s="704"/>
      <c r="U25" s="704"/>
      <c r="V25" s="704"/>
      <c r="W25" s="709"/>
    </row>
    <row r="26" spans="4:23" ht="17.1" customHeight="1">
      <c r="D26" s="111"/>
      <c r="E26" s="112"/>
      <c r="F26" s="112"/>
      <c r="G26" s="112"/>
      <c r="H26" s="112"/>
      <c r="I26" s="112"/>
      <c r="J26" s="112"/>
      <c r="K26" s="112"/>
      <c r="L26" s="112"/>
      <c r="M26" s="112"/>
      <c r="N26" s="112"/>
      <c r="O26" s="112"/>
      <c r="P26" s="112"/>
      <c r="Q26" s="112"/>
      <c r="R26" s="112"/>
      <c r="S26" s="511"/>
      <c r="T26" s="511"/>
      <c r="U26" s="511"/>
      <c r="V26" s="511"/>
      <c r="W26" s="113"/>
    </row>
    <row r="27" ht="3" customHeight="1"/>
    <row r="28" ht="11.25" customHeight="1" hidden="1"/>
    <row r="29" ht="0.95" customHeight="1"/>
    <row r="30" ht="23.25" customHeight="1"/>
    <row r="31" ht="3" customHeight="1"/>
    <row r="32" spans="5:23" ht="17.1" customHeight="1">
      <c r="E32" s="1251" t="s">
        <v>643</v>
      </c>
      <c r="F32" s="1251"/>
      <c r="G32" s="1251"/>
      <c r="H32" s="1251"/>
      <c r="I32" s="1251"/>
      <c r="J32" s="1251"/>
      <c r="K32" s="1251"/>
      <c r="L32" s="1251"/>
      <c r="M32" s="1251"/>
      <c r="N32" s="1251"/>
      <c r="O32" s="1251"/>
      <c r="P32" s="1251"/>
      <c r="Q32" s="1251"/>
      <c r="R32" s="1251"/>
      <c r="S32" s="1251"/>
      <c r="T32" s="1251"/>
      <c r="U32" s="1251"/>
      <c r="V32" s="1251"/>
      <c r="W32" s="1251"/>
    </row>
    <row r="33" spans="5:23" ht="36.95" customHeight="1">
      <c r="E33" s="1252" t="s">
        <v>645</v>
      </c>
      <c r="F33" s="1253"/>
      <c r="G33" s="1253"/>
      <c r="H33" s="1253"/>
      <c r="I33" s="1253"/>
      <c r="J33" s="1253"/>
      <c r="K33" s="1253"/>
      <c r="L33" s="1253"/>
      <c r="M33" s="1253"/>
      <c r="N33" s="1253"/>
      <c r="O33" s="1253"/>
      <c r="P33" s="1253"/>
      <c r="Q33" s="1253"/>
      <c r="R33" s="1253"/>
      <c r="S33" s="1253"/>
      <c r="T33" s="1253"/>
      <c r="U33" s="1253"/>
      <c r="V33" s="1253"/>
      <c r="W33" s="1253"/>
    </row>
    <row r="34" spans="5:23" ht="17.1" customHeight="1">
      <c r="E34" s="1252" t="s">
        <v>646</v>
      </c>
      <c r="F34" s="1253"/>
      <c r="G34" s="1253"/>
      <c r="H34" s="1253"/>
      <c r="I34" s="1253"/>
      <c r="J34" s="1253"/>
      <c r="K34" s="1253"/>
      <c r="L34" s="1253"/>
      <c r="M34" s="1253"/>
      <c r="N34" s="1253"/>
      <c r="O34" s="1253"/>
      <c r="P34" s="1253"/>
      <c r="Q34" s="1253"/>
      <c r="R34" s="1253"/>
      <c r="S34" s="1253"/>
      <c r="T34" s="1253"/>
      <c r="U34" s="1253"/>
      <c r="V34" s="1253"/>
      <c r="W34" s="1253"/>
    </row>
    <row r="35" spans="5:23" ht="27" customHeight="1">
      <c r="E35" s="1252" t="s">
        <v>647</v>
      </c>
      <c r="F35" s="1253"/>
      <c r="G35" s="1253"/>
      <c r="H35" s="1253"/>
      <c r="I35" s="1253"/>
      <c r="J35" s="1253"/>
      <c r="K35" s="1253"/>
      <c r="L35" s="1253"/>
      <c r="M35" s="1253"/>
      <c r="N35" s="1253"/>
      <c r="O35" s="1253"/>
      <c r="P35" s="1253"/>
      <c r="Q35" s="1253"/>
      <c r="R35" s="1253"/>
      <c r="S35" s="1253"/>
      <c r="T35" s="1253"/>
      <c r="U35" s="1253"/>
      <c r="V35" s="1253"/>
      <c r="W35" s="1253"/>
    </row>
    <row r="36" spans="5:23" ht="17.1" customHeight="1">
      <c r="E36" s="1252" t="s">
        <v>648</v>
      </c>
      <c r="F36" s="1253"/>
      <c r="G36" s="1253"/>
      <c r="H36" s="1253"/>
      <c r="I36" s="1253"/>
      <c r="J36" s="1253"/>
      <c r="K36" s="1253"/>
      <c r="L36" s="1253"/>
      <c r="M36" s="1253"/>
      <c r="N36" s="1253"/>
      <c r="O36" s="1253"/>
      <c r="P36" s="1253"/>
      <c r="Q36" s="1253"/>
      <c r="R36" s="1253"/>
      <c r="S36" s="1253"/>
      <c r="T36" s="1253"/>
      <c r="U36" s="1253"/>
      <c r="V36" s="1253"/>
      <c r="W36" s="1253"/>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51" t="s">
        <v>644</v>
      </c>
      <c r="F38" s="1251"/>
      <c r="G38" s="1251"/>
      <c r="H38" s="1251"/>
      <c r="I38" s="1251"/>
      <c r="J38" s="1251"/>
      <c r="K38" s="1251"/>
      <c r="L38" s="1251"/>
      <c r="M38" s="1251"/>
      <c r="N38" s="1251"/>
      <c r="O38" s="1251"/>
      <c r="P38" s="1251"/>
      <c r="Q38" s="1251"/>
      <c r="R38" s="1251"/>
      <c r="S38" s="1251"/>
      <c r="T38" s="1251"/>
      <c r="U38" s="1251"/>
      <c r="V38" s="1251"/>
      <c r="W38" s="1251"/>
    </row>
    <row r="39" spans="5:23" ht="17.1" customHeight="1">
      <c r="E39" s="1252" t="s">
        <v>649</v>
      </c>
      <c r="F39" s="1253"/>
      <c r="G39" s="1253"/>
      <c r="H39" s="1253"/>
      <c r="I39" s="1253"/>
      <c r="J39" s="1253"/>
      <c r="K39" s="1253"/>
      <c r="L39" s="1253"/>
      <c r="M39" s="1253"/>
      <c r="N39" s="1253"/>
      <c r="O39" s="1253"/>
      <c r="P39" s="1253"/>
      <c r="Q39" s="1253"/>
      <c r="R39" s="1253"/>
      <c r="S39" s="1253"/>
      <c r="T39" s="1253"/>
      <c r="U39" s="1253"/>
      <c r="V39" s="1253"/>
      <c r="W39" s="1253"/>
    </row>
    <row r="40" spans="5:23" ht="17.1" customHeight="1">
      <c r="E40" s="1252" t="s">
        <v>650</v>
      </c>
      <c r="F40" s="1253"/>
      <c r="G40" s="1253"/>
      <c r="H40" s="1253"/>
      <c r="I40" s="1253"/>
      <c r="J40" s="1253"/>
      <c r="K40" s="1253"/>
      <c r="L40" s="1253"/>
      <c r="M40" s="1253"/>
      <c r="N40" s="1253"/>
      <c r="O40" s="1253"/>
      <c r="P40" s="1253"/>
      <c r="Q40" s="1253"/>
      <c r="R40" s="1253"/>
      <c r="S40" s="1253"/>
      <c r="T40" s="1253"/>
      <c r="U40" s="1253"/>
      <c r="V40" s="1253"/>
      <c r="W40" s="1253"/>
    </row>
  </sheetData>
  <sheetProtection password="FA9C" sheet="1" objects="1" scenarios="1" formatColumns="0" formatRows="0"/>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dataValidations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orientation="portrait" paperSize="9"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da481d9-7086-430b-9fba-ddb4ee6dbcc6}">
  <sheetPr codeName="TSH_REESTR_ORG">
    <tabColor indexed="47"/>
  </sheetPr>
  <dimension ref="A1:J609"/>
  <sheetViews>
    <sheetView showGridLines="0" workbookViewId="0" topLeftCell="A1">
      <selection pane="topLeft" activeCell="A1" sqref="A1"/>
    </sheetView>
  </sheetViews>
  <sheetFormatPr defaultColWidth="9.14285714285714" defaultRowHeight="11.25"/>
  <cols>
    <col min="1" max="2" width="9.14285714285714" style="5"/>
    <col min="3" max="3" width="20.7142857142857" style="5" customWidth="1"/>
    <col min="4" max="4" width="25.1428571428571" style="5" customWidth="1"/>
    <col min="5" max="16384" width="9.14285714285714" style="5"/>
  </cols>
  <sheetData>
    <row r="1" spans="1:9" ht="11.25">
      <c r="A1" s="5" t="s">
        <v>954</v>
      </c>
      <c r="B1" s="5" t="s">
        <v>970</v>
      </c>
      <c r="C1" s="5" t="s">
        <v>971</v>
      </c>
      <c r="D1" s="5" t="s">
        <v>972</v>
      </c>
      <c r="E1" s="5" t="s">
        <v>973</v>
      </c>
      <c r="F1" s="5" t="s">
        <v>974</v>
      </c>
      <c r="G1" s="5" t="s">
        <v>975</v>
      </c>
      <c r="H1" s="5" t="s">
        <v>976</v>
      </c>
      <c r="I1" s="5" t="s">
        <v>977</v>
      </c>
    </row>
    <row r="2" spans="1:10" ht="11.25">
      <c r="A2" s="5">
        <v>1</v>
      </c>
      <c r="B2" s="5" t="s">
        <v>978</v>
      </c>
      <c r="C2" s="5" t="s">
        <v>154</v>
      </c>
      <c r="D2" s="5" t="s">
        <v>979</v>
      </c>
      <c r="E2" s="5" t="s">
        <v>980</v>
      </c>
      <c r="F2" s="5" t="s">
        <v>981</v>
      </c>
      <c r="G2" s="5" t="s">
        <v>982</v>
      </c>
      <c r="J2" s="5" t="s">
        <v>3057</v>
      </c>
    </row>
    <row r="3" spans="1:10" ht="11.25">
      <c r="A3" s="5">
        <v>2</v>
      </c>
      <c r="B3" s="5" t="s">
        <v>978</v>
      </c>
      <c r="C3" s="5" t="s">
        <v>154</v>
      </c>
      <c r="D3" s="5" t="s">
        <v>983</v>
      </c>
      <c r="E3" s="5" t="s">
        <v>984</v>
      </c>
      <c r="F3" s="5" t="s">
        <v>985</v>
      </c>
      <c r="G3" s="5" t="s">
        <v>986</v>
      </c>
      <c r="H3" s="5" t="s">
        <v>987</v>
      </c>
      <c r="J3" s="5" t="s">
        <v>3057</v>
      </c>
    </row>
    <row r="4" spans="1:10" ht="11.25">
      <c r="A4" s="5">
        <v>3</v>
      </c>
      <c r="B4" s="5" t="s">
        <v>978</v>
      </c>
      <c r="C4" s="5" t="s">
        <v>154</v>
      </c>
      <c r="D4" s="5" t="s">
        <v>988</v>
      </c>
      <c r="E4" s="5" t="s">
        <v>989</v>
      </c>
      <c r="F4" s="5" t="s">
        <v>990</v>
      </c>
      <c r="G4" s="5" t="s">
        <v>991</v>
      </c>
      <c r="J4" s="5" t="s">
        <v>3057</v>
      </c>
    </row>
    <row r="5" spans="1:10" ht="11.25">
      <c r="A5" s="5">
        <v>4</v>
      </c>
      <c r="B5" s="5" t="s">
        <v>978</v>
      </c>
      <c r="C5" s="5" t="s">
        <v>154</v>
      </c>
      <c r="D5" s="5" t="s">
        <v>992</v>
      </c>
      <c r="E5" s="5" t="s">
        <v>993</v>
      </c>
      <c r="F5" s="5" t="s">
        <v>994</v>
      </c>
      <c r="G5" s="5" t="s">
        <v>995</v>
      </c>
      <c r="J5" s="5" t="s">
        <v>3057</v>
      </c>
    </row>
    <row r="6" spans="1:10" ht="11.25">
      <c r="A6" s="5">
        <v>5</v>
      </c>
      <c r="B6" s="5" t="s">
        <v>978</v>
      </c>
      <c r="C6" s="5" t="s">
        <v>154</v>
      </c>
      <c r="D6" s="5" t="s">
        <v>996</v>
      </c>
      <c r="E6" s="5" t="s">
        <v>997</v>
      </c>
      <c r="F6" s="5" t="s">
        <v>998</v>
      </c>
      <c r="G6" s="5" t="s">
        <v>999</v>
      </c>
      <c r="H6" s="5" t="s">
        <v>1000</v>
      </c>
      <c r="J6" s="5" t="s">
        <v>3057</v>
      </c>
    </row>
    <row r="7" spans="1:10" ht="11.25">
      <c r="A7" s="5">
        <v>6</v>
      </c>
      <c r="B7" s="5" t="s">
        <v>978</v>
      </c>
      <c r="C7" s="5" t="s">
        <v>154</v>
      </c>
      <c r="D7" s="5" t="s">
        <v>1001</v>
      </c>
      <c r="E7" s="5" t="s">
        <v>1002</v>
      </c>
      <c r="F7" s="5" t="s">
        <v>1003</v>
      </c>
      <c r="G7" s="5" t="s">
        <v>1004</v>
      </c>
      <c r="J7" s="5" t="s">
        <v>3057</v>
      </c>
    </row>
    <row r="8" spans="1:10" ht="11.25">
      <c r="A8" s="5">
        <v>7</v>
      </c>
      <c r="B8" s="5" t="s">
        <v>978</v>
      </c>
      <c r="C8" s="5" t="s">
        <v>154</v>
      </c>
      <c r="D8" s="5" t="s">
        <v>1005</v>
      </c>
      <c r="E8" s="5" t="s">
        <v>1006</v>
      </c>
      <c r="F8" s="5" t="s">
        <v>1007</v>
      </c>
      <c r="G8" s="5" t="s">
        <v>1008</v>
      </c>
      <c r="H8" s="5" t="s">
        <v>1009</v>
      </c>
      <c r="J8" s="5" t="s">
        <v>3057</v>
      </c>
    </row>
    <row r="9" spans="1:10" ht="11.25">
      <c r="A9" s="5">
        <v>8</v>
      </c>
      <c r="B9" s="5" t="s">
        <v>978</v>
      </c>
      <c r="C9" s="5" t="s">
        <v>154</v>
      </c>
      <c r="D9" s="5" t="s">
        <v>1010</v>
      </c>
      <c r="E9" s="5" t="s">
        <v>1011</v>
      </c>
      <c r="F9" s="5" t="s">
        <v>1012</v>
      </c>
      <c r="G9" s="5" t="s">
        <v>1013</v>
      </c>
      <c r="J9" s="5" t="s">
        <v>3057</v>
      </c>
    </row>
    <row r="10" spans="1:10" ht="11.25">
      <c r="A10" s="5">
        <v>9</v>
      </c>
      <c r="B10" s="5" t="s">
        <v>978</v>
      </c>
      <c r="C10" s="5" t="s">
        <v>154</v>
      </c>
      <c r="D10" s="5" t="s">
        <v>1014</v>
      </c>
      <c r="E10" s="5" t="s">
        <v>1015</v>
      </c>
      <c r="F10" s="5" t="s">
        <v>1016</v>
      </c>
      <c r="G10" s="5" t="s">
        <v>1017</v>
      </c>
      <c r="J10" s="5" t="s">
        <v>3057</v>
      </c>
    </row>
    <row r="11" spans="1:10" ht="11.25">
      <c r="A11" s="5">
        <v>10</v>
      </c>
      <c r="B11" s="5" t="s">
        <v>978</v>
      </c>
      <c r="C11" s="5" t="s">
        <v>154</v>
      </c>
      <c r="D11" s="5" t="s">
        <v>1018</v>
      </c>
      <c r="E11" s="5" t="s">
        <v>1019</v>
      </c>
      <c r="F11" s="5" t="s">
        <v>1020</v>
      </c>
      <c r="G11" s="5" t="s">
        <v>991</v>
      </c>
      <c r="J11" s="5" t="s">
        <v>3057</v>
      </c>
    </row>
    <row r="12" spans="1:10" ht="11.25">
      <c r="A12" s="5">
        <v>11</v>
      </c>
      <c r="B12" s="5" t="s">
        <v>978</v>
      </c>
      <c r="C12" s="5" t="s">
        <v>154</v>
      </c>
      <c r="D12" s="5" t="s">
        <v>1021</v>
      </c>
      <c r="E12" s="5" t="s">
        <v>1022</v>
      </c>
      <c r="F12" s="5" t="s">
        <v>1023</v>
      </c>
      <c r="G12" s="5" t="s">
        <v>1024</v>
      </c>
      <c r="J12" s="5" t="s">
        <v>3057</v>
      </c>
    </row>
    <row r="13" spans="1:10" ht="11.25">
      <c r="A13" s="5">
        <v>12</v>
      </c>
      <c r="B13" s="5" t="s">
        <v>978</v>
      </c>
      <c r="C13" s="5" t="s">
        <v>154</v>
      </c>
      <c r="D13" s="5" t="s">
        <v>1025</v>
      </c>
      <c r="E13" s="5" t="s">
        <v>1026</v>
      </c>
      <c r="F13" s="5" t="s">
        <v>1027</v>
      </c>
      <c r="G13" s="5" t="s">
        <v>1017</v>
      </c>
      <c r="J13" s="5" t="s">
        <v>3057</v>
      </c>
    </row>
    <row r="14" spans="1:10" ht="11.25">
      <c r="A14" s="5">
        <v>13</v>
      </c>
      <c r="B14" s="5" t="s">
        <v>978</v>
      </c>
      <c r="C14" s="5" t="s">
        <v>154</v>
      </c>
      <c r="D14" s="5" t="s">
        <v>1028</v>
      </c>
      <c r="E14" s="5" t="s">
        <v>1029</v>
      </c>
      <c r="F14" s="5" t="s">
        <v>1030</v>
      </c>
      <c r="G14" s="5" t="s">
        <v>1031</v>
      </c>
      <c r="J14" s="5" t="s">
        <v>3057</v>
      </c>
    </row>
    <row r="15" spans="1:10" ht="11.25">
      <c r="A15" s="5">
        <v>14</v>
      </c>
      <c r="B15" s="5" t="s">
        <v>978</v>
      </c>
      <c r="C15" s="5" t="s">
        <v>154</v>
      </c>
      <c r="D15" s="5" t="s">
        <v>1032</v>
      </c>
      <c r="E15" s="5" t="s">
        <v>1033</v>
      </c>
      <c r="F15" s="5" t="s">
        <v>1034</v>
      </c>
      <c r="G15" s="5" t="s">
        <v>1035</v>
      </c>
      <c r="J15" s="5" t="s">
        <v>3057</v>
      </c>
    </row>
    <row r="16" spans="1:10" ht="11.25">
      <c r="A16" s="5">
        <v>15</v>
      </c>
      <c r="B16" s="5" t="s">
        <v>978</v>
      </c>
      <c r="C16" s="5" t="s">
        <v>154</v>
      </c>
      <c r="D16" s="5" t="s">
        <v>1036</v>
      </c>
      <c r="E16" s="5" t="s">
        <v>1037</v>
      </c>
      <c r="F16" s="5" t="s">
        <v>1038</v>
      </c>
      <c r="G16" s="5" t="s">
        <v>1039</v>
      </c>
      <c r="H16" s="5" t="s">
        <v>1040</v>
      </c>
      <c r="J16" s="5" t="s">
        <v>3057</v>
      </c>
    </row>
    <row r="17" spans="1:10" ht="11.25">
      <c r="A17" s="5">
        <v>16</v>
      </c>
      <c r="B17" s="5" t="s">
        <v>978</v>
      </c>
      <c r="C17" s="5" t="s">
        <v>154</v>
      </c>
      <c r="D17" s="5" t="s">
        <v>1041</v>
      </c>
      <c r="E17" s="5" t="s">
        <v>1042</v>
      </c>
      <c r="F17" s="5" t="s">
        <v>1043</v>
      </c>
      <c r="G17" s="5" t="s">
        <v>1024</v>
      </c>
      <c r="J17" s="5" t="s">
        <v>3057</v>
      </c>
    </row>
    <row r="18" spans="1:10" ht="11.25">
      <c r="A18" s="5">
        <v>17</v>
      </c>
      <c r="B18" s="5" t="s">
        <v>978</v>
      </c>
      <c r="C18" s="5" t="s">
        <v>154</v>
      </c>
      <c r="D18" s="5" t="s">
        <v>1044</v>
      </c>
      <c r="E18" s="5" t="s">
        <v>1045</v>
      </c>
      <c r="F18" s="5" t="s">
        <v>1046</v>
      </c>
      <c r="G18" s="5" t="s">
        <v>1047</v>
      </c>
      <c r="J18" s="5" t="s">
        <v>3057</v>
      </c>
    </row>
    <row r="19" spans="1:10" ht="11.25">
      <c r="A19" s="5">
        <v>18</v>
      </c>
      <c r="B19" s="5" t="s">
        <v>978</v>
      </c>
      <c r="C19" s="5" t="s">
        <v>154</v>
      </c>
      <c r="D19" s="5" t="s">
        <v>1048</v>
      </c>
      <c r="E19" s="5" t="s">
        <v>1049</v>
      </c>
      <c r="F19" s="5" t="s">
        <v>1050</v>
      </c>
      <c r="G19" s="5" t="s">
        <v>1051</v>
      </c>
      <c r="H19" s="5" t="s">
        <v>1052</v>
      </c>
      <c r="J19" s="5" t="s">
        <v>3057</v>
      </c>
    </row>
    <row r="20" spans="1:10" ht="11.25">
      <c r="A20" s="5">
        <v>19</v>
      </c>
      <c r="B20" s="5" t="s">
        <v>978</v>
      </c>
      <c r="C20" s="5" t="s">
        <v>154</v>
      </c>
      <c r="D20" s="5" t="s">
        <v>1053</v>
      </c>
      <c r="E20" s="5" t="s">
        <v>1054</v>
      </c>
      <c r="F20" s="5" t="s">
        <v>1055</v>
      </c>
      <c r="G20" s="5" t="s">
        <v>1056</v>
      </c>
      <c r="J20" s="5" t="s">
        <v>3057</v>
      </c>
    </row>
    <row r="21" spans="1:10" ht="11.25">
      <c r="A21" s="5">
        <v>20</v>
      </c>
      <c r="B21" s="5" t="s">
        <v>978</v>
      </c>
      <c r="C21" s="5" t="s">
        <v>154</v>
      </c>
      <c r="D21" s="5" t="s">
        <v>1057</v>
      </c>
      <c r="E21" s="5" t="s">
        <v>1058</v>
      </c>
      <c r="F21" s="5" t="s">
        <v>1059</v>
      </c>
      <c r="G21" s="5" t="s">
        <v>1060</v>
      </c>
      <c r="J21" s="5" t="s">
        <v>3057</v>
      </c>
    </row>
    <row r="22" spans="1:10" ht="11.25">
      <c r="A22" s="5">
        <v>21</v>
      </c>
      <c r="B22" s="5" t="s">
        <v>978</v>
      </c>
      <c r="C22" s="5" t="s">
        <v>154</v>
      </c>
      <c r="D22" s="5" t="s">
        <v>1061</v>
      </c>
      <c r="E22" s="5" t="s">
        <v>1062</v>
      </c>
      <c r="F22" s="5" t="s">
        <v>1063</v>
      </c>
      <c r="G22" s="5" t="s">
        <v>1064</v>
      </c>
      <c r="J22" s="5" t="s">
        <v>3057</v>
      </c>
    </row>
    <row r="23" spans="1:10" ht="11.25">
      <c r="A23" s="5">
        <v>22</v>
      </c>
      <c r="B23" s="5" t="s">
        <v>978</v>
      </c>
      <c r="C23" s="5" t="s">
        <v>154</v>
      </c>
      <c r="D23" s="5" t="s">
        <v>1065</v>
      </c>
      <c r="E23" s="5" t="s">
        <v>1066</v>
      </c>
      <c r="F23" s="5" t="s">
        <v>1067</v>
      </c>
      <c r="G23" s="5" t="s">
        <v>1068</v>
      </c>
      <c r="J23" s="5" t="s">
        <v>3057</v>
      </c>
    </row>
    <row r="24" spans="1:10" ht="11.25">
      <c r="A24" s="5">
        <v>23</v>
      </c>
      <c r="B24" s="5" t="s">
        <v>978</v>
      </c>
      <c r="C24" s="5" t="s">
        <v>154</v>
      </c>
      <c r="D24" s="5" t="s">
        <v>1069</v>
      </c>
      <c r="E24" s="5" t="s">
        <v>1070</v>
      </c>
      <c r="F24" s="5" t="s">
        <v>1071</v>
      </c>
      <c r="G24" s="5" t="s">
        <v>1072</v>
      </c>
      <c r="H24" s="5" t="s">
        <v>1073</v>
      </c>
      <c r="J24" s="5" t="s">
        <v>3057</v>
      </c>
    </row>
    <row r="25" spans="1:10" ht="11.25">
      <c r="A25" s="5">
        <v>24</v>
      </c>
      <c r="B25" s="5" t="s">
        <v>978</v>
      </c>
      <c r="C25" s="5" t="s">
        <v>154</v>
      </c>
      <c r="D25" s="5" t="s">
        <v>1074</v>
      </c>
      <c r="E25" s="5" t="s">
        <v>1075</v>
      </c>
      <c r="F25" s="5" t="s">
        <v>1076</v>
      </c>
      <c r="G25" s="5" t="s">
        <v>1013</v>
      </c>
      <c r="J25" s="5" t="s">
        <v>3057</v>
      </c>
    </row>
    <row r="26" spans="1:10" ht="11.25">
      <c r="A26" s="5">
        <v>25</v>
      </c>
      <c r="B26" s="5" t="s">
        <v>978</v>
      </c>
      <c r="C26" s="5" t="s">
        <v>154</v>
      </c>
      <c r="D26" s="5" t="s">
        <v>1077</v>
      </c>
      <c r="E26" s="5" t="s">
        <v>1078</v>
      </c>
      <c r="F26" s="5" t="s">
        <v>1079</v>
      </c>
      <c r="G26" s="5" t="s">
        <v>1068</v>
      </c>
      <c r="J26" s="5" t="s">
        <v>3057</v>
      </c>
    </row>
    <row r="27" spans="1:10" ht="11.25">
      <c r="A27" s="5">
        <v>26</v>
      </c>
      <c r="B27" s="5" t="s">
        <v>978</v>
      </c>
      <c r="C27" s="5" t="s">
        <v>154</v>
      </c>
      <c r="D27" s="5" t="s">
        <v>1080</v>
      </c>
      <c r="E27" s="5" t="s">
        <v>1081</v>
      </c>
      <c r="F27" s="5" t="s">
        <v>1082</v>
      </c>
      <c r="G27" s="5" t="s">
        <v>1083</v>
      </c>
      <c r="J27" s="5" t="s">
        <v>3057</v>
      </c>
    </row>
    <row r="28" spans="1:10" ht="11.25">
      <c r="A28" s="5">
        <v>27</v>
      </c>
      <c r="B28" s="5" t="s">
        <v>978</v>
      </c>
      <c r="C28" s="5" t="s">
        <v>154</v>
      </c>
      <c r="D28" s="5" t="s">
        <v>1084</v>
      </c>
      <c r="E28" s="5" t="s">
        <v>1085</v>
      </c>
      <c r="F28" s="5" t="s">
        <v>1086</v>
      </c>
      <c r="G28" s="5" t="s">
        <v>1035</v>
      </c>
      <c r="H28" s="5" t="s">
        <v>1087</v>
      </c>
      <c r="J28" s="5" t="s">
        <v>3057</v>
      </c>
    </row>
    <row r="29" spans="1:10" ht="11.25">
      <c r="A29" s="5">
        <v>28</v>
      </c>
      <c r="B29" s="5" t="s">
        <v>978</v>
      </c>
      <c r="C29" s="5" t="s">
        <v>154</v>
      </c>
      <c r="D29" s="5" t="s">
        <v>1088</v>
      </c>
      <c r="E29" s="5" t="s">
        <v>1089</v>
      </c>
      <c r="F29" s="5" t="s">
        <v>990</v>
      </c>
      <c r="G29" s="5" t="s">
        <v>1090</v>
      </c>
      <c r="H29" s="5" t="s">
        <v>1091</v>
      </c>
      <c r="J29" s="5" t="s">
        <v>3057</v>
      </c>
    </row>
    <row r="30" spans="1:10" ht="11.25">
      <c r="A30" s="5">
        <v>29</v>
      </c>
      <c r="B30" s="5" t="s">
        <v>978</v>
      </c>
      <c r="C30" s="5" t="s">
        <v>154</v>
      </c>
      <c r="D30" s="5" t="s">
        <v>1092</v>
      </c>
      <c r="E30" s="5" t="s">
        <v>1093</v>
      </c>
      <c r="F30" s="5" t="s">
        <v>1094</v>
      </c>
      <c r="G30" s="5" t="s">
        <v>1095</v>
      </c>
      <c r="H30" s="5" t="s">
        <v>1096</v>
      </c>
      <c r="J30" s="5" t="s">
        <v>3057</v>
      </c>
    </row>
    <row r="31" spans="1:10" ht="11.25">
      <c r="A31" s="5">
        <v>30</v>
      </c>
      <c r="B31" s="5" t="s">
        <v>978</v>
      </c>
      <c r="C31" s="5" t="s">
        <v>154</v>
      </c>
      <c r="D31" s="5" t="s">
        <v>1097</v>
      </c>
      <c r="E31" s="5" t="s">
        <v>1098</v>
      </c>
      <c r="F31" s="5" t="s">
        <v>1099</v>
      </c>
      <c r="G31" s="5" t="s">
        <v>1095</v>
      </c>
      <c r="H31" s="5" t="s">
        <v>1100</v>
      </c>
      <c r="J31" s="5" t="s">
        <v>3057</v>
      </c>
    </row>
    <row r="32" spans="1:10" ht="11.25">
      <c r="A32" s="5">
        <v>31</v>
      </c>
      <c r="B32" s="5" t="s">
        <v>978</v>
      </c>
      <c r="C32" s="5" t="s">
        <v>154</v>
      </c>
      <c r="D32" s="5" t="s">
        <v>1101</v>
      </c>
      <c r="E32" s="5" t="s">
        <v>1102</v>
      </c>
      <c r="F32" s="5" t="s">
        <v>1103</v>
      </c>
      <c r="G32" s="5" t="s">
        <v>1072</v>
      </c>
      <c r="H32" s="5" t="s">
        <v>1104</v>
      </c>
      <c r="J32" s="5" t="s">
        <v>3057</v>
      </c>
    </row>
    <row r="33" spans="1:10" ht="11.25">
      <c r="A33" s="5">
        <v>32</v>
      </c>
      <c r="B33" s="5" t="s">
        <v>978</v>
      </c>
      <c r="C33" s="5" t="s">
        <v>154</v>
      </c>
      <c r="D33" s="5" t="s">
        <v>1105</v>
      </c>
      <c r="E33" s="5" t="s">
        <v>1106</v>
      </c>
      <c r="F33" s="5" t="s">
        <v>1107</v>
      </c>
      <c r="G33" s="5" t="s">
        <v>1108</v>
      </c>
      <c r="J33" s="5" t="s">
        <v>3057</v>
      </c>
    </row>
    <row r="34" spans="1:10" ht="11.25">
      <c r="A34" s="5">
        <v>33</v>
      </c>
      <c r="B34" s="5" t="s">
        <v>978</v>
      </c>
      <c r="C34" s="5" t="s">
        <v>154</v>
      </c>
      <c r="D34" s="5" t="s">
        <v>1109</v>
      </c>
      <c r="E34" s="5" t="s">
        <v>1110</v>
      </c>
      <c r="F34" s="5" t="s">
        <v>1111</v>
      </c>
      <c r="G34" s="5" t="s">
        <v>1024</v>
      </c>
      <c r="J34" s="5" t="s">
        <v>3057</v>
      </c>
    </row>
    <row r="35" spans="1:10" ht="11.25">
      <c r="A35" s="5">
        <v>34</v>
      </c>
      <c r="B35" s="5" t="s">
        <v>978</v>
      </c>
      <c r="C35" s="5" t="s">
        <v>154</v>
      </c>
      <c r="D35" s="5" t="s">
        <v>1112</v>
      </c>
      <c r="E35" s="5" t="s">
        <v>1113</v>
      </c>
      <c r="F35" s="5" t="s">
        <v>1114</v>
      </c>
      <c r="G35" s="5" t="s">
        <v>1024</v>
      </c>
      <c r="J35" s="5" t="s">
        <v>3057</v>
      </c>
    </row>
    <row r="36" spans="1:10" ht="11.25">
      <c r="A36" s="5">
        <v>35</v>
      </c>
      <c r="B36" s="5" t="s">
        <v>978</v>
      </c>
      <c r="C36" s="5" t="s">
        <v>154</v>
      </c>
      <c r="D36" s="5" t="s">
        <v>1115</v>
      </c>
      <c r="E36" s="5" t="s">
        <v>1116</v>
      </c>
      <c r="F36" s="5" t="s">
        <v>1117</v>
      </c>
      <c r="G36" s="5" t="s">
        <v>1095</v>
      </c>
      <c r="J36" s="5" t="s">
        <v>3057</v>
      </c>
    </row>
    <row r="37" spans="1:10" ht="11.25">
      <c r="A37" s="5">
        <v>36</v>
      </c>
      <c r="B37" s="5" t="s">
        <v>978</v>
      </c>
      <c r="C37" s="5" t="s">
        <v>154</v>
      </c>
      <c r="D37" s="5" t="s">
        <v>1118</v>
      </c>
      <c r="E37" s="5" t="s">
        <v>1119</v>
      </c>
      <c r="F37" s="5" t="s">
        <v>1120</v>
      </c>
      <c r="G37" s="5" t="s">
        <v>1121</v>
      </c>
      <c r="J37" s="5" t="s">
        <v>3057</v>
      </c>
    </row>
    <row r="38" spans="1:10" ht="11.25">
      <c r="A38" s="5">
        <v>37</v>
      </c>
      <c r="B38" s="5" t="s">
        <v>978</v>
      </c>
      <c r="C38" s="5" t="s">
        <v>154</v>
      </c>
      <c r="D38" s="5" t="s">
        <v>1122</v>
      </c>
      <c r="E38" s="5" t="s">
        <v>1123</v>
      </c>
      <c r="F38" s="5" t="s">
        <v>1124</v>
      </c>
      <c r="G38" s="5" t="s">
        <v>1083</v>
      </c>
      <c r="H38" s="5" t="s">
        <v>1125</v>
      </c>
      <c r="J38" s="5" t="s">
        <v>3057</v>
      </c>
    </row>
    <row r="39" spans="1:10" ht="11.25">
      <c r="A39" s="5">
        <v>38</v>
      </c>
      <c r="B39" s="5" t="s">
        <v>978</v>
      </c>
      <c r="C39" s="5" t="s">
        <v>154</v>
      </c>
      <c r="D39" s="5" t="s">
        <v>1126</v>
      </c>
      <c r="E39" s="5" t="s">
        <v>1127</v>
      </c>
      <c r="F39" s="5" t="s">
        <v>1124</v>
      </c>
      <c r="G39" s="5" t="s">
        <v>1128</v>
      </c>
      <c r="J39" s="5" t="s">
        <v>3057</v>
      </c>
    </row>
    <row r="40" spans="1:10" ht="11.25">
      <c r="A40" s="5">
        <v>39</v>
      </c>
      <c r="B40" s="5" t="s">
        <v>978</v>
      </c>
      <c r="C40" s="5" t="s">
        <v>154</v>
      </c>
      <c r="D40" s="5" t="s">
        <v>1129</v>
      </c>
      <c r="E40" s="5" t="s">
        <v>1130</v>
      </c>
      <c r="F40" s="5" t="s">
        <v>1124</v>
      </c>
      <c r="G40" s="5" t="s">
        <v>1131</v>
      </c>
      <c r="J40" s="5" t="s">
        <v>3057</v>
      </c>
    </row>
    <row r="41" spans="1:10" ht="11.25">
      <c r="A41" s="5">
        <v>40</v>
      </c>
      <c r="B41" s="5" t="s">
        <v>978</v>
      </c>
      <c r="C41" s="5" t="s">
        <v>154</v>
      </c>
      <c r="D41" s="5" t="s">
        <v>1132</v>
      </c>
      <c r="E41" s="5" t="s">
        <v>1133</v>
      </c>
      <c r="F41" s="5" t="s">
        <v>1124</v>
      </c>
      <c r="G41" s="5" t="s">
        <v>1134</v>
      </c>
      <c r="J41" s="5" t="s">
        <v>3057</v>
      </c>
    </row>
    <row r="42" spans="1:10" ht="11.25">
      <c r="A42" s="5">
        <v>41</v>
      </c>
      <c r="B42" s="5" t="s">
        <v>978</v>
      </c>
      <c r="C42" s="5" t="s">
        <v>154</v>
      </c>
      <c r="D42" s="5" t="s">
        <v>1135</v>
      </c>
      <c r="E42" s="5" t="s">
        <v>1136</v>
      </c>
      <c r="F42" s="5" t="s">
        <v>1124</v>
      </c>
      <c r="G42" s="5" t="s">
        <v>1137</v>
      </c>
      <c r="J42" s="5" t="s">
        <v>3057</v>
      </c>
    </row>
    <row r="43" spans="1:10" ht="11.25">
      <c r="A43" s="5">
        <v>42</v>
      </c>
      <c r="B43" s="5" t="s">
        <v>978</v>
      </c>
      <c r="C43" s="5" t="s">
        <v>154</v>
      </c>
      <c r="D43" s="5" t="s">
        <v>1138</v>
      </c>
      <c r="E43" s="5" t="s">
        <v>1139</v>
      </c>
      <c r="F43" s="5" t="s">
        <v>1124</v>
      </c>
      <c r="G43" s="5" t="s">
        <v>1140</v>
      </c>
      <c r="J43" s="5" t="s">
        <v>3057</v>
      </c>
    </row>
    <row r="44" spans="1:10" ht="11.25">
      <c r="A44" s="5">
        <v>43</v>
      </c>
      <c r="B44" s="5" t="s">
        <v>978</v>
      </c>
      <c r="C44" s="5" t="s">
        <v>154</v>
      </c>
      <c r="D44" s="5" t="s">
        <v>1141</v>
      </c>
      <c r="E44" s="5" t="s">
        <v>1142</v>
      </c>
      <c r="F44" s="5" t="s">
        <v>1124</v>
      </c>
      <c r="G44" s="5" t="s">
        <v>1143</v>
      </c>
      <c r="J44" s="5" t="s">
        <v>3057</v>
      </c>
    </row>
    <row r="45" spans="1:10" ht="11.25">
      <c r="A45" s="5">
        <v>44</v>
      </c>
      <c r="B45" s="5" t="s">
        <v>978</v>
      </c>
      <c r="C45" s="5" t="s">
        <v>154</v>
      </c>
      <c r="D45" s="5" t="s">
        <v>1144</v>
      </c>
      <c r="E45" s="5" t="s">
        <v>1145</v>
      </c>
      <c r="F45" s="5" t="s">
        <v>1124</v>
      </c>
      <c r="G45" s="5" t="s">
        <v>1146</v>
      </c>
      <c r="J45" s="5" t="s">
        <v>3057</v>
      </c>
    </row>
    <row r="46" spans="1:10" ht="11.25">
      <c r="A46" s="5">
        <v>45</v>
      </c>
      <c r="B46" s="5" t="s">
        <v>978</v>
      </c>
      <c r="C46" s="5" t="s">
        <v>154</v>
      </c>
      <c r="D46" s="5" t="s">
        <v>1147</v>
      </c>
      <c r="E46" s="5" t="s">
        <v>1148</v>
      </c>
      <c r="F46" s="5" t="s">
        <v>1124</v>
      </c>
      <c r="G46" s="5" t="s">
        <v>1149</v>
      </c>
      <c r="J46" s="5" t="s">
        <v>3057</v>
      </c>
    </row>
    <row r="47" spans="1:10" ht="11.25">
      <c r="A47" s="5">
        <v>46</v>
      </c>
      <c r="B47" s="5" t="s">
        <v>978</v>
      </c>
      <c r="C47" s="5" t="s">
        <v>154</v>
      </c>
      <c r="D47" s="5" t="s">
        <v>1150</v>
      </c>
      <c r="E47" s="5" t="s">
        <v>1151</v>
      </c>
      <c r="F47" s="5" t="s">
        <v>1124</v>
      </c>
      <c r="G47" s="5" t="s">
        <v>1152</v>
      </c>
      <c r="J47" s="5" t="s">
        <v>3057</v>
      </c>
    </row>
    <row r="48" spans="1:10" ht="11.25">
      <c r="A48" s="5">
        <v>47</v>
      </c>
      <c r="B48" s="5" t="s">
        <v>978</v>
      </c>
      <c r="C48" s="5" t="s">
        <v>154</v>
      </c>
      <c r="D48" s="5" t="s">
        <v>1153</v>
      </c>
      <c r="E48" s="5" t="s">
        <v>1154</v>
      </c>
      <c r="F48" s="5" t="s">
        <v>1124</v>
      </c>
      <c r="G48" s="5" t="s">
        <v>1155</v>
      </c>
      <c r="J48" s="5" t="s">
        <v>3057</v>
      </c>
    </row>
    <row r="49" spans="1:10" ht="11.25">
      <c r="A49" s="5">
        <v>48</v>
      </c>
      <c r="B49" s="5" t="s">
        <v>978</v>
      </c>
      <c r="C49" s="5" t="s">
        <v>154</v>
      </c>
      <c r="D49" s="5" t="s">
        <v>1156</v>
      </c>
      <c r="E49" s="5" t="s">
        <v>1157</v>
      </c>
      <c r="F49" s="5" t="s">
        <v>1124</v>
      </c>
      <c r="G49" s="5" t="s">
        <v>1158</v>
      </c>
      <c r="J49" s="5" t="s">
        <v>3057</v>
      </c>
    </row>
    <row r="50" spans="1:10" ht="11.25">
      <c r="A50" s="5">
        <v>49</v>
      </c>
      <c r="B50" s="5" t="s">
        <v>978</v>
      </c>
      <c r="C50" s="5" t="s">
        <v>154</v>
      </c>
      <c r="D50" s="5" t="s">
        <v>1159</v>
      </c>
      <c r="E50" s="5" t="s">
        <v>1160</v>
      </c>
      <c r="F50" s="5" t="s">
        <v>1124</v>
      </c>
      <c r="G50" s="5" t="s">
        <v>1161</v>
      </c>
      <c r="J50" s="5" t="s">
        <v>3057</v>
      </c>
    </row>
    <row r="51" spans="1:10" ht="11.25">
      <c r="A51" s="5">
        <v>50</v>
      </c>
      <c r="B51" s="5" t="s">
        <v>978</v>
      </c>
      <c r="C51" s="5" t="s">
        <v>154</v>
      </c>
      <c r="D51" s="5" t="s">
        <v>1162</v>
      </c>
      <c r="E51" s="5" t="s">
        <v>1163</v>
      </c>
      <c r="F51" s="5" t="s">
        <v>1124</v>
      </c>
      <c r="G51" s="5" t="s">
        <v>1164</v>
      </c>
      <c r="J51" s="5" t="s">
        <v>3057</v>
      </c>
    </row>
    <row r="52" spans="1:10" ht="11.25">
      <c r="A52" s="5">
        <v>51</v>
      </c>
      <c r="B52" s="5" t="s">
        <v>978</v>
      </c>
      <c r="C52" s="5" t="s">
        <v>154</v>
      </c>
      <c r="D52" s="5" t="s">
        <v>1165</v>
      </c>
      <c r="E52" s="5" t="s">
        <v>1166</v>
      </c>
      <c r="F52" s="5" t="s">
        <v>1167</v>
      </c>
      <c r="G52" s="5" t="s">
        <v>1168</v>
      </c>
      <c r="H52" s="5" t="s">
        <v>1169</v>
      </c>
      <c r="J52" s="5" t="s">
        <v>3057</v>
      </c>
    </row>
    <row r="53" spans="1:10" ht="11.25">
      <c r="A53" s="5">
        <v>52</v>
      </c>
      <c r="B53" s="5" t="s">
        <v>978</v>
      </c>
      <c r="C53" s="5" t="s">
        <v>154</v>
      </c>
      <c r="D53" s="5" t="s">
        <v>1170</v>
      </c>
      <c r="E53" s="5" t="s">
        <v>1171</v>
      </c>
      <c r="F53" s="5" t="s">
        <v>1172</v>
      </c>
      <c r="G53" s="5" t="s">
        <v>1024</v>
      </c>
      <c r="H53" s="5" t="s">
        <v>1040</v>
      </c>
      <c r="J53" s="5" t="s">
        <v>3057</v>
      </c>
    </row>
    <row r="54" spans="1:10" ht="11.25">
      <c r="A54" s="5">
        <v>53</v>
      </c>
      <c r="B54" s="5" t="s">
        <v>978</v>
      </c>
      <c r="C54" s="5" t="s">
        <v>154</v>
      </c>
      <c r="D54" s="5" t="s">
        <v>1173</v>
      </c>
      <c r="E54" s="5" t="s">
        <v>1174</v>
      </c>
      <c r="F54" s="5" t="s">
        <v>1175</v>
      </c>
      <c r="G54" s="5" t="s">
        <v>1024</v>
      </c>
      <c r="J54" s="5" t="s">
        <v>3057</v>
      </c>
    </row>
    <row r="55" spans="1:10" ht="11.25">
      <c r="A55" s="5">
        <v>54</v>
      </c>
      <c r="B55" s="5" t="s">
        <v>978</v>
      </c>
      <c r="C55" s="5" t="s">
        <v>154</v>
      </c>
      <c r="D55" s="5" t="s">
        <v>1176</v>
      </c>
      <c r="E55" s="5" t="s">
        <v>1177</v>
      </c>
      <c r="F55" s="5" t="s">
        <v>1178</v>
      </c>
      <c r="G55" s="5" t="s">
        <v>1168</v>
      </c>
      <c r="H55" s="5" t="s">
        <v>1179</v>
      </c>
      <c r="J55" s="5" t="s">
        <v>3057</v>
      </c>
    </row>
    <row r="56" spans="1:10" ht="11.25">
      <c r="A56" s="5">
        <v>55</v>
      </c>
      <c r="B56" s="5" t="s">
        <v>978</v>
      </c>
      <c r="C56" s="5" t="s">
        <v>154</v>
      </c>
      <c r="D56" s="5" t="s">
        <v>1180</v>
      </c>
      <c r="E56" s="5" t="s">
        <v>1181</v>
      </c>
      <c r="F56" s="5" t="s">
        <v>1182</v>
      </c>
      <c r="G56" s="5" t="s">
        <v>1183</v>
      </c>
      <c r="J56" s="5" t="s">
        <v>3057</v>
      </c>
    </row>
    <row r="57" spans="1:10" ht="11.25">
      <c r="A57" s="5">
        <v>56</v>
      </c>
      <c r="B57" s="5" t="s">
        <v>978</v>
      </c>
      <c r="C57" s="5" t="s">
        <v>154</v>
      </c>
      <c r="D57" s="5" t="s">
        <v>1184</v>
      </c>
      <c r="E57" s="5" t="s">
        <v>1185</v>
      </c>
      <c r="F57" s="5" t="s">
        <v>1182</v>
      </c>
      <c r="G57" s="5" t="s">
        <v>1161</v>
      </c>
      <c r="J57" s="5" t="s">
        <v>3057</v>
      </c>
    </row>
    <row r="58" spans="1:10" ht="11.25">
      <c r="A58" s="5">
        <v>57</v>
      </c>
      <c r="B58" s="5" t="s">
        <v>978</v>
      </c>
      <c r="C58" s="5" t="s">
        <v>154</v>
      </c>
      <c r="D58" s="5" t="s">
        <v>1186</v>
      </c>
      <c r="E58" s="5" t="s">
        <v>1187</v>
      </c>
      <c r="F58" s="5" t="s">
        <v>1182</v>
      </c>
      <c r="G58" s="5" t="s">
        <v>1188</v>
      </c>
      <c r="J58" s="5" t="s">
        <v>3057</v>
      </c>
    </row>
    <row r="59" spans="1:10" ht="11.25">
      <c r="A59" s="5">
        <v>58</v>
      </c>
      <c r="B59" s="5" t="s">
        <v>978</v>
      </c>
      <c r="C59" s="5" t="s">
        <v>154</v>
      </c>
      <c r="D59" s="5" t="s">
        <v>1189</v>
      </c>
      <c r="E59" s="5" t="s">
        <v>1190</v>
      </c>
      <c r="F59" s="5" t="s">
        <v>1182</v>
      </c>
      <c r="G59" s="5" t="s">
        <v>1191</v>
      </c>
      <c r="J59" s="5" t="s">
        <v>3057</v>
      </c>
    </row>
    <row r="60" spans="1:10" ht="11.25">
      <c r="A60" s="5">
        <v>59</v>
      </c>
      <c r="B60" s="5" t="s">
        <v>978</v>
      </c>
      <c r="C60" s="5" t="s">
        <v>154</v>
      </c>
      <c r="D60" s="5" t="s">
        <v>1192</v>
      </c>
      <c r="E60" s="5" t="s">
        <v>1193</v>
      </c>
      <c r="F60" s="5" t="s">
        <v>1182</v>
      </c>
      <c r="G60" s="5" t="s">
        <v>1194</v>
      </c>
      <c r="J60" s="5" t="s">
        <v>3057</v>
      </c>
    </row>
    <row r="61" spans="1:10" ht="11.25">
      <c r="A61" s="5">
        <v>60</v>
      </c>
      <c r="B61" s="5" t="s">
        <v>978</v>
      </c>
      <c r="C61" s="5" t="s">
        <v>154</v>
      </c>
      <c r="D61" s="5" t="s">
        <v>1195</v>
      </c>
      <c r="E61" s="5" t="s">
        <v>1196</v>
      </c>
      <c r="F61" s="5" t="s">
        <v>1182</v>
      </c>
      <c r="G61" s="5" t="s">
        <v>1197</v>
      </c>
      <c r="J61" s="5" t="s">
        <v>3057</v>
      </c>
    </row>
    <row r="62" spans="1:10" ht="11.25">
      <c r="A62" s="5">
        <v>61</v>
      </c>
      <c r="B62" s="5" t="s">
        <v>978</v>
      </c>
      <c r="C62" s="5" t="s">
        <v>154</v>
      </c>
      <c r="D62" s="5" t="s">
        <v>1198</v>
      </c>
      <c r="E62" s="5" t="s">
        <v>1199</v>
      </c>
      <c r="F62" s="5" t="s">
        <v>1182</v>
      </c>
      <c r="G62" s="5" t="s">
        <v>1200</v>
      </c>
      <c r="J62" s="5" t="s">
        <v>3057</v>
      </c>
    </row>
    <row r="63" spans="1:10" ht="11.25">
      <c r="A63" s="5">
        <v>62</v>
      </c>
      <c r="B63" s="5" t="s">
        <v>978</v>
      </c>
      <c r="C63" s="5" t="s">
        <v>154</v>
      </c>
      <c r="D63" s="5" t="s">
        <v>1201</v>
      </c>
      <c r="E63" s="5" t="s">
        <v>1202</v>
      </c>
      <c r="F63" s="5" t="s">
        <v>1182</v>
      </c>
      <c r="G63" s="5" t="s">
        <v>1203</v>
      </c>
      <c r="J63" s="5" t="s">
        <v>3057</v>
      </c>
    </row>
    <row r="64" spans="1:10" ht="11.25">
      <c r="A64" s="5">
        <v>63</v>
      </c>
      <c r="B64" s="5" t="s">
        <v>978</v>
      </c>
      <c r="C64" s="5" t="s">
        <v>154</v>
      </c>
      <c r="D64" s="5" t="s">
        <v>1204</v>
      </c>
      <c r="E64" s="5" t="s">
        <v>1205</v>
      </c>
      <c r="F64" s="5" t="s">
        <v>1182</v>
      </c>
      <c r="G64" s="5" t="s">
        <v>1206</v>
      </c>
      <c r="J64" s="5" t="s">
        <v>3057</v>
      </c>
    </row>
    <row r="65" spans="1:10" ht="11.25">
      <c r="A65" s="5">
        <v>64</v>
      </c>
      <c r="B65" s="5" t="s">
        <v>978</v>
      </c>
      <c r="C65" s="5" t="s">
        <v>154</v>
      </c>
      <c r="D65" s="5" t="s">
        <v>1207</v>
      </c>
      <c r="E65" s="5" t="s">
        <v>1208</v>
      </c>
      <c r="F65" s="5" t="s">
        <v>1182</v>
      </c>
      <c r="G65" s="5" t="s">
        <v>1209</v>
      </c>
      <c r="J65" s="5" t="s">
        <v>3057</v>
      </c>
    </row>
    <row r="66" spans="1:10" ht="11.25">
      <c r="A66" s="5">
        <v>65</v>
      </c>
      <c r="B66" s="5" t="s">
        <v>978</v>
      </c>
      <c r="C66" s="5" t="s">
        <v>154</v>
      </c>
      <c r="D66" s="5" t="s">
        <v>1210</v>
      </c>
      <c r="E66" s="5" t="s">
        <v>1211</v>
      </c>
      <c r="F66" s="5" t="s">
        <v>1182</v>
      </c>
      <c r="G66" s="5" t="s">
        <v>1212</v>
      </c>
      <c r="J66" s="5" t="s">
        <v>3057</v>
      </c>
    </row>
    <row r="67" spans="1:10" ht="11.25">
      <c r="A67" s="5">
        <v>66</v>
      </c>
      <c r="B67" s="5" t="s">
        <v>978</v>
      </c>
      <c r="C67" s="5" t="s">
        <v>154</v>
      </c>
      <c r="D67" s="5" t="s">
        <v>1213</v>
      </c>
      <c r="E67" s="5" t="s">
        <v>1214</v>
      </c>
      <c r="F67" s="5" t="s">
        <v>1182</v>
      </c>
      <c r="G67" s="5" t="s">
        <v>1215</v>
      </c>
      <c r="J67" s="5" t="s">
        <v>3057</v>
      </c>
    </row>
    <row r="68" spans="1:10" ht="11.25">
      <c r="A68" s="5">
        <v>67</v>
      </c>
      <c r="B68" s="5" t="s">
        <v>978</v>
      </c>
      <c r="C68" s="5" t="s">
        <v>154</v>
      </c>
      <c r="D68" s="5" t="s">
        <v>1216</v>
      </c>
      <c r="E68" s="5" t="s">
        <v>1217</v>
      </c>
      <c r="F68" s="5" t="s">
        <v>1182</v>
      </c>
      <c r="G68" s="5" t="s">
        <v>1218</v>
      </c>
      <c r="J68" s="5" t="s">
        <v>3057</v>
      </c>
    </row>
    <row r="69" spans="1:10" ht="11.25">
      <c r="A69" s="5">
        <v>68</v>
      </c>
      <c r="B69" s="5" t="s">
        <v>978</v>
      </c>
      <c r="C69" s="5" t="s">
        <v>154</v>
      </c>
      <c r="D69" s="5" t="s">
        <v>1219</v>
      </c>
      <c r="E69" s="5" t="s">
        <v>1220</v>
      </c>
      <c r="F69" s="5" t="s">
        <v>1182</v>
      </c>
      <c r="G69" s="5" t="s">
        <v>1221</v>
      </c>
      <c r="J69" s="5" t="s">
        <v>3057</v>
      </c>
    </row>
    <row r="70" spans="1:10" ht="11.25">
      <c r="A70" s="5">
        <v>69</v>
      </c>
      <c r="B70" s="5" t="s">
        <v>978</v>
      </c>
      <c r="C70" s="5" t="s">
        <v>154</v>
      </c>
      <c r="D70" s="5" t="s">
        <v>1222</v>
      </c>
      <c r="E70" s="5" t="s">
        <v>1223</v>
      </c>
      <c r="F70" s="5" t="s">
        <v>1182</v>
      </c>
      <c r="G70" s="5" t="s">
        <v>1224</v>
      </c>
      <c r="J70" s="5" t="s">
        <v>3057</v>
      </c>
    </row>
    <row r="71" spans="1:10" ht="11.25">
      <c r="A71" s="5">
        <v>70</v>
      </c>
      <c r="B71" s="5" t="s">
        <v>978</v>
      </c>
      <c r="C71" s="5" t="s">
        <v>154</v>
      </c>
      <c r="D71" s="5" t="s">
        <v>1225</v>
      </c>
      <c r="E71" s="5" t="s">
        <v>1226</v>
      </c>
      <c r="F71" s="5" t="s">
        <v>1182</v>
      </c>
      <c r="G71" s="5" t="s">
        <v>1227</v>
      </c>
      <c r="J71" s="5" t="s">
        <v>3057</v>
      </c>
    </row>
    <row r="72" spans="1:10" ht="11.25">
      <c r="A72" s="5">
        <v>71</v>
      </c>
      <c r="B72" s="5" t="s">
        <v>978</v>
      </c>
      <c r="C72" s="5" t="s">
        <v>154</v>
      </c>
      <c r="D72" s="5" t="s">
        <v>1228</v>
      </c>
      <c r="E72" s="5" t="s">
        <v>1229</v>
      </c>
      <c r="F72" s="5" t="s">
        <v>1182</v>
      </c>
      <c r="G72" s="5" t="s">
        <v>1230</v>
      </c>
      <c r="J72" s="5" t="s">
        <v>3057</v>
      </c>
    </row>
    <row r="73" spans="1:10" ht="11.25">
      <c r="A73" s="5">
        <v>72</v>
      </c>
      <c r="B73" s="5" t="s">
        <v>978</v>
      </c>
      <c r="C73" s="5" t="s">
        <v>154</v>
      </c>
      <c r="D73" s="5" t="s">
        <v>1231</v>
      </c>
      <c r="E73" s="5" t="s">
        <v>1232</v>
      </c>
      <c r="F73" s="5" t="s">
        <v>1020</v>
      </c>
      <c r="G73" s="5" t="s">
        <v>1233</v>
      </c>
      <c r="J73" s="5" t="s">
        <v>3057</v>
      </c>
    </row>
    <row r="74" spans="1:10" ht="11.25">
      <c r="A74" s="5">
        <v>73</v>
      </c>
      <c r="B74" s="5" t="s">
        <v>978</v>
      </c>
      <c r="C74" s="5" t="s">
        <v>154</v>
      </c>
      <c r="D74" s="5" t="s">
        <v>1234</v>
      </c>
      <c r="E74" s="5" t="s">
        <v>1235</v>
      </c>
      <c r="F74" s="5" t="s">
        <v>1236</v>
      </c>
      <c r="G74" s="5" t="s">
        <v>1237</v>
      </c>
      <c r="J74" s="5" t="s">
        <v>3057</v>
      </c>
    </row>
    <row r="75" spans="1:10" ht="11.25">
      <c r="A75" s="5">
        <v>74</v>
      </c>
      <c r="B75" s="5" t="s">
        <v>978</v>
      </c>
      <c r="C75" s="5" t="s">
        <v>154</v>
      </c>
      <c r="D75" s="5" t="s">
        <v>1238</v>
      </c>
      <c r="E75" s="5" t="s">
        <v>1239</v>
      </c>
      <c r="F75" s="5" t="s">
        <v>1240</v>
      </c>
      <c r="G75" s="5" t="s">
        <v>1241</v>
      </c>
      <c r="J75" s="5" t="s">
        <v>3057</v>
      </c>
    </row>
    <row r="76" spans="1:10" ht="11.25">
      <c r="A76" s="5">
        <v>75</v>
      </c>
      <c r="B76" s="5" t="s">
        <v>978</v>
      </c>
      <c r="C76" s="5" t="s">
        <v>154</v>
      </c>
      <c r="D76" s="5" t="s">
        <v>1242</v>
      </c>
      <c r="E76" s="5" t="s">
        <v>1243</v>
      </c>
      <c r="F76" s="5" t="s">
        <v>1244</v>
      </c>
      <c r="G76" s="5" t="s">
        <v>1017</v>
      </c>
      <c r="J76" s="5" t="s">
        <v>3057</v>
      </c>
    </row>
    <row r="77" spans="1:10" ht="11.25">
      <c r="A77" s="5">
        <v>76</v>
      </c>
      <c r="B77" s="5" t="s">
        <v>978</v>
      </c>
      <c r="C77" s="5" t="s">
        <v>154</v>
      </c>
      <c r="D77" s="5" t="s">
        <v>1245</v>
      </c>
      <c r="E77" s="5" t="s">
        <v>1246</v>
      </c>
      <c r="F77" s="5" t="s">
        <v>1247</v>
      </c>
      <c r="G77" s="5" t="s">
        <v>1183</v>
      </c>
      <c r="J77" s="5" t="s">
        <v>3057</v>
      </c>
    </row>
    <row r="78" spans="1:10" ht="11.25">
      <c r="A78" s="5">
        <v>77</v>
      </c>
      <c r="B78" s="5" t="s">
        <v>978</v>
      </c>
      <c r="C78" s="5" t="s">
        <v>154</v>
      </c>
      <c r="D78" s="5" t="s">
        <v>1248</v>
      </c>
      <c r="E78" s="5" t="s">
        <v>1249</v>
      </c>
      <c r="F78" s="5" t="s">
        <v>1250</v>
      </c>
      <c r="G78" s="5" t="s">
        <v>1083</v>
      </c>
      <c r="J78" s="5" t="s">
        <v>3057</v>
      </c>
    </row>
    <row r="79" spans="1:10" ht="11.25">
      <c r="A79" s="5">
        <v>78</v>
      </c>
      <c r="B79" s="5" t="s">
        <v>978</v>
      </c>
      <c r="C79" s="5" t="s">
        <v>154</v>
      </c>
      <c r="D79" s="5" t="s">
        <v>1251</v>
      </c>
      <c r="E79" s="5" t="s">
        <v>1252</v>
      </c>
      <c r="F79" s="5" t="s">
        <v>1253</v>
      </c>
      <c r="G79" s="5" t="s">
        <v>1254</v>
      </c>
      <c r="J79" s="5" t="s">
        <v>3057</v>
      </c>
    </row>
    <row r="80" spans="1:10" ht="11.25">
      <c r="A80" s="5">
        <v>79</v>
      </c>
      <c r="B80" s="5" t="s">
        <v>978</v>
      </c>
      <c r="C80" s="5" t="s">
        <v>154</v>
      </c>
      <c r="D80" s="5" t="s">
        <v>1255</v>
      </c>
      <c r="E80" s="5" t="s">
        <v>1256</v>
      </c>
      <c r="F80" s="5" t="s">
        <v>1257</v>
      </c>
      <c r="G80" s="5" t="s">
        <v>1031</v>
      </c>
      <c r="J80" s="5" t="s">
        <v>3057</v>
      </c>
    </row>
    <row r="81" spans="1:10" ht="11.25">
      <c r="A81" s="5">
        <v>80</v>
      </c>
      <c r="B81" s="5" t="s">
        <v>978</v>
      </c>
      <c r="C81" s="5" t="s">
        <v>154</v>
      </c>
      <c r="D81" s="5" t="s">
        <v>1258</v>
      </c>
      <c r="E81" s="5" t="s">
        <v>1259</v>
      </c>
      <c r="F81" s="5" t="s">
        <v>1260</v>
      </c>
      <c r="G81" s="5" t="s">
        <v>1254</v>
      </c>
      <c r="H81" s="5" t="s">
        <v>1261</v>
      </c>
      <c r="J81" s="5" t="s">
        <v>3057</v>
      </c>
    </row>
    <row r="82" spans="1:10" ht="11.25">
      <c r="A82" s="5">
        <v>81</v>
      </c>
      <c r="B82" s="5" t="s">
        <v>978</v>
      </c>
      <c r="C82" s="5" t="s">
        <v>154</v>
      </c>
      <c r="D82" s="5" t="s">
        <v>1262</v>
      </c>
      <c r="E82" s="5" t="s">
        <v>1263</v>
      </c>
      <c r="F82" s="5" t="s">
        <v>1264</v>
      </c>
      <c r="G82" s="5" t="s">
        <v>1072</v>
      </c>
      <c r="J82" s="5" t="s">
        <v>3057</v>
      </c>
    </row>
    <row r="83" spans="1:10" ht="11.25">
      <c r="A83" s="5">
        <v>82</v>
      </c>
      <c r="B83" s="5" t="s">
        <v>978</v>
      </c>
      <c r="C83" s="5" t="s">
        <v>154</v>
      </c>
      <c r="D83" s="5" t="s">
        <v>1265</v>
      </c>
      <c r="E83" s="5" t="s">
        <v>1266</v>
      </c>
      <c r="F83" s="5" t="s">
        <v>1267</v>
      </c>
      <c r="G83" s="5" t="s">
        <v>1024</v>
      </c>
      <c r="J83" s="5" t="s">
        <v>3057</v>
      </c>
    </row>
    <row r="84" spans="1:10" ht="11.25">
      <c r="A84" s="5">
        <v>83</v>
      </c>
      <c r="B84" s="5" t="s">
        <v>978</v>
      </c>
      <c r="C84" s="5" t="s">
        <v>154</v>
      </c>
      <c r="D84" s="5" t="s">
        <v>1268</v>
      </c>
      <c r="E84" s="5" t="s">
        <v>1269</v>
      </c>
      <c r="F84" s="5" t="s">
        <v>1270</v>
      </c>
      <c r="G84" s="5" t="s">
        <v>1271</v>
      </c>
      <c r="J84" s="5" t="s">
        <v>3057</v>
      </c>
    </row>
    <row r="85" spans="1:10" ht="11.25">
      <c r="A85" s="5">
        <v>84</v>
      </c>
      <c r="B85" s="5" t="s">
        <v>978</v>
      </c>
      <c r="C85" s="5" t="s">
        <v>154</v>
      </c>
      <c r="D85" s="5" t="s">
        <v>1272</v>
      </c>
      <c r="E85" s="5" t="s">
        <v>1273</v>
      </c>
      <c r="F85" s="5" t="s">
        <v>1274</v>
      </c>
      <c r="G85" s="5" t="s">
        <v>1271</v>
      </c>
      <c r="H85" s="5" t="s">
        <v>1275</v>
      </c>
      <c r="J85" s="5" t="s">
        <v>3057</v>
      </c>
    </row>
    <row r="86" spans="1:10" ht="11.25">
      <c r="A86" s="5">
        <v>85</v>
      </c>
      <c r="B86" s="5" t="s">
        <v>978</v>
      </c>
      <c r="C86" s="5" t="s">
        <v>154</v>
      </c>
      <c r="D86" s="5" t="s">
        <v>1276</v>
      </c>
      <c r="E86" s="5" t="s">
        <v>1277</v>
      </c>
      <c r="F86" s="5" t="s">
        <v>1278</v>
      </c>
      <c r="G86" s="5" t="s">
        <v>1279</v>
      </c>
      <c r="H86" s="5" t="s">
        <v>1280</v>
      </c>
      <c r="J86" s="5" t="s">
        <v>3057</v>
      </c>
    </row>
    <row r="87" spans="1:10" ht="11.25">
      <c r="A87" s="5">
        <v>86</v>
      </c>
      <c r="B87" s="5" t="s">
        <v>978</v>
      </c>
      <c r="C87" s="5" t="s">
        <v>154</v>
      </c>
      <c r="D87" s="5" t="s">
        <v>1281</v>
      </c>
      <c r="E87" s="5" t="s">
        <v>1282</v>
      </c>
      <c r="F87" s="5" t="s">
        <v>1283</v>
      </c>
      <c r="G87" s="5" t="s">
        <v>1254</v>
      </c>
      <c r="H87" s="5" t="s">
        <v>1284</v>
      </c>
      <c r="J87" s="5" t="s">
        <v>3057</v>
      </c>
    </row>
    <row r="88" spans="1:10" ht="11.25">
      <c r="A88" s="5">
        <v>87</v>
      </c>
      <c r="B88" s="5" t="s">
        <v>978</v>
      </c>
      <c r="C88" s="5" t="s">
        <v>154</v>
      </c>
      <c r="D88" s="5" t="s">
        <v>1285</v>
      </c>
      <c r="E88" s="5" t="s">
        <v>1286</v>
      </c>
      <c r="F88" s="5" t="s">
        <v>1287</v>
      </c>
      <c r="G88" s="5" t="s">
        <v>1035</v>
      </c>
      <c r="H88" s="5" t="s">
        <v>1288</v>
      </c>
      <c r="J88" s="5" t="s">
        <v>3057</v>
      </c>
    </row>
    <row r="89" spans="1:10" ht="11.25">
      <c r="A89" s="5">
        <v>88</v>
      </c>
      <c r="B89" s="5" t="s">
        <v>978</v>
      </c>
      <c r="C89" s="5" t="s">
        <v>154</v>
      </c>
      <c r="D89" s="5" t="s">
        <v>1289</v>
      </c>
      <c r="E89" s="5" t="s">
        <v>1290</v>
      </c>
      <c r="F89" s="5" t="s">
        <v>1291</v>
      </c>
      <c r="G89" s="5" t="s">
        <v>1083</v>
      </c>
      <c r="J89" s="5" t="s">
        <v>3057</v>
      </c>
    </row>
    <row r="90" spans="1:10" ht="11.25">
      <c r="A90" s="5">
        <v>89</v>
      </c>
      <c r="B90" s="5" t="s">
        <v>978</v>
      </c>
      <c r="C90" s="5" t="s">
        <v>154</v>
      </c>
      <c r="D90" s="5" t="s">
        <v>1292</v>
      </c>
      <c r="E90" s="5" t="s">
        <v>1293</v>
      </c>
      <c r="F90" s="5" t="s">
        <v>1294</v>
      </c>
      <c r="G90" s="5" t="s">
        <v>1035</v>
      </c>
      <c r="J90" s="5" t="s">
        <v>3057</v>
      </c>
    </row>
    <row r="91" spans="1:10" ht="11.25">
      <c r="A91" s="5">
        <v>90</v>
      </c>
      <c r="B91" s="5" t="s">
        <v>978</v>
      </c>
      <c r="C91" s="5" t="s">
        <v>154</v>
      </c>
      <c r="D91" s="5" t="s">
        <v>1295</v>
      </c>
      <c r="E91" s="5" t="s">
        <v>1296</v>
      </c>
      <c r="F91" s="5" t="s">
        <v>1297</v>
      </c>
      <c r="G91" s="5" t="s">
        <v>1017</v>
      </c>
      <c r="J91" s="5" t="s">
        <v>3057</v>
      </c>
    </row>
    <row r="92" spans="1:10" ht="11.25">
      <c r="A92" s="5">
        <v>91</v>
      </c>
      <c r="B92" s="5" t="s">
        <v>978</v>
      </c>
      <c r="C92" s="5" t="s">
        <v>154</v>
      </c>
      <c r="D92" s="5" t="s">
        <v>1298</v>
      </c>
      <c r="E92" s="5" t="s">
        <v>1299</v>
      </c>
      <c r="F92" s="5" t="s">
        <v>1300</v>
      </c>
      <c r="G92" s="5" t="s">
        <v>1068</v>
      </c>
      <c r="H92" s="5" t="s">
        <v>1301</v>
      </c>
      <c r="J92" s="5" t="s">
        <v>3057</v>
      </c>
    </row>
    <row r="93" spans="1:10" ht="11.25">
      <c r="A93" s="5">
        <v>92</v>
      </c>
      <c r="B93" s="5" t="s">
        <v>978</v>
      </c>
      <c r="C93" s="5" t="s">
        <v>154</v>
      </c>
      <c r="D93" s="5" t="s">
        <v>1302</v>
      </c>
      <c r="E93" s="5" t="s">
        <v>1303</v>
      </c>
      <c r="F93" s="5" t="s">
        <v>1304</v>
      </c>
      <c r="G93" s="5" t="s">
        <v>1024</v>
      </c>
      <c r="J93" s="5" t="s">
        <v>3057</v>
      </c>
    </row>
    <row r="94" spans="1:10" ht="11.25">
      <c r="A94" s="5">
        <v>93</v>
      </c>
      <c r="B94" s="5" t="s">
        <v>978</v>
      </c>
      <c r="C94" s="5" t="s">
        <v>154</v>
      </c>
      <c r="D94" s="5" t="s">
        <v>1305</v>
      </c>
      <c r="E94" s="5" t="s">
        <v>1306</v>
      </c>
      <c r="F94" s="5" t="s">
        <v>1307</v>
      </c>
      <c r="G94" s="5" t="s">
        <v>1060</v>
      </c>
      <c r="J94" s="5" t="s">
        <v>3057</v>
      </c>
    </row>
    <row r="95" spans="1:10" ht="11.25">
      <c r="A95" s="5">
        <v>94</v>
      </c>
      <c r="B95" s="5" t="s">
        <v>978</v>
      </c>
      <c r="C95" s="5" t="s">
        <v>154</v>
      </c>
      <c r="D95" s="5" t="s">
        <v>1308</v>
      </c>
      <c r="E95" s="5" t="s">
        <v>1309</v>
      </c>
      <c r="F95" s="5" t="s">
        <v>1310</v>
      </c>
      <c r="G95" s="5" t="s">
        <v>1031</v>
      </c>
      <c r="J95" s="5" t="s">
        <v>3057</v>
      </c>
    </row>
    <row r="96" spans="1:10" ht="11.25">
      <c r="A96" s="5">
        <v>95</v>
      </c>
      <c r="B96" s="5" t="s">
        <v>978</v>
      </c>
      <c r="C96" s="5" t="s">
        <v>154</v>
      </c>
      <c r="D96" s="5" t="s">
        <v>1311</v>
      </c>
      <c r="E96" s="5" t="s">
        <v>1312</v>
      </c>
      <c r="F96" s="5" t="s">
        <v>1313</v>
      </c>
      <c r="G96" s="5" t="s">
        <v>1060</v>
      </c>
      <c r="J96" s="5" t="s">
        <v>3057</v>
      </c>
    </row>
    <row r="97" spans="1:10" ht="11.25">
      <c r="A97" s="5">
        <v>96</v>
      </c>
      <c r="B97" s="5" t="s">
        <v>978</v>
      </c>
      <c r="C97" s="5" t="s">
        <v>154</v>
      </c>
      <c r="D97" s="5" t="s">
        <v>1314</v>
      </c>
      <c r="E97" s="5" t="s">
        <v>1315</v>
      </c>
      <c r="F97" s="5" t="s">
        <v>1316</v>
      </c>
      <c r="G97" s="5" t="s">
        <v>1035</v>
      </c>
      <c r="J97" s="5" t="s">
        <v>3057</v>
      </c>
    </row>
    <row r="98" spans="1:10" ht="11.25">
      <c r="A98" s="5">
        <v>97</v>
      </c>
      <c r="B98" s="5" t="s">
        <v>978</v>
      </c>
      <c r="C98" s="5" t="s">
        <v>154</v>
      </c>
      <c r="D98" s="5" t="s">
        <v>1317</v>
      </c>
      <c r="E98" s="5" t="s">
        <v>1318</v>
      </c>
      <c r="F98" s="5" t="s">
        <v>1319</v>
      </c>
      <c r="G98" s="5" t="s">
        <v>1060</v>
      </c>
      <c r="J98" s="5" t="s">
        <v>3057</v>
      </c>
    </row>
    <row r="99" spans="1:10" ht="11.25">
      <c r="A99" s="5">
        <v>98</v>
      </c>
      <c r="B99" s="5" t="s">
        <v>978</v>
      </c>
      <c r="C99" s="5" t="s">
        <v>154</v>
      </c>
      <c r="D99" s="5" t="s">
        <v>1320</v>
      </c>
      <c r="E99" s="5" t="s">
        <v>1321</v>
      </c>
      <c r="F99" s="5" t="s">
        <v>1322</v>
      </c>
      <c r="G99" s="5" t="s">
        <v>1323</v>
      </c>
      <c r="H99" s="5" t="s">
        <v>1324</v>
      </c>
      <c r="J99" s="5" t="s">
        <v>3057</v>
      </c>
    </row>
    <row r="100" spans="1:10" ht="11.25">
      <c r="A100" s="5">
        <v>99</v>
      </c>
      <c r="B100" s="5" t="s">
        <v>978</v>
      </c>
      <c r="C100" s="5" t="s">
        <v>154</v>
      </c>
      <c r="D100" s="5" t="s">
        <v>1325</v>
      </c>
      <c r="E100" s="5" t="s">
        <v>1326</v>
      </c>
      <c r="F100" s="5" t="s">
        <v>1327</v>
      </c>
      <c r="G100" s="5" t="s">
        <v>1060</v>
      </c>
      <c r="J100" s="5" t="s">
        <v>3057</v>
      </c>
    </row>
    <row r="101" spans="1:10" ht="11.25">
      <c r="A101" s="5">
        <v>100</v>
      </c>
      <c r="B101" s="5" t="s">
        <v>978</v>
      </c>
      <c r="C101" s="5" t="s">
        <v>154</v>
      </c>
      <c r="D101" s="5" t="s">
        <v>1328</v>
      </c>
      <c r="E101" s="5" t="s">
        <v>1329</v>
      </c>
      <c r="F101" s="5" t="s">
        <v>1330</v>
      </c>
      <c r="G101" s="5" t="s">
        <v>1331</v>
      </c>
      <c r="J101" s="5" t="s">
        <v>3057</v>
      </c>
    </row>
    <row r="102" spans="1:10" ht="11.25">
      <c r="A102" s="5">
        <v>101</v>
      </c>
      <c r="B102" s="5" t="s">
        <v>978</v>
      </c>
      <c r="C102" s="5" t="s">
        <v>154</v>
      </c>
      <c r="D102" s="5" t="s">
        <v>1332</v>
      </c>
      <c r="E102" s="5" t="s">
        <v>1333</v>
      </c>
      <c r="F102" s="5" t="s">
        <v>1330</v>
      </c>
      <c r="G102" s="5" t="s">
        <v>1035</v>
      </c>
      <c r="H102" s="5" t="s">
        <v>1179</v>
      </c>
      <c r="J102" s="5" t="s">
        <v>3057</v>
      </c>
    </row>
    <row r="103" spans="1:10" ht="11.25">
      <c r="A103" s="5">
        <v>102</v>
      </c>
      <c r="B103" s="5" t="s">
        <v>978</v>
      </c>
      <c r="C103" s="5" t="s">
        <v>154</v>
      </c>
      <c r="D103" s="5" t="s">
        <v>1334</v>
      </c>
      <c r="E103" s="5" t="s">
        <v>1335</v>
      </c>
      <c r="F103" s="5" t="s">
        <v>1336</v>
      </c>
      <c r="G103" s="5" t="s">
        <v>1337</v>
      </c>
      <c r="J103" s="5" t="s">
        <v>3057</v>
      </c>
    </row>
    <row r="104" spans="1:10" ht="11.25">
      <c r="A104" s="5">
        <v>103</v>
      </c>
      <c r="B104" s="5" t="s">
        <v>978</v>
      </c>
      <c r="C104" s="5" t="s">
        <v>154</v>
      </c>
      <c r="D104" s="5" t="s">
        <v>1338</v>
      </c>
      <c r="E104" s="5" t="s">
        <v>1339</v>
      </c>
      <c r="F104" s="5" t="s">
        <v>1340</v>
      </c>
      <c r="G104" s="5" t="s">
        <v>1013</v>
      </c>
      <c r="H104" s="5" t="s">
        <v>1341</v>
      </c>
      <c r="J104" s="5" t="s">
        <v>3057</v>
      </c>
    </row>
    <row r="105" spans="1:10" ht="11.25">
      <c r="A105" s="5">
        <v>104</v>
      </c>
      <c r="B105" s="5" t="s">
        <v>978</v>
      </c>
      <c r="C105" s="5" t="s">
        <v>154</v>
      </c>
      <c r="D105" s="5" t="s">
        <v>1342</v>
      </c>
      <c r="E105" s="5" t="s">
        <v>1343</v>
      </c>
      <c r="F105" s="5" t="s">
        <v>1344</v>
      </c>
      <c r="G105" s="5" t="s">
        <v>1017</v>
      </c>
      <c r="J105" s="5" t="s">
        <v>3057</v>
      </c>
    </row>
    <row r="106" spans="1:10" ht="11.25">
      <c r="A106" s="5">
        <v>105</v>
      </c>
      <c r="B106" s="5" t="s">
        <v>978</v>
      </c>
      <c r="C106" s="5" t="s">
        <v>154</v>
      </c>
      <c r="D106" s="5" t="s">
        <v>1345</v>
      </c>
      <c r="E106" s="5" t="s">
        <v>1346</v>
      </c>
      <c r="F106" s="5" t="s">
        <v>1347</v>
      </c>
      <c r="G106" s="5" t="s">
        <v>1024</v>
      </c>
      <c r="J106" s="5" t="s">
        <v>3057</v>
      </c>
    </row>
    <row r="107" spans="1:10" ht="11.25">
      <c r="A107" s="5">
        <v>106</v>
      </c>
      <c r="B107" s="5" t="s">
        <v>978</v>
      </c>
      <c r="C107" s="5" t="s">
        <v>154</v>
      </c>
      <c r="D107" s="5" t="s">
        <v>1348</v>
      </c>
      <c r="E107" s="5" t="s">
        <v>1349</v>
      </c>
      <c r="F107" s="5" t="s">
        <v>1350</v>
      </c>
      <c r="G107" s="5" t="s">
        <v>1183</v>
      </c>
      <c r="H107" s="5" t="s">
        <v>1351</v>
      </c>
      <c r="J107" s="5" t="s">
        <v>3057</v>
      </c>
    </row>
    <row r="108" spans="1:10" ht="11.25">
      <c r="A108" s="5">
        <v>107</v>
      </c>
      <c r="B108" s="5" t="s">
        <v>978</v>
      </c>
      <c r="C108" s="5" t="s">
        <v>154</v>
      </c>
      <c r="D108" s="5" t="s">
        <v>1352</v>
      </c>
      <c r="E108" s="5" t="s">
        <v>1353</v>
      </c>
      <c r="F108" s="5" t="s">
        <v>1354</v>
      </c>
      <c r="G108" s="5" t="s">
        <v>1355</v>
      </c>
      <c r="H108" s="5" t="s">
        <v>1356</v>
      </c>
      <c r="J108" s="5" t="s">
        <v>3057</v>
      </c>
    </row>
    <row r="109" spans="1:10" ht="11.25">
      <c r="A109" s="5">
        <v>108</v>
      </c>
      <c r="B109" s="5" t="s">
        <v>978</v>
      </c>
      <c r="C109" s="5" t="s">
        <v>154</v>
      </c>
      <c r="D109" s="5" t="s">
        <v>1357</v>
      </c>
      <c r="E109" s="5" t="s">
        <v>1358</v>
      </c>
      <c r="F109" s="5" t="s">
        <v>1359</v>
      </c>
      <c r="G109" s="5" t="s">
        <v>1068</v>
      </c>
      <c r="H109" s="5" t="s">
        <v>1360</v>
      </c>
      <c r="J109" s="5" t="s">
        <v>3057</v>
      </c>
    </row>
    <row r="110" spans="1:10" ht="11.25">
      <c r="A110" s="5">
        <v>109</v>
      </c>
      <c r="B110" s="5" t="s">
        <v>978</v>
      </c>
      <c r="C110" s="5" t="s">
        <v>154</v>
      </c>
      <c r="D110" s="5" t="s">
        <v>1361</v>
      </c>
      <c r="E110" s="5" t="s">
        <v>1362</v>
      </c>
      <c r="F110" s="5" t="s">
        <v>1363</v>
      </c>
      <c r="G110" s="5" t="s">
        <v>1004</v>
      </c>
      <c r="J110" s="5" t="s">
        <v>3057</v>
      </c>
    </row>
    <row r="111" spans="1:10" ht="11.25">
      <c r="A111" s="5">
        <v>110</v>
      </c>
      <c r="B111" s="5" t="s">
        <v>978</v>
      </c>
      <c r="C111" s="5" t="s">
        <v>154</v>
      </c>
      <c r="D111" s="5" t="s">
        <v>1364</v>
      </c>
      <c r="E111" s="5" t="s">
        <v>1365</v>
      </c>
      <c r="F111" s="5" t="s">
        <v>1107</v>
      </c>
      <c r="G111" s="5" t="s">
        <v>1366</v>
      </c>
      <c r="J111" s="5" t="s">
        <v>3057</v>
      </c>
    </row>
    <row r="112" spans="1:10" ht="11.25">
      <c r="A112" s="5">
        <v>111</v>
      </c>
      <c r="B112" s="5" t="s">
        <v>978</v>
      </c>
      <c r="C112" s="5" t="s">
        <v>154</v>
      </c>
      <c r="D112" s="5" t="s">
        <v>1367</v>
      </c>
      <c r="E112" s="5" t="s">
        <v>1368</v>
      </c>
      <c r="F112" s="5" t="s">
        <v>1369</v>
      </c>
      <c r="G112" s="5" t="s">
        <v>1013</v>
      </c>
      <c r="J112" s="5" t="s">
        <v>3057</v>
      </c>
    </row>
    <row r="113" spans="1:10" ht="11.25">
      <c r="A113" s="5">
        <v>112</v>
      </c>
      <c r="B113" s="5" t="s">
        <v>978</v>
      </c>
      <c r="C113" s="5" t="s">
        <v>154</v>
      </c>
      <c r="D113" s="5" t="s">
        <v>1370</v>
      </c>
      <c r="E113" s="5" t="s">
        <v>1371</v>
      </c>
      <c r="F113" s="5" t="s">
        <v>1372</v>
      </c>
      <c r="G113" s="5" t="s">
        <v>1183</v>
      </c>
      <c r="J113" s="5" t="s">
        <v>3057</v>
      </c>
    </row>
    <row r="114" spans="1:10" ht="11.25">
      <c r="A114" s="5">
        <v>113</v>
      </c>
      <c r="B114" s="5" t="s">
        <v>978</v>
      </c>
      <c r="C114" s="5" t="s">
        <v>154</v>
      </c>
      <c r="D114" s="5" t="s">
        <v>1373</v>
      </c>
      <c r="E114" s="5" t="s">
        <v>1374</v>
      </c>
      <c r="F114" s="5" t="s">
        <v>1375</v>
      </c>
      <c r="G114" s="5" t="s">
        <v>1017</v>
      </c>
      <c r="J114" s="5" t="s">
        <v>3057</v>
      </c>
    </row>
    <row r="115" spans="1:10" ht="11.25">
      <c r="A115" s="5">
        <v>114</v>
      </c>
      <c r="B115" s="5" t="s">
        <v>978</v>
      </c>
      <c r="C115" s="5" t="s">
        <v>154</v>
      </c>
      <c r="D115" s="5" t="s">
        <v>1376</v>
      </c>
      <c r="E115" s="5" t="s">
        <v>1377</v>
      </c>
      <c r="F115" s="5" t="s">
        <v>1236</v>
      </c>
      <c r="G115" s="5" t="s">
        <v>1378</v>
      </c>
      <c r="J115" s="5" t="s">
        <v>3057</v>
      </c>
    </row>
    <row r="116" spans="1:10" ht="11.25">
      <c r="A116" s="5">
        <v>115</v>
      </c>
      <c r="B116" s="5" t="s">
        <v>978</v>
      </c>
      <c r="C116" s="5" t="s">
        <v>154</v>
      </c>
      <c r="D116" s="5" t="s">
        <v>1379</v>
      </c>
      <c r="E116" s="5" t="s">
        <v>1380</v>
      </c>
      <c r="F116" s="5" t="s">
        <v>1381</v>
      </c>
      <c r="G116" s="5" t="s">
        <v>1035</v>
      </c>
      <c r="J116" s="5" t="s">
        <v>3057</v>
      </c>
    </row>
    <row r="117" spans="1:10" ht="11.25">
      <c r="A117" s="5">
        <v>116</v>
      </c>
      <c r="B117" s="5" t="s">
        <v>978</v>
      </c>
      <c r="C117" s="5" t="s">
        <v>154</v>
      </c>
      <c r="D117" s="5" t="s">
        <v>1382</v>
      </c>
      <c r="E117" s="5" t="s">
        <v>1383</v>
      </c>
      <c r="F117" s="5" t="s">
        <v>1384</v>
      </c>
      <c r="G117" s="5" t="s">
        <v>1385</v>
      </c>
      <c r="J117" s="5" t="s">
        <v>3057</v>
      </c>
    </row>
    <row r="118" spans="1:10" ht="11.25">
      <c r="A118" s="5">
        <v>117</v>
      </c>
      <c r="B118" s="5" t="s">
        <v>978</v>
      </c>
      <c r="C118" s="5" t="s">
        <v>154</v>
      </c>
      <c r="D118" s="5" t="s">
        <v>1386</v>
      </c>
      <c r="E118" s="5" t="s">
        <v>1387</v>
      </c>
      <c r="F118" s="5" t="s">
        <v>1388</v>
      </c>
      <c r="G118" s="5" t="s">
        <v>1083</v>
      </c>
      <c r="J118" s="5" t="s">
        <v>3057</v>
      </c>
    </row>
    <row r="119" spans="1:10" ht="11.25">
      <c r="A119" s="5">
        <v>118</v>
      </c>
      <c r="B119" s="5" t="s">
        <v>978</v>
      </c>
      <c r="C119" s="5" t="s">
        <v>154</v>
      </c>
      <c r="D119" s="5" t="s">
        <v>1389</v>
      </c>
      <c r="E119" s="5" t="s">
        <v>1390</v>
      </c>
      <c r="F119" s="5" t="s">
        <v>1391</v>
      </c>
      <c r="G119" s="5" t="s">
        <v>1385</v>
      </c>
      <c r="J119" s="5" t="s">
        <v>3057</v>
      </c>
    </row>
    <row r="120" spans="1:10" ht="11.25">
      <c r="A120" s="5">
        <v>119</v>
      </c>
      <c r="B120" s="5" t="s">
        <v>978</v>
      </c>
      <c r="C120" s="5" t="s">
        <v>154</v>
      </c>
      <c r="D120" s="5" t="s">
        <v>1392</v>
      </c>
      <c r="E120" s="5" t="s">
        <v>1393</v>
      </c>
      <c r="F120" s="5" t="s">
        <v>1394</v>
      </c>
      <c r="G120" s="5" t="s">
        <v>1279</v>
      </c>
      <c r="J120" s="5" t="s">
        <v>3057</v>
      </c>
    </row>
    <row r="121" spans="1:10" ht="11.25">
      <c r="A121" s="5">
        <v>120</v>
      </c>
      <c r="B121" s="5" t="s">
        <v>978</v>
      </c>
      <c r="C121" s="5" t="s">
        <v>154</v>
      </c>
      <c r="D121" s="5" t="s">
        <v>1395</v>
      </c>
      <c r="E121" s="5" t="s">
        <v>1396</v>
      </c>
      <c r="F121" s="5" t="s">
        <v>1397</v>
      </c>
      <c r="G121" s="5" t="s">
        <v>1254</v>
      </c>
      <c r="J121" s="5" t="s">
        <v>3057</v>
      </c>
    </row>
    <row r="122" spans="1:10" ht="11.25">
      <c r="A122" s="5">
        <v>121</v>
      </c>
      <c r="B122" s="5" t="s">
        <v>978</v>
      </c>
      <c r="C122" s="5" t="s">
        <v>154</v>
      </c>
      <c r="D122" s="5" t="s">
        <v>1398</v>
      </c>
      <c r="E122" s="5" t="s">
        <v>1399</v>
      </c>
      <c r="F122" s="5" t="s">
        <v>1400</v>
      </c>
      <c r="G122" s="5" t="s">
        <v>1024</v>
      </c>
      <c r="H122" s="5" t="s">
        <v>1401</v>
      </c>
      <c r="J122" s="5" t="s">
        <v>3057</v>
      </c>
    </row>
    <row r="123" spans="1:10" ht="11.25">
      <c r="A123" s="5">
        <v>122</v>
      </c>
      <c r="B123" s="5" t="s">
        <v>978</v>
      </c>
      <c r="C123" s="5" t="s">
        <v>154</v>
      </c>
      <c r="D123" s="5" t="s">
        <v>1402</v>
      </c>
      <c r="E123" s="5" t="s">
        <v>1403</v>
      </c>
      <c r="F123" s="5" t="s">
        <v>1404</v>
      </c>
      <c r="G123" s="5" t="s">
        <v>1004</v>
      </c>
      <c r="J123" s="5" t="s">
        <v>3057</v>
      </c>
    </row>
    <row r="124" spans="1:10" ht="11.25">
      <c r="A124" s="5">
        <v>123</v>
      </c>
      <c r="B124" s="5" t="s">
        <v>978</v>
      </c>
      <c r="C124" s="5" t="s">
        <v>154</v>
      </c>
      <c r="D124" s="5" t="s">
        <v>1405</v>
      </c>
      <c r="E124" s="5" t="s">
        <v>1406</v>
      </c>
      <c r="F124" s="5" t="s">
        <v>1407</v>
      </c>
      <c r="G124" s="5" t="s">
        <v>1408</v>
      </c>
      <c r="J124" s="5" t="s">
        <v>3057</v>
      </c>
    </row>
    <row r="125" spans="1:10" ht="11.25">
      <c r="A125" s="5">
        <v>124</v>
      </c>
      <c r="B125" s="5" t="s">
        <v>978</v>
      </c>
      <c r="C125" s="5" t="s">
        <v>154</v>
      </c>
      <c r="D125" s="5" t="s">
        <v>1409</v>
      </c>
      <c r="E125" s="5" t="s">
        <v>1410</v>
      </c>
      <c r="F125" s="5" t="s">
        <v>1411</v>
      </c>
      <c r="G125" s="5" t="s">
        <v>1004</v>
      </c>
      <c r="J125" s="5" t="s">
        <v>3057</v>
      </c>
    </row>
    <row r="126" spans="1:10" ht="11.25">
      <c r="A126" s="5">
        <v>125</v>
      </c>
      <c r="B126" s="5" t="s">
        <v>978</v>
      </c>
      <c r="C126" s="5" t="s">
        <v>154</v>
      </c>
      <c r="D126" s="5" t="s">
        <v>1412</v>
      </c>
      <c r="E126" s="5" t="s">
        <v>1413</v>
      </c>
      <c r="F126" s="5" t="s">
        <v>1414</v>
      </c>
      <c r="G126" s="5" t="s">
        <v>1047</v>
      </c>
      <c r="J126" s="5" t="s">
        <v>3057</v>
      </c>
    </row>
    <row r="127" spans="1:10" ht="11.25">
      <c r="A127" s="5">
        <v>126</v>
      </c>
      <c r="B127" s="5" t="s">
        <v>978</v>
      </c>
      <c r="C127" s="5" t="s">
        <v>154</v>
      </c>
      <c r="D127" s="5" t="s">
        <v>1415</v>
      </c>
      <c r="E127" s="5" t="s">
        <v>1416</v>
      </c>
      <c r="F127" s="5" t="s">
        <v>1417</v>
      </c>
      <c r="G127" s="5" t="s">
        <v>1418</v>
      </c>
      <c r="J127" s="5" t="s">
        <v>3057</v>
      </c>
    </row>
    <row r="128" spans="1:10" ht="11.25">
      <c r="A128" s="5">
        <v>127</v>
      </c>
      <c r="B128" s="5" t="s">
        <v>978</v>
      </c>
      <c r="C128" s="5" t="s">
        <v>154</v>
      </c>
      <c r="D128" s="5" t="s">
        <v>1419</v>
      </c>
      <c r="E128" s="5" t="s">
        <v>1420</v>
      </c>
      <c r="F128" s="5" t="s">
        <v>1421</v>
      </c>
      <c r="G128" s="5" t="s">
        <v>1039</v>
      </c>
      <c r="J128" s="5" t="s">
        <v>3057</v>
      </c>
    </row>
    <row r="129" spans="1:10" ht="11.25">
      <c r="A129" s="5">
        <v>128</v>
      </c>
      <c r="B129" s="5" t="s">
        <v>978</v>
      </c>
      <c r="C129" s="5" t="s">
        <v>154</v>
      </c>
      <c r="D129" s="5" t="s">
        <v>1422</v>
      </c>
      <c r="E129" s="5" t="s">
        <v>1423</v>
      </c>
      <c r="F129" s="5" t="s">
        <v>1424</v>
      </c>
      <c r="G129" s="5" t="s">
        <v>1425</v>
      </c>
      <c r="J129" s="5" t="s">
        <v>3057</v>
      </c>
    </row>
    <row r="130" spans="1:10" ht="11.25">
      <c r="A130" s="5">
        <v>129</v>
      </c>
      <c r="B130" s="5" t="s">
        <v>978</v>
      </c>
      <c r="C130" s="5" t="s">
        <v>154</v>
      </c>
      <c r="D130" s="5" t="s">
        <v>1426</v>
      </c>
      <c r="E130" s="5" t="s">
        <v>1427</v>
      </c>
      <c r="F130" s="5" t="s">
        <v>1428</v>
      </c>
      <c r="G130" s="5" t="s">
        <v>1429</v>
      </c>
      <c r="H130" s="5" t="s">
        <v>1430</v>
      </c>
      <c r="J130" s="5" t="s">
        <v>3057</v>
      </c>
    </row>
    <row r="131" spans="1:10" ht="11.25">
      <c r="A131" s="5">
        <v>130</v>
      </c>
      <c r="B131" s="5" t="s">
        <v>978</v>
      </c>
      <c r="C131" s="5" t="s">
        <v>154</v>
      </c>
      <c r="D131" s="5" t="s">
        <v>1431</v>
      </c>
      <c r="E131" s="5" t="s">
        <v>1432</v>
      </c>
      <c r="F131" s="5" t="s">
        <v>1433</v>
      </c>
      <c r="G131" s="5" t="s">
        <v>1017</v>
      </c>
      <c r="J131" s="5" t="s">
        <v>3057</v>
      </c>
    </row>
    <row r="132" spans="1:10" ht="11.25">
      <c r="A132" s="5">
        <v>131</v>
      </c>
      <c r="B132" s="5" t="s">
        <v>978</v>
      </c>
      <c r="C132" s="5" t="s">
        <v>154</v>
      </c>
      <c r="D132" s="5" t="s">
        <v>1434</v>
      </c>
      <c r="E132" s="5" t="s">
        <v>1435</v>
      </c>
      <c r="F132" s="5" t="s">
        <v>1436</v>
      </c>
      <c r="G132" s="5" t="s">
        <v>1408</v>
      </c>
      <c r="J132" s="5" t="s">
        <v>3057</v>
      </c>
    </row>
    <row r="133" spans="1:10" ht="11.25">
      <c r="A133" s="5">
        <v>132</v>
      </c>
      <c r="B133" s="5" t="s">
        <v>978</v>
      </c>
      <c r="C133" s="5" t="s">
        <v>154</v>
      </c>
      <c r="D133" s="5" t="s">
        <v>1437</v>
      </c>
      <c r="E133" s="5" t="s">
        <v>1438</v>
      </c>
      <c r="F133" s="5" t="s">
        <v>1439</v>
      </c>
      <c r="G133" s="5" t="s">
        <v>1035</v>
      </c>
      <c r="J133" s="5" t="s">
        <v>3057</v>
      </c>
    </row>
    <row r="134" spans="1:10" ht="11.25">
      <c r="A134" s="5">
        <v>133</v>
      </c>
      <c r="B134" s="5" t="s">
        <v>978</v>
      </c>
      <c r="C134" s="5" t="s">
        <v>154</v>
      </c>
      <c r="D134" s="5" t="s">
        <v>1440</v>
      </c>
      <c r="E134" s="5" t="s">
        <v>1441</v>
      </c>
      <c r="F134" s="5" t="s">
        <v>1442</v>
      </c>
      <c r="G134" s="5" t="s">
        <v>1083</v>
      </c>
      <c r="J134" s="5" t="s">
        <v>3057</v>
      </c>
    </row>
    <row r="135" spans="1:10" ht="11.25">
      <c r="A135" s="5">
        <v>134</v>
      </c>
      <c r="B135" s="5" t="s">
        <v>978</v>
      </c>
      <c r="C135" s="5" t="s">
        <v>154</v>
      </c>
      <c r="D135" s="5" t="s">
        <v>1443</v>
      </c>
      <c r="E135" s="5" t="s">
        <v>1444</v>
      </c>
      <c r="F135" s="5" t="s">
        <v>1445</v>
      </c>
      <c r="G135" s="5" t="s">
        <v>1446</v>
      </c>
      <c r="J135" s="5" t="s">
        <v>3057</v>
      </c>
    </row>
    <row r="136" spans="1:10" ht="11.25">
      <c r="A136" s="5">
        <v>135</v>
      </c>
      <c r="B136" s="5" t="s">
        <v>978</v>
      </c>
      <c r="C136" s="5" t="s">
        <v>154</v>
      </c>
      <c r="D136" s="5" t="s">
        <v>1447</v>
      </c>
      <c r="E136" s="5" t="s">
        <v>1448</v>
      </c>
      <c r="F136" s="5" t="s">
        <v>1449</v>
      </c>
      <c r="G136" s="5" t="s">
        <v>1017</v>
      </c>
      <c r="J136" s="5" t="s">
        <v>3057</v>
      </c>
    </row>
    <row r="137" spans="1:10" ht="11.25">
      <c r="A137" s="5">
        <v>136</v>
      </c>
      <c r="B137" s="5" t="s">
        <v>978</v>
      </c>
      <c r="C137" s="5" t="s">
        <v>154</v>
      </c>
      <c r="D137" s="5" t="s">
        <v>1450</v>
      </c>
      <c r="E137" s="5" t="s">
        <v>1451</v>
      </c>
      <c r="F137" s="5" t="s">
        <v>1452</v>
      </c>
      <c r="G137" s="5" t="s">
        <v>1060</v>
      </c>
      <c r="H137" s="5" t="s">
        <v>1453</v>
      </c>
      <c r="J137" s="5" t="s">
        <v>3057</v>
      </c>
    </row>
    <row r="138" spans="1:10" ht="11.25">
      <c r="A138" s="5">
        <v>137</v>
      </c>
      <c r="B138" s="5" t="s">
        <v>978</v>
      </c>
      <c r="C138" s="5" t="s">
        <v>154</v>
      </c>
      <c r="D138" s="5" t="s">
        <v>1454</v>
      </c>
      <c r="E138" s="5" t="s">
        <v>1455</v>
      </c>
      <c r="F138" s="5" t="s">
        <v>1456</v>
      </c>
      <c r="G138" s="5" t="s">
        <v>1457</v>
      </c>
      <c r="J138" s="5" t="s">
        <v>3057</v>
      </c>
    </row>
    <row r="139" spans="1:10" ht="11.25">
      <c r="A139" s="5">
        <v>138</v>
      </c>
      <c r="B139" s="5" t="s">
        <v>978</v>
      </c>
      <c r="C139" s="5" t="s">
        <v>154</v>
      </c>
      <c r="D139" s="5" t="s">
        <v>1458</v>
      </c>
      <c r="E139" s="5" t="s">
        <v>1459</v>
      </c>
      <c r="F139" s="5" t="s">
        <v>1460</v>
      </c>
      <c r="G139" s="5" t="s">
        <v>1461</v>
      </c>
      <c r="H139" s="5" t="s">
        <v>1462</v>
      </c>
      <c r="J139" s="5" t="s">
        <v>3057</v>
      </c>
    </row>
    <row r="140" spans="1:10" ht="11.25">
      <c r="A140" s="5">
        <v>139</v>
      </c>
      <c r="B140" s="5" t="s">
        <v>978</v>
      </c>
      <c r="C140" s="5" t="s">
        <v>154</v>
      </c>
      <c r="D140" s="5" t="s">
        <v>1463</v>
      </c>
      <c r="E140" s="5" t="s">
        <v>1464</v>
      </c>
      <c r="F140" s="5" t="s">
        <v>1465</v>
      </c>
      <c r="G140" s="5" t="s">
        <v>1466</v>
      </c>
      <c r="J140" s="5" t="s">
        <v>3057</v>
      </c>
    </row>
    <row r="141" spans="1:10" ht="11.25">
      <c r="A141" s="5">
        <v>140</v>
      </c>
      <c r="B141" s="5" t="s">
        <v>978</v>
      </c>
      <c r="C141" s="5" t="s">
        <v>154</v>
      </c>
      <c r="D141" s="5" t="s">
        <v>1467</v>
      </c>
      <c r="E141" s="5" t="s">
        <v>1468</v>
      </c>
      <c r="F141" s="5" t="s">
        <v>1469</v>
      </c>
      <c r="G141" s="5" t="s">
        <v>1017</v>
      </c>
      <c r="H141" s="5" t="s">
        <v>1470</v>
      </c>
      <c r="J141" s="5" t="s">
        <v>3057</v>
      </c>
    </row>
    <row r="142" spans="1:10" ht="11.25">
      <c r="A142" s="5">
        <v>141</v>
      </c>
      <c r="B142" s="5" t="s">
        <v>978</v>
      </c>
      <c r="C142" s="5" t="s">
        <v>154</v>
      </c>
      <c r="D142" s="5" t="s">
        <v>1471</v>
      </c>
      <c r="E142" s="5" t="s">
        <v>1472</v>
      </c>
      <c r="F142" s="5" t="s">
        <v>1473</v>
      </c>
      <c r="G142" s="5" t="s">
        <v>1474</v>
      </c>
      <c r="J142" s="5" t="s">
        <v>3057</v>
      </c>
    </row>
    <row r="143" spans="1:10" ht="11.25">
      <c r="A143" s="5">
        <v>142</v>
      </c>
      <c r="B143" s="5" t="s">
        <v>978</v>
      </c>
      <c r="C143" s="5" t="s">
        <v>154</v>
      </c>
      <c r="D143" s="5" t="s">
        <v>1475</v>
      </c>
      <c r="E143" s="5" t="s">
        <v>1476</v>
      </c>
      <c r="F143" s="5" t="s">
        <v>1477</v>
      </c>
      <c r="G143" s="5" t="s">
        <v>1183</v>
      </c>
      <c r="J143" s="5" t="s">
        <v>3057</v>
      </c>
    </row>
    <row r="144" spans="1:10" ht="11.25">
      <c r="A144" s="5">
        <v>143</v>
      </c>
      <c r="B144" s="5" t="s">
        <v>978</v>
      </c>
      <c r="C144" s="5" t="s">
        <v>154</v>
      </c>
      <c r="D144" s="5" t="s">
        <v>1478</v>
      </c>
      <c r="E144" s="5" t="s">
        <v>1479</v>
      </c>
      <c r="F144" s="5" t="s">
        <v>1480</v>
      </c>
      <c r="G144" s="5" t="s">
        <v>1481</v>
      </c>
      <c r="J144" s="5" t="s">
        <v>3057</v>
      </c>
    </row>
    <row r="145" spans="1:10" ht="11.25">
      <c r="A145" s="5">
        <v>144</v>
      </c>
      <c r="B145" s="5" t="s">
        <v>978</v>
      </c>
      <c r="C145" s="5" t="s">
        <v>154</v>
      </c>
      <c r="D145" s="5" t="s">
        <v>1482</v>
      </c>
      <c r="E145" s="5" t="s">
        <v>1483</v>
      </c>
      <c r="F145" s="5" t="s">
        <v>1484</v>
      </c>
      <c r="G145" s="5" t="s">
        <v>1083</v>
      </c>
      <c r="H145" s="5" t="s">
        <v>1485</v>
      </c>
      <c r="J145" s="5" t="s">
        <v>3057</v>
      </c>
    </row>
    <row r="146" spans="1:10" ht="11.25">
      <c r="A146" s="5">
        <v>145</v>
      </c>
      <c r="B146" s="5" t="s">
        <v>978</v>
      </c>
      <c r="C146" s="5" t="s">
        <v>154</v>
      </c>
      <c r="D146" s="5" t="s">
        <v>1486</v>
      </c>
      <c r="E146" s="5" t="s">
        <v>1487</v>
      </c>
      <c r="F146" s="5" t="s">
        <v>1488</v>
      </c>
      <c r="G146" s="5" t="s">
        <v>1489</v>
      </c>
      <c r="J146" s="5" t="s">
        <v>3057</v>
      </c>
    </row>
    <row r="147" spans="1:10" ht="11.25">
      <c r="A147" s="5">
        <v>146</v>
      </c>
      <c r="B147" s="5" t="s">
        <v>978</v>
      </c>
      <c r="C147" s="5" t="s">
        <v>154</v>
      </c>
      <c r="D147" s="5" t="s">
        <v>1490</v>
      </c>
      <c r="E147" s="5" t="s">
        <v>1491</v>
      </c>
      <c r="F147" s="5" t="s">
        <v>1492</v>
      </c>
      <c r="G147" s="5" t="s">
        <v>1493</v>
      </c>
      <c r="J147" s="5" t="s">
        <v>3057</v>
      </c>
    </row>
    <row r="148" spans="1:10" ht="11.25">
      <c r="A148" s="5">
        <v>147</v>
      </c>
      <c r="B148" s="5" t="s">
        <v>978</v>
      </c>
      <c r="C148" s="5" t="s">
        <v>154</v>
      </c>
      <c r="D148" s="5" t="s">
        <v>1494</v>
      </c>
      <c r="E148" s="5" t="s">
        <v>1495</v>
      </c>
      <c r="F148" s="5" t="s">
        <v>1496</v>
      </c>
      <c r="G148" s="5" t="s">
        <v>1493</v>
      </c>
      <c r="J148" s="5" t="s">
        <v>3057</v>
      </c>
    </row>
    <row r="149" spans="1:10" ht="11.25">
      <c r="A149" s="5">
        <v>148</v>
      </c>
      <c r="B149" s="5" t="s">
        <v>978</v>
      </c>
      <c r="C149" s="5" t="s">
        <v>154</v>
      </c>
      <c r="D149" s="5" t="s">
        <v>1497</v>
      </c>
      <c r="E149" s="5" t="s">
        <v>1498</v>
      </c>
      <c r="F149" s="5" t="s">
        <v>1499</v>
      </c>
      <c r="G149" s="5" t="s">
        <v>1493</v>
      </c>
      <c r="J149" s="5" t="s">
        <v>3057</v>
      </c>
    </row>
    <row r="150" spans="1:10" ht="11.25">
      <c r="A150" s="5">
        <v>149</v>
      </c>
      <c r="B150" s="5" t="s">
        <v>978</v>
      </c>
      <c r="C150" s="5" t="s">
        <v>154</v>
      </c>
      <c r="D150" s="5" t="s">
        <v>1500</v>
      </c>
      <c r="E150" s="5" t="s">
        <v>1501</v>
      </c>
      <c r="F150" s="5" t="s">
        <v>1502</v>
      </c>
      <c r="G150" s="5" t="s">
        <v>1493</v>
      </c>
      <c r="J150" s="5" t="s">
        <v>3057</v>
      </c>
    </row>
    <row r="151" spans="1:10" ht="11.25">
      <c r="A151" s="5">
        <v>150</v>
      </c>
      <c r="B151" s="5" t="s">
        <v>978</v>
      </c>
      <c r="C151" s="5" t="s">
        <v>154</v>
      </c>
      <c r="D151" s="5" t="s">
        <v>1503</v>
      </c>
      <c r="E151" s="5" t="s">
        <v>1504</v>
      </c>
      <c r="F151" s="5" t="s">
        <v>1505</v>
      </c>
      <c r="G151" s="5" t="s">
        <v>1493</v>
      </c>
      <c r="J151" s="5" t="s">
        <v>3057</v>
      </c>
    </row>
    <row r="152" spans="1:10" ht="11.25">
      <c r="A152" s="5">
        <v>151</v>
      </c>
      <c r="B152" s="5" t="s">
        <v>978</v>
      </c>
      <c r="C152" s="5" t="s">
        <v>154</v>
      </c>
      <c r="D152" s="5" t="s">
        <v>1506</v>
      </c>
      <c r="E152" s="5" t="s">
        <v>1507</v>
      </c>
      <c r="F152" s="5" t="s">
        <v>1508</v>
      </c>
      <c r="G152" s="5" t="s">
        <v>1493</v>
      </c>
      <c r="J152" s="5" t="s">
        <v>3057</v>
      </c>
    </row>
    <row r="153" spans="1:10" ht="11.25">
      <c r="A153" s="5">
        <v>152</v>
      </c>
      <c r="B153" s="5" t="s">
        <v>978</v>
      </c>
      <c r="C153" s="5" t="s">
        <v>154</v>
      </c>
      <c r="D153" s="5" t="s">
        <v>1509</v>
      </c>
      <c r="E153" s="5" t="s">
        <v>1510</v>
      </c>
      <c r="F153" s="5" t="s">
        <v>1511</v>
      </c>
      <c r="G153" s="5" t="s">
        <v>1493</v>
      </c>
      <c r="J153" s="5" t="s">
        <v>3057</v>
      </c>
    </row>
    <row r="154" spans="1:10" ht="11.25">
      <c r="A154" s="5">
        <v>153</v>
      </c>
      <c r="B154" s="5" t="s">
        <v>978</v>
      </c>
      <c r="C154" s="5" t="s">
        <v>154</v>
      </c>
      <c r="D154" s="5" t="s">
        <v>1512</v>
      </c>
      <c r="E154" s="5" t="s">
        <v>1513</v>
      </c>
      <c r="F154" s="5" t="s">
        <v>1514</v>
      </c>
      <c r="G154" s="5" t="s">
        <v>1493</v>
      </c>
      <c r="J154" s="5" t="s">
        <v>3057</v>
      </c>
    </row>
    <row r="155" spans="1:10" ht="11.25">
      <c r="A155" s="5">
        <v>154</v>
      </c>
      <c r="B155" s="5" t="s">
        <v>978</v>
      </c>
      <c r="C155" s="5" t="s">
        <v>154</v>
      </c>
      <c r="D155" s="5" t="s">
        <v>1515</v>
      </c>
      <c r="E155" s="5" t="s">
        <v>1516</v>
      </c>
      <c r="F155" s="5" t="s">
        <v>1517</v>
      </c>
      <c r="G155" s="5" t="s">
        <v>1493</v>
      </c>
      <c r="J155" s="5" t="s">
        <v>3057</v>
      </c>
    </row>
    <row r="156" spans="1:10" ht="11.25">
      <c r="A156" s="5">
        <v>155</v>
      </c>
      <c r="B156" s="5" t="s">
        <v>978</v>
      </c>
      <c r="C156" s="5" t="s">
        <v>154</v>
      </c>
      <c r="D156" s="5" t="s">
        <v>1518</v>
      </c>
      <c r="E156" s="5" t="s">
        <v>1519</v>
      </c>
      <c r="F156" s="5" t="s">
        <v>1520</v>
      </c>
      <c r="G156" s="5" t="s">
        <v>1493</v>
      </c>
      <c r="H156" s="5" t="s">
        <v>1521</v>
      </c>
      <c r="J156" s="5" t="s">
        <v>3057</v>
      </c>
    </row>
    <row r="157" spans="1:10" ht="11.25">
      <c r="A157" s="5">
        <v>156</v>
      </c>
      <c r="B157" s="5" t="s">
        <v>978</v>
      </c>
      <c r="C157" s="5" t="s">
        <v>154</v>
      </c>
      <c r="D157" s="5" t="s">
        <v>1522</v>
      </c>
      <c r="E157" s="5" t="s">
        <v>1523</v>
      </c>
      <c r="F157" s="5" t="s">
        <v>1524</v>
      </c>
      <c r="G157" s="5" t="s">
        <v>1493</v>
      </c>
      <c r="H157" s="5" t="s">
        <v>1525</v>
      </c>
      <c r="J157" s="5" t="s">
        <v>3057</v>
      </c>
    </row>
    <row r="158" spans="1:10" ht="11.25">
      <c r="A158" s="5">
        <v>157</v>
      </c>
      <c r="B158" s="5" t="s">
        <v>978</v>
      </c>
      <c r="C158" s="5" t="s">
        <v>154</v>
      </c>
      <c r="D158" s="5" t="s">
        <v>1526</v>
      </c>
      <c r="E158" s="5" t="s">
        <v>1527</v>
      </c>
      <c r="F158" s="5" t="s">
        <v>1528</v>
      </c>
      <c r="G158" s="5" t="s">
        <v>1493</v>
      </c>
      <c r="J158" s="5" t="s">
        <v>3057</v>
      </c>
    </row>
    <row r="159" spans="1:10" ht="11.25">
      <c r="A159" s="5">
        <v>158</v>
      </c>
      <c r="B159" s="5" t="s">
        <v>978</v>
      </c>
      <c r="C159" s="5" t="s">
        <v>154</v>
      </c>
      <c r="D159" s="5" t="s">
        <v>1529</v>
      </c>
      <c r="E159" s="5" t="s">
        <v>1530</v>
      </c>
      <c r="F159" s="5" t="s">
        <v>1531</v>
      </c>
      <c r="G159" s="5" t="s">
        <v>1493</v>
      </c>
      <c r="J159" s="5" t="s">
        <v>3057</v>
      </c>
    </row>
    <row r="160" spans="1:10" ht="11.25">
      <c r="A160" s="5">
        <v>159</v>
      </c>
      <c r="B160" s="5" t="s">
        <v>978</v>
      </c>
      <c r="C160" s="5" t="s">
        <v>154</v>
      </c>
      <c r="D160" s="5" t="s">
        <v>1532</v>
      </c>
      <c r="E160" s="5" t="s">
        <v>1533</v>
      </c>
      <c r="F160" s="5" t="s">
        <v>1534</v>
      </c>
      <c r="G160" s="5" t="s">
        <v>1493</v>
      </c>
      <c r="H160" s="5" t="s">
        <v>1535</v>
      </c>
      <c r="J160" s="5" t="s">
        <v>3057</v>
      </c>
    </row>
    <row r="161" spans="1:10" ht="11.25">
      <c r="A161" s="5">
        <v>160</v>
      </c>
      <c r="B161" s="5" t="s">
        <v>978</v>
      </c>
      <c r="C161" s="5" t="s">
        <v>154</v>
      </c>
      <c r="D161" s="5" t="s">
        <v>1536</v>
      </c>
      <c r="E161" s="5" t="s">
        <v>1537</v>
      </c>
      <c r="F161" s="5" t="s">
        <v>1538</v>
      </c>
      <c r="G161" s="5" t="s">
        <v>1493</v>
      </c>
      <c r="J161" s="5" t="s">
        <v>3057</v>
      </c>
    </row>
    <row r="162" spans="1:10" ht="11.25">
      <c r="A162" s="5">
        <v>161</v>
      </c>
      <c r="B162" s="5" t="s">
        <v>978</v>
      </c>
      <c r="C162" s="5" t="s">
        <v>154</v>
      </c>
      <c r="D162" s="5" t="s">
        <v>1539</v>
      </c>
      <c r="E162" s="5" t="s">
        <v>1540</v>
      </c>
      <c r="F162" s="5" t="s">
        <v>1541</v>
      </c>
      <c r="G162" s="5" t="s">
        <v>1493</v>
      </c>
      <c r="H162" s="5" t="s">
        <v>1542</v>
      </c>
      <c r="J162" s="5" t="s">
        <v>3057</v>
      </c>
    </row>
    <row r="163" spans="1:10" ht="11.25">
      <c r="A163" s="5">
        <v>162</v>
      </c>
      <c r="B163" s="5" t="s">
        <v>978</v>
      </c>
      <c r="C163" s="5" t="s">
        <v>154</v>
      </c>
      <c r="D163" s="5" t="s">
        <v>1543</v>
      </c>
      <c r="E163" s="5" t="s">
        <v>1544</v>
      </c>
      <c r="F163" s="5" t="s">
        <v>1545</v>
      </c>
      <c r="G163" s="5" t="s">
        <v>1493</v>
      </c>
      <c r="J163" s="5" t="s">
        <v>3057</v>
      </c>
    </row>
    <row r="164" spans="1:10" ht="11.25">
      <c r="A164" s="5">
        <v>163</v>
      </c>
      <c r="B164" s="5" t="s">
        <v>978</v>
      </c>
      <c r="C164" s="5" t="s">
        <v>154</v>
      </c>
      <c r="D164" s="5" t="s">
        <v>1546</v>
      </c>
      <c r="E164" s="5" t="s">
        <v>1547</v>
      </c>
      <c r="F164" s="5" t="s">
        <v>1548</v>
      </c>
      <c r="G164" s="5" t="s">
        <v>1493</v>
      </c>
      <c r="J164" s="5" t="s">
        <v>3057</v>
      </c>
    </row>
    <row r="165" spans="1:10" ht="11.25">
      <c r="A165" s="5">
        <v>164</v>
      </c>
      <c r="B165" s="5" t="s">
        <v>978</v>
      </c>
      <c r="C165" s="5" t="s">
        <v>154</v>
      </c>
      <c r="D165" s="5" t="s">
        <v>1549</v>
      </c>
      <c r="E165" s="5" t="s">
        <v>1550</v>
      </c>
      <c r="F165" s="5" t="s">
        <v>1551</v>
      </c>
      <c r="G165" s="5" t="s">
        <v>1552</v>
      </c>
      <c r="J165" s="5" t="s">
        <v>3057</v>
      </c>
    </row>
    <row r="166" spans="1:10" ht="11.25">
      <c r="A166" s="5">
        <v>165</v>
      </c>
      <c r="B166" s="5" t="s">
        <v>978</v>
      </c>
      <c r="C166" s="5" t="s">
        <v>154</v>
      </c>
      <c r="D166" s="5" t="s">
        <v>1553</v>
      </c>
      <c r="E166" s="5" t="s">
        <v>1554</v>
      </c>
      <c r="F166" s="5" t="s">
        <v>1555</v>
      </c>
      <c r="G166" s="5" t="s">
        <v>1095</v>
      </c>
      <c r="J166" s="5" t="s">
        <v>3057</v>
      </c>
    </row>
    <row r="167" spans="1:10" ht="11.25">
      <c r="A167" s="5">
        <v>166</v>
      </c>
      <c r="B167" s="5" t="s">
        <v>978</v>
      </c>
      <c r="C167" s="5" t="s">
        <v>154</v>
      </c>
      <c r="D167" s="5" t="s">
        <v>1556</v>
      </c>
      <c r="E167" s="5" t="s">
        <v>1557</v>
      </c>
      <c r="F167" s="5" t="s">
        <v>1558</v>
      </c>
      <c r="G167" s="5" t="s">
        <v>1559</v>
      </c>
      <c r="J167" s="5" t="s">
        <v>3057</v>
      </c>
    </row>
    <row r="168" spans="1:10" ht="11.25">
      <c r="A168" s="5">
        <v>167</v>
      </c>
      <c r="B168" s="5" t="s">
        <v>978</v>
      </c>
      <c r="C168" s="5" t="s">
        <v>154</v>
      </c>
      <c r="D168" s="5" t="s">
        <v>1560</v>
      </c>
      <c r="E168" s="5" t="s">
        <v>1561</v>
      </c>
      <c r="F168" s="5" t="s">
        <v>1562</v>
      </c>
      <c r="G168" s="5" t="s">
        <v>1385</v>
      </c>
      <c r="J168" s="5" t="s">
        <v>3057</v>
      </c>
    </row>
    <row r="169" spans="1:10" ht="11.25">
      <c r="A169" s="5">
        <v>168</v>
      </c>
      <c r="B169" s="5" t="s">
        <v>978</v>
      </c>
      <c r="C169" s="5" t="s">
        <v>154</v>
      </c>
      <c r="D169" s="5" t="s">
        <v>1563</v>
      </c>
      <c r="E169" s="5" t="s">
        <v>1564</v>
      </c>
      <c r="F169" s="5" t="s">
        <v>1565</v>
      </c>
      <c r="G169" s="5" t="s">
        <v>1279</v>
      </c>
      <c r="J169" s="5" t="s">
        <v>3057</v>
      </c>
    </row>
    <row r="170" spans="1:10" ht="11.25">
      <c r="A170" s="5">
        <v>169</v>
      </c>
      <c r="B170" s="5" t="s">
        <v>978</v>
      </c>
      <c r="C170" s="5" t="s">
        <v>154</v>
      </c>
      <c r="D170" s="5" t="s">
        <v>1566</v>
      </c>
      <c r="E170" s="5" t="s">
        <v>1567</v>
      </c>
      <c r="F170" s="5" t="s">
        <v>1568</v>
      </c>
      <c r="G170" s="5" t="s">
        <v>1056</v>
      </c>
      <c r="J170" s="5" t="s">
        <v>3057</v>
      </c>
    </row>
    <row r="171" spans="1:10" ht="11.25">
      <c r="A171" s="5">
        <v>170</v>
      </c>
      <c r="B171" s="5" t="s">
        <v>978</v>
      </c>
      <c r="C171" s="5" t="s">
        <v>154</v>
      </c>
      <c r="D171" s="5" t="s">
        <v>1569</v>
      </c>
      <c r="E171" s="5" t="s">
        <v>1570</v>
      </c>
      <c r="F171" s="5" t="s">
        <v>1571</v>
      </c>
      <c r="G171" s="5" t="s">
        <v>1013</v>
      </c>
      <c r="J171" s="5" t="s">
        <v>3057</v>
      </c>
    </row>
    <row r="172" spans="1:10" ht="11.25">
      <c r="A172" s="5">
        <v>171</v>
      </c>
      <c r="B172" s="5" t="s">
        <v>978</v>
      </c>
      <c r="C172" s="5" t="s">
        <v>154</v>
      </c>
      <c r="D172" s="5" t="s">
        <v>1572</v>
      </c>
      <c r="E172" s="5" t="s">
        <v>1573</v>
      </c>
      <c r="F172" s="5" t="s">
        <v>1574</v>
      </c>
      <c r="G172" s="5" t="s">
        <v>1013</v>
      </c>
      <c r="J172" s="5" t="s">
        <v>3057</v>
      </c>
    </row>
    <row r="173" spans="1:10" ht="11.25">
      <c r="A173" s="5">
        <v>172</v>
      </c>
      <c r="B173" s="5" t="s">
        <v>978</v>
      </c>
      <c r="C173" s="5" t="s">
        <v>154</v>
      </c>
      <c r="D173" s="5" t="s">
        <v>1575</v>
      </c>
      <c r="E173" s="5" t="s">
        <v>1576</v>
      </c>
      <c r="F173" s="5" t="s">
        <v>1577</v>
      </c>
      <c r="G173" s="5" t="s">
        <v>1279</v>
      </c>
      <c r="J173" s="5" t="s">
        <v>3057</v>
      </c>
    </row>
    <row r="174" spans="1:10" ht="11.25">
      <c r="A174" s="5">
        <v>173</v>
      </c>
      <c r="B174" s="5" t="s">
        <v>978</v>
      </c>
      <c r="C174" s="5" t="s">
        <v>154</v>
      </c>
      <c r="D174" s="5" t="s">
        <v>1578</v>
      </c>
      <c r="E174" s="5" t="s">
        <v>1579</v>
      </c>
      <c r="F174" s="5" t="s">
        <v>1580</v>
      </c>
      <c r="G174" s="5" t="s">
        <v>1581</v>
      </c>
      <c r="J174" s="5" t="s">
        <v>3057</v>
      </c>
    </row>
    <row r="175" spans="1:10" ht="11.25">
      <c r="A175" s="5">
        <v>174</v>
      </c>
      <c r="B175" s="5" t="s">
        <v>978</v>
      </c>
      <c r="C175" s="5" t="s">
        <v>154</v>
      </c>
      <c r="D175" s="5" t="s">
        <v>1582</v>
      </c>
      <c r="E175" s="5" t="s">
        <v>1583</v>
      </c>
      <c r="F175" s="5" t="s">
        <v>1584</v>
      </c>
      <c r="G175" s="5" t="s">
        <v>1056</v>
      </c>
      <c r="J175" s="5" t="s">
        <v>3057</v>
      </c>
    </row>
    <row r="176" spans="1:10" ht="11.25">
      <c r="A176" s="5">
        <v>175</v>
      </c>
      <c r="B176" s="5" t="s">
        <v>978</v>
      </c>
      <c r="C176" s="5" t="s">
        <v>154</v>
      </c>
      <c r="D176" s="5" t="s">
        <v>1585</v>
      </c>
      <c r="E176" s="5" t="s">
        <v>1586</v>
      </c>
      <c r="F176" s="5" t="s">
        <v>1587</v>
      </c>
      <c r="G176" s="5" t="s">
        <v>1429</v>
      </c>
      <c r="H176" s="5" t="s">
        <v>1588</v>
      </c>
      <c r="J176" s="5" t="s">
        <v>3057</v>
      </c>
    </row>
    <row r="177" spans="1:10" ht="11.25">
      <c r="A177" s="5">
        <v>176</v>
      </c>
      <c r="B177" s="5" t="s">
        <v>978</v>
      </c>
      <c r="C177" s="5" t="s">
        <v>154</v>
      </c>
      <c r="D177" s="5" t="s">
        <v>1589</v>
      </c>
      <c r="E177" s="5" t="s">
        <v>1590</v>
      </c>
      <c r="F177" s="5" t="s">
        <v>1591</v>
      </c>
      <c r="G177" s="5" t="s">
        <v>1271</v>
      </c>
      <c r="J177" s="5" t="s">
        <v>3057</v>
      </c>
    </row>
    <row r="178" spans="1:10" ht="11.25">
      <c r="A178" s="5">
        <v>177</v>
      </c>
      <c r="B178" s="5" t="s">
        <v>978</v>
      </c>
      <c r="C178" s="5" t="s">
        <v>154</v>
      </c>
      <c r="D178" s="5" t="s">
        <v>1592</v>
      </c>
      <c r="E178" s="5" t="s">
        <v>1593</v>
      </c>
      <c r="F178" s="5" t="s">
        <v>1594</v>
      </c>
      <c r="G178" s="5" t="s">
        <v>1004</v>
      </c>
      <c r="J178" s="5" t="s">
        <v>3057</v>
      </c>
    </row>
    <row r="179" spans="1:10" ht="11.25">
      <c r="A179" s="5">
        <v>178</v>
      </c>
      <c r="B179" s="5" t="s">
        <v>978</v>
      </c>
      <c r="C179" s="5" t="s">
        <v>154</v>
      </c>
      <c r="D179" s="5" t="s">
        <v>1595</v>
      </c>
      <c r="E179" s="5" t="s">
        <v>1596</v>
      </c>
      <c r="F179" s="5" t="s">
        <v>1597</v>
      </c>
      <c r="G179" s="5" t="s">
        <v>1598</v>
      </c>
      <c r="J179" s="5" t="s">
        <v>3057</v>
      </c>
    </row>
    <row r="180" spans="1:10" ht="11.25">
      <c r="A180" s="5">
        <v>179</v>
      </c>
      <c r="B180" s="5" t="s">
        <v>978</v>
      </c>
      <c r="C180" s="5" t="s">
        <v>154</v>
      </c>
      <c r="D180" s="5" t="s">
        <v>1599</v>
      </c>
      <c r="E180" s="5" t="s">
        <v>1600</v>
      </c>
      <c r="F180" s="5" t="s">
        <v>1601</v>
      </c>
      <c r="G180" s="5" t="s">
        <v>1602</v>
      </c>
      <c r="J180" s="5" t="s">
        <v>3057</v>
      </c>
    </row>
    <row r="181" spans="1:10" ht="11.25">
      <c r="A181" s="5">
        <v>180</v>
      </c>
      <c r="B181" s="5" t="s">
        <v>978</v>
      </c>
      <c r="C181" s="5" t="s">
        <v>154</v>
      </c>
      <c r="D181" s="5" t="s">
        <v>1603</v>
      </c>
      <c r="E181" s="5" t="s">
        <v>1604</v>
      </c>
      <c r="F181" s="5" t="s">
        <v>1605</v>
      </c>
      <c r="G181" s="5" t="s">
        <v>1606</v>
      </c>
      <c r="J181" s="5" t="s">
        <v>3057</v>
      </c>
    </row>
    <row r="182" spans="1:10" ht="11.25">
      <c r="A182" s="5">
        <v>181</v>
      </c>
      <c r="B182" s="5" t="s">
        <v>978</v>
      </c>
      <c r="C182" s="5" t="s">
        <v>154</v>
      </c>
      <c r="D182" s="5" t="s">
        <v>1607</v>
      </c>
      <c r="E182" s="5" t="s">
        <v>1608</v>
      </c>
      <c r="F182" s="5" t="s">
        <v>1609</v>
      </c>
      <c r="G182" s="5" t="s">
        <v>1610</v>
      </c>
      <c r="J182" s="5" t="s">
        <v>3057</v>
      </c>
    </row>
    <row r="183" spans="1:10" ht="11.25">
      <c r="A183" s="5">
        <v>182</v>
      </c>
      <c r="B183" s="5" t="s">
        <v>978</v>
      </c>
      <c r="C183" s="5" t="s">
        <v>154</v>
      </c>
      <c r="D183" s="5" t="s">
        <v>1611</v>
      </c>
      <c r="E183" s="5" t="s">
        <v>1612</v>
      </c>
      <c r="F183" s="5" t="s">
        <v>1613</v>
      </c>
      <c r="G183" s="5" t="s">
        <v>1385</v>
      </c>
      <c r="H183" s="5" t="s">
        <v>1614</v>
      </c>
      <c r="J183" s="5" t="s">
        <v>3057</v>
      </c>
    </row>
    <row r="184" spans="1:10" ht="11.25">
      <c r="A184" s="5">
        <v>183</v>
      </c>
      <c r="B184" s="5" t="s">
        <v>978</v>
      </c>
      <c r="C184" s="5" t="s">
        <v>154</v>
      </c>
      <c r="D184" s="5" t="s">
        <v>1615</v>
      </c>
      <c r="E184" s="5" t="s">
        <v>1616</v>
      </c>
      <c r="F184" s="5" t="s">
        <v>1617</v>
      </c>
      <c r="G184" s="5" t="s">
        <v>1385</v>
      </c>
      <c r="H184" s="5" t="s">
        <v>1618</v>
      </c>
      <c r="J184" s="5" t="s">
        <v>3057</v>
      </c>
    </row>
    <row r="185" spans="1:10" ht="11.25">
      <c r="A185" s="5">
        <v>184</v>
      </c>
      <c r="B185" s="5" t="s">
        <v>978</v>
      </c>
      <c r="C185" s="5" t="s">
        <v>154</v>
      </c>
      <c r="D185" s="5" t="s">
        <v>1619</v>
      </c>
      <c r="E185" s="5" t="s">
        <v>1620</v>
      </c>
      <c r="F185" s="5" t="s">
        <v>1621</v>
      </c>
      <c r="G185" s="5" t="s">
        <v>1385</v>
      </c>
      <c r="H185" s="5" t="s">
        <v>1622</v>
      </c>
      <c r="J185" s="5" t="s">
        <v>3057</v>
      </c>
    </row>
    <row r="186" spans="1:10" ht="11.25">
      <c r="A186" s="5">
        <v>185</v>
      </c>
      <c r="B186" s="5" t="s">
        <v>978</v>
      </c>
      <c r="C186" s="5" t="s">
        <v>154</v>
      </c>
      <c r="D186" s="5" t="s">
        <v>1623</v>
      </c>
      <c r="E186" s="5" t="s">
        <v>1624</v>
      </c>
      <c r="F186" s="5" t="s">
        <v>1625</v>
      </c>
      <c r="G186" s="5" t="s">
        <v>1385</v>
      </c>
      <c r="H186" s="5" t="s">
        <v>1626</v>
      </c>
      <c r="J186" s="5" t="s">
        <v>3057</v>
      </c>
    </row>
    <row r="187" spans="1:10" ht="11.25">
      <c r="A187" s="5">
        <v>186</v>
      </c>
      <c r="B187" s="5" t="s">
        <v>978</v>
      </c>
      <c r="C187" s="5" t="s">
        <v>154</v>
      </c>
      <c r="D187" s="5" t="s">
        <v>1627</v>
      </c>
      <c r="E187" s="5" t="s">
        <v>1628</v>
      </c>
      <c r="F187" s="5" t="s">
        <v>1629</v>
      </c>
      <c r="G187" s="5" t="s">
        <v>1385</v>
      </c>
      <c r="J187" s="5" t="s">
        <v>3057</v>
      </c>
    </row>
    <row r="188" spans="1:10" ht="11.25">
      <c r="A188" s="5">
        <v>187</v>
      </c>
      <c r="B188" s="5" t="s">
        <v>978</v>
      </c>
      <c r="C188" s="5" t="s">
        <v>154</v>
      </c>
      <c r="D188" s="5" t="s">
        <v>1630</v>
      </c>
      <c r="E188" s="5" t="s">
        <v>1631</v>
      </c>
      <c r="F188" s="5" t="s">
        <v>1632</v>
      </c>
      <c r="G188" s="5" t="s">
        <v>1610</v>
      </c>
      <c r="J188" s="5" t="s">
        <v>3057</v>
      </c>
    </row>
    <row r="189" spans="1:10" ht="11.25">
      <c r="A189" s="5">
        <v>188</v>
      </c>
      <c r="B189" s="5" t="s">
        <v>978</v>
      </c>
      <c r="C189" s="5" t="s">
        <v>154</v>
      </c>
      <c r="D189" s="5" t="s">
        <v>1633</v>
      </c>
      <c r="E189" s="5" t="s">
        <v>1634</v>
      </c>
      <c r="F189" s="5" t="s">
        <v>1635</v>
      </c>
      <c r="G189" s="5" t="s">
        <v>1610</v>
      </c>
      <c r="J189" s="5" t="s">
        <v>3057</v>
      </c>
    </row>
    <row r="190" spans="1:10" ht="11.25">
      <c r="A190" s="5">
        <v>189</v>
      </c>
      <c r="B190" s="5" t="s">
        <v>978</v>
      </c>
      <c r="C190" s="5" t="s">
        <v>154</v>
      </c>
      <c r="D190" s="5" t="s">
        <v>1636</v>
      </c>
      <c r="E190" s="5" t="s">
        <v>1637</v>
      </c>
      <c r="F190" s="5" t="s">
        <v>1638</v>
      </c>
      <c r="G190" s="5" t="s">
        <v>1610</v>
      </c>
      <c r="J190" s="5" t="s">
        <v>3057</v>
      </c>
    </row>
    <row r="191" spans="1:10" ht="11.25">
      <c r="A191" s="5">
        <v>190</v>
      </c>
      <c r="B191" s="5" t="s">
        <v>978</v>
      </c>
      <c r="C191" s="5" t="s">
        <v>154</v>
      </c>
      <c r="D191" s="5" t="s">
        <v>1639</v>
      </c>
      <c r="E191" s="5" t="s">
        <v>1640</v>
      </c>
      <c r="F191" s="5" t="s">
        <v>1641</v>
      </c>
      <c r="G191" s="5" t="s">
        <v>1581</v>
      </c>
      <c r="H191" s="5" t="s">
        <v>1642</v>
      </c>
      <c r="J191" s="5" t="s">
        <v>3057</v>
      </c>
    </row>
    <row r="192" spans="1:10" ht="11.25">
      <c r="A192" s="5">
        <v>191</v>
      </c>
      <c r="B192" s="5" t="s">
        <v>978</v>
      </c>
      <c r="C192" s="5" t="s">
        <v>154</v>
      </c>
      <c r="D192" s="5" t="s">
        <v>1643</v>
      </c>
      <c r="E192" s="5" t="s">
        <v>1644</v>
      </c>
      <c r="F192" s="5" t="s">
        <v>1645</v>
      </c>
      <c r="G192" s="5" t="s">
        <v>1581</v>
      </c>
      <c r="J192" s="5" t="s">
        <v>3057</v>
      </c>
    </row>
    <row r="193" spans="1:10" ht="11.25">
      <c r="A193" s="5">
        <v>192</v>
      </c>
      <c r="B193" s="5" t="s">
        <v>978</v>
      </c>
      <c r="C193" s="5" t="s">
        <v>154</v>
      </c>
      <c r="D193" s="5" t="s">
        <v>1646</v>
      </c>
      <c r="E193" s="5" t="s">
        <v>1647</v>
      </c>
      <c r="F193" s="5" t="s">
        <v>1648</v>
      </c>
      <c r="G193" s="5" t="s">
        <v>1024</v>
      </c>
      <c r="H193" s="5" t="s">
        <v>1649</v>
      </c>
      <c r="J193" s="5" t="s">
        <v>3057</v>
      </c>
    </row>
    <row r="194" spans="1:10" ht="11.25">
      <c r="A194" s="5">
        <v>193</v>
      </c>
      <c r="B194" s="5" t="s">
        <v>978</v>
      </c>
      <c r="C194" s="5" t="s">
        <v>154</v>
      </c>
      <c r="D194" s="5" t="s">
        <v>1650</v>
      </c>
      <c r="E194" s="5" t="s">
        <v>1651</v>
      </c>
      <c r="F194" s="5" t="s">
        <v>1652</v>
      </c>
      <c r="G194" s="5" t="s">
        <v>1279</v>
      </c>
      <c r="J194" s="5" t="s">
        <v>3057</v>
      </c>
    </row>
    <row r="195" spans="1:10" ht="11.25">
      <c r="A195" s="5">
        <v>194</v>
      </c>
      <c r="B195" s="5" t="s">
        <v>978</v>
      </c>
      <c r="C195" s="5" t="s">
        <v>154</v>
      </c>
      <c r="D195" s="5" t="s">
        <v>1653</v>
      </c>
      <c r="E195" s="5" t="s">
        <v>1654</v>
      </c>
      <c r="F195" s="5" t="s">
        <v>1655</v>
      </c>
      <c r="G195" s="5" t="s">
        <v>1051</v>
      </c>
      <c r="H195" s="5" t="s">
        <v>1656</v>
      </c>
      <c r="J195" s="5" t="s">
        <v>3057</v>
      </c>
    </row>
    <row r="196" spans="1:10" ht="11.25">
      <c r="A196" s="5">
        <v>195</v>
      </c>
      <c r="B196" s="5" t="s">
        <v>978</v>
      </c>
      <c r="C196" s="5" t="s">
        <v>154</v>
      </c>
      <c r="D196" s="5" t="s">
        <v>1657</v>
      </c>
      <c r="E196" s="5" t="s">
        <v>1658</v>
      </c>
      <c r="F196" s="5" t="s">
        <v>1659</v>
      </c>
      <c r="G196" s="5" t="s">
        <v>1279</v>
      </c>
      <c r="J196" s="5" t="s">
        <v>3057</v>
      </c>
    </row>
    <row r="197" spans="1:10" ht="11.25">
      <c r="A197" s="5">
        <v>196</v>
      </c>
      <c r="B197" s="5" t="s">
        <v>978</v>
      </c>
      <c r="C197" s="5" t="s">
        <v>154</v>
      </c>
      <c r="D197" s="5" t="s">
        <v>1660</v>
      </c>
      <c r="E197" s="5" t="s">
        <v>1661</v>
      </c>
      <c r="F197" s="5" t="s">
        <v>1662</v>
      </c>
      <c r="G197" s="5" t="s">
        <v>1013</v>
      </c>
      <c r="H197" s="5" t="s">
        <v>1663</v>
      </c>
      <c r="J197" s="5" t="s">
        <v>3057</v>
      </c>
    </row>
    <row r="198" spans="1:10" ht="11.25">
      <c r="A198" s="5">
        <v>197</v>
      </c>
      <c r="B198" s="5" t="s">
        <v>978</v>
      </c>
      <c r="C198" s="5" t="s">
        <v>154</v>
      </c>
      <c r="D198" s="5" t="s">
        <v>1664</v>
      </c>
      <c r="E198" s="5" t="s">
        <v>1665</v>
      </c>
      <c r="F198" s="5" t="s">
        <v>1666</v>
      </c>
      <c r="G198" s="5" t="s">
        <v>1581</v>
      </c>
      <c r="H198" s="5" t="s">
        <v>1667</v>
      </c>
      <c r="J198" s="5" t="s">
        <v>3057</v>
      </c>
    </row>
    <row r="199" spans="1:10" ht="11.25">
      <c r="A199" s="5">
        <v>198</v>
      </c>
      <c r="B199" s="5" t="s">
        <v>978</v>
      </c>
      <c r="C199" s="5" t="s">
        <v>154</v>
      </c>
      <c r="D199" s="5" t="s">
        <v>1668</v>
      </c>
      <c r="E199" s="5" t="s">
        <v>1669</v>
      </c>
      <c r="F199" s="5" t="s">
        <v>1670</v>
      </c>
      <c r="G199" s="5" t="s">
        <v>1671</v>
      </c>
      <c r="J199" s="5" t="s">
        <v>3057</v>
      </c>
    </row>
    <row r="200" spans="1:10" ht="11.25">
      <c r="A200" s="5">
        <v>199</v>
      </c>
      <c r="B200" s="5" t="s">
        <v>978</v>
      </c>
      <c r="C200" s="5" t="s">
        <v>154</v>
      </c>
      <c r="D200" s="5" t="s">
        <v>1672</v>
      </c>
      <c r="E200" s="5" t="s">
        <v>1673</v>
      </c>
      <c r="F200" s="5" t="s">
        <v>1674</v>
      </c>
      <c r="G200" s="5" t="s">
        <v>1183</v>
      </c>
      <c r="H200" s="5" t="s">
        <v>1675</v>
      </c>
      <c r="J200" s="5" t="s">
        <v>3057</v>
      </c>
    </row>
    <row r="201" spans="1:10" ht="11.25">
      <c r="A201" s="5">
        <v>200</v>
      </c>
      <c r="B201" s="5" t="s">
        <v>978</v>
      </c>
      <c r="C201" s="5" t="s">
        <v>154</v>
      </c>
      <c r="D201" s="5" t="s">
        <v>1676</v>
      </c>
      <c r="E201" s="5" t="s">
        <v>1677</v>
      </c>
      <c r="F201" s="5" t="s">
        <v>1678</v>
      </c>
      <c r="G201" s="5" t="s">
        <v>1168</v>
      </c>
      <c r="J201" s="5" t="s">
        <v>3057</v>
      </c>
    </row>
    <row r="202" spans="1:10" ht="11.25">
      <c r="A202" s="5">
        <v>201</v>
      </c>
      <c r="B202" s="5" t="s">
        <v>978</v>
      </c>
      <c r="C202" s="5" t="s">
        <v>154</v>
      </c>
      <c r="D202" s="5" t="s">
        <v>1679</v>
      </c>
      <c r="E202" s="5" t="s">
        <v>1680</v>
      </c>
      <c r="F202" s="5" t="s">
        <v>1681</v>
      </c>
      <c r="G202" s="5" t="s">
        <v>1004</v>
      </c>
      <c r="J202" s="5" t="s">
        <v>3057</v>
      </c>
    </row>
    <row r="203" spans="1:10" ht="11.25">
      <c r="A203" s="5">
        <v>202</v>
      </c>
      <c r="B203" s="5" t="s">
        <v>978</v>
      </c>
      <c r="C203" s="5" t="s">
        <v>154</v>
      </c>
      <c r="D203" s="5" t="s">
        <v>1682</v>
      </c>
      <c r="E203" s="5" t="s">
        <v>1683</v>
      </c>
      <c r="F203" s="5" t="s">
        <v>1684</v>
      </c>
      <c r="G203" s="5" t="s">
        <v>1047</v>
      </c>
      <c r="J203" s="5" t="s">
        <v>3057</v>
      </c>
    </row>
    <row r="204" spans="1:10" ht="11.25">
      <c r="A204" s="5">
        <v>203</v>
      </c>
      <c r="B204" s="5" t="s">
        <v>978</v>
      </c>
      <c r="C204" s="5" t="s">
        <v>154</v>
      </c>
      <c r="D204" s="5" t="s">
        <v>1685</v>
      </c>
      <c r="E204" s="5" t="s">
        <v>1686</v>
      </c>
      <c r="F204" s="5" t="s">
        <v>1687</v>
      </c>
      <c r="G204" s="5" t="s">
        <v>1047</v>
      </c>
      <c r="H204" s="5" t="s">
        <v>1688</v>
      </c>
      <c r="J204" s="5" t="s">
        <v>3057</v>
      </c>
    </row>
    <row r="205" spans="1:10" ht="11.25">
      <c r="A205" s="5">
        <v>204</v>
      </c>
      <c r="B205" s="5" t="s">
        <v>978</v>
      </c>
      <c r="C205" s="5" t="s">
        <v>154</v>
      </c>
      <c r="D205" s="5" t="s">
        <v>1689</v>
      </c>
      <c r="E205" s="5" t="s">
        <v>1690</v>
      </c>
      <c r="F205" s="5" t="s">
        <v>1691</v>
      </c>
      <c r="G205" s="5" t="s">
        <v>1039</v>
      </c>
      <c r="H205" s="5" t="s">
        <v>1692</v>
      </c>
      <c r="J205" s="5" t="s">
        <v>3057</v>
      </c>
    </row>
    <row r="206" spans="1:10" ht="11.25">
      <c r="A206" s="5">
        <v>205</v>
      </c>
      <c r="B206" s="5" t="s">
        <v>978</v>
      </c>
      <c r="C206" s="5" t="s">
        <v>154</v>
      </c>
      <c r="D206" s="5" t="s">
        <v>1693</v>
      </c>
      <c r="E206" s="5" t="s">
        <v>1694</v>
      </c>
      <c r="F206" s="5" t="s">
        <v>1695</v>
      </c>
      <c r="G206" s="5" t="s">
        <v>1385</v>
      </c>
      <c r="J206" s="5" t="s">
        <v>3057</v>
      </c>
    </row>
    <row r="207" spans="1:10" ht="11.25">
      <c r="A207" s="5">
        <v>206</v>
      </c>
      <c r="B207" s="5" t="s">
        <v>978</v>
      </c>
      <c r="C207" s="5" t="s">
        <v>154</v>
      </c>
      <c r="D207" s="5" t="s">
        <v>1696</v>
      </c>
      <c r="E207" s="5" t="s">
        <v>1697</v>
      </c>
      <c r="F207" s="5" t="s">
        <v>1698</v>
      </c>
      <c r="G207" s="5" t="s">
        <v>1047</v>
      </c>
      <c r="J207" s="5" t="s">
        <v>3057</v>
      </c>
    </row>
    <row r="208" spans="1:10" ht="11.25">
      <c r="A208" s="5">
        <v>207</v>
      </c>
      <c r="B208" s="5" t="s">
        <v>978</v>
      </c>
      <c r="C208" s="5" t="s">
        <v>154</v>
      </c>
      <c r="D208" s="5" t="s">
        <v>1699</v>
      </c>
      <c r="E208" s="5" t="s">
        <v>1700</v>
      </c>
      <c r="F208" s="5" t="s">
        <v>1701</v>
      </c>
      <c r="G208" s="5" t="s">
        <v>1702</v>
      </c>
      <c r="H208" s="5" t="s">
        <v>1703</v>
      </c>
      <c r="J208" s="5" t="s">
        <v>3057</v>
      </c>
    </row>
    <row r="209" spans="1:10" ht="11.25">
      <c r="A209" s="5">
        <v>208</v>
      </c>
      <c r="B209" s="5" t="s">
        <v>978</v>
      </c>
      <c r="C209" s="5" t="s">
        <v>154</v>
      </c>
      <c r="D209" s="5" t="s">
        <v>1704</v>
      </c>
      <c r="E209" s="5" t="s">
        <v>1705</v>
      </c>
      <c r="F209" s="5" t="s">
        <v>1706</v>
      </c>
      <c r="G209" s="5" t="s">
        <v>1279</v>
      </c>
      <c r="H209" s="5" t="s">
        <v>1707</v>
      </c>
      <c r="J209" s="5" t="s">
        <v>3057</v>
      </c>
    </row>
    <row r="210" spans="1:10" ht="11.25">
      <c r="A210" s="5">
        <v>209</v>
      </c>
      <c r="B210" s="5" t="s">
        <v>978</v>
      </c>
      <c r="C210" s="5" t="s">
        <v>154</v>
      </c>
      <c r="D210" s="5" t="s">
        <v>1708</v>
      </c>
      <c r="E210" s="5" t="s">
        <v>1709</v>
      </c>
      <c r="F210" s="5" t="s">
        <v>1710</v>
      </c>
      <c r="G210" s="5" t="s">
        <v>1279</v>
      </c>
      <c r="H210" s="5" t="s">
        <v>1711</v>
      </c>
      <c r="J210" s="5" t="s">
        <v>3057</v>
      </c>
    </row>
    <row r="211" spans="1:10" ht="11.25">
      <c r="A211" s="5">
        <v>210</v>
      </c>
      <c r="B211" s="5" t="s">
        <v>978</v>
      </c>
      <c r="C211" s="5" t="s">
        <v>154</v>
      </c>
      <c r="D211" s="5" t="s">
        <v>1712</v>
      </c>
      <c r="E211" s="5" t="s">
        <v>1713</v>
      </c>
      <c r="F211" s="5" t="s">
        <v>1714</v>
      </c>
      <c r="G211" s="5" t="s">
        <v>1271</v>
      </c>
      <c r="J211" s="5" t="s">
        <v>3057</v>
      </c>
    </row>
    <row r="212" spans="1:10" ht="11.25">
      <c r="A212" s="5">
        <v>211</v>
      </c>
      <c r="B212" s="5" t="s">
        <v>978</v>
      </c>
      <c r="C212" s="5" t="s">
        <v>154</v>
      </c>
      <c r="D212" s="5" t="s">
        <v>1715</v>
      </c>
      <c r="E212" s="5" t="s">
        <v>1716</v>
      </c>
      <c r="F212" s="5" t="s">
        <v>1717</v>
      </c>
      <c r="G212" s="5" t="s">
        <v>1051</v>
      </c>
      <c r="H212" s="5" t="s">
        <v>1718</v>
      </c>
      <c r="J212" s="5" t="s">
        <v>3057</v>
      </c>
    </row>
    <row r="213" spans="1:10" ht="11.25">
      <c r="A213" s="5">
        <v>212</v>
      </c>
      <c r="B213" s="5" t="s">
        <v>978</v>
      </c>
      <c r="C213" s="5" t="s">
        <v>154</v>
      </c>
      <c r="D213" s="5" t="s">
        <v>1719</v>
      </c>
      <c r="E213" s="5" t="s">
        <v>1720</v>
      </c>
      <c r="F213" s="5" t="s">
        <v>1721</v>
      </c>
      <c r="G213" s="5" t="s">
        <v>1385</v>
      </c>
      <c r="H213" s="5" t="s">
        <v>1722</v>
      </c>
      <c r="J213" s="5" t="s">
        <v>3057</v>
      </c>
    </row>
    <row r="214" spans="1:10" ht="11.25">
      <c r="A214" s="5">
        <v>213</v>
      </c>
      <c r="B214" s="5" t="s">
        <v>978</v>
      </c>
      <c r="C214" s="5" t="s">
        <v>154</v>
      </c>
      <c r="D214" s="5" t="s">
        <v>1723</v>
      </c>
      <c r="E214" s="5" t="s">
        <v>1724</v>
      </c>
      <c r="F214" s="5" t="s">
        <v>1725</v>
      </c>
      <c r="G214" s="5" t="s">
        <v>1051</v>
      </c>
      <c r="H214" s="5" t="s">
        <v>1726</v>
      </c>
      <c r="J214" s="5" t="s">
        <v>3057</v>
      </c>
    </row>
    <row r="215" spans="1:10" ht="11.25">
      <c r="A215" s="5">
        <v>214</v>
      </c>
      <c r="B215" s="5" t="s">
        <v>978</v>
      </c>
      <c r="C215" s="5" t="s">
        <v>154</v>
      </c>
      <c r="D215" s="5" t="s">
        <v>1727</v>
      </c>
      <c r="E215" s="5" t="s">
        <v>1728</v>
      </c>
      <c r="F215" s="5" t="s">
        <v>1729</v>
      </c>
      <c r="G215" s="5" t="s">
        <v>1056</v>
      </c>
      <c r="J215" s="5" t="s">
        <v>3057</v>
      </c>
    </row>
    <row r="216" spans="1:10" ht="11.25">
      <c r="A216" s="5">
        <v>215</v>
      </c>
      <c r="B216" s="5" t="s">
        <v>978</v>
      </c>
      <c r="C216" s="5" t="s">
        <v>154</v>
      </c>
      <c r="D216" s="5" t="s">
        <v>1730</v>
      </c>
      <c r="E216" s="5" t="s">
        <v>1731</v>
      </c>
      <c r="F216" s="5" t="s">
        <v>1732</v>
      </c>
      <c r="G216" s="5" t="s">
        <v>1004</v>
      </c>
      <c r="J216" s="5" t="s">
        <v>3057</v>
      </c>
    </row>
    <row r="217" spans="1:10" ht="11.25">
      <c r="A217" s="5">
        <v>216</v>
      </c>
      <c r="B217" s="5" t="s">
        <v>978</v>
      </c>
      <c r="C217" s="5" t="s">
        <v>154</v>
      </c>
      <c r="D217" s="5" t="s">
        <v>1733</v>
      </c>
      <c r="E217" s="5" t="s">
        <v>1734</v>
      </c>
      <c r="F217" s="5" t="s">
        <v>1735</v>
      </c>
      <c r="G217" s="5" t="s">
        <v>1581</v>
      </c>
      <c r="J217" s="5" t="s">
        <v>3057</v>
      </c>
    </row>
    <row r="218" spans="1:10" ht="11.25">
      <c r="A218" s="5">
        <v>217</v>
      </c>
      <c r="B218" s="5" t="s">
        <v>978</v>
      </c>
      <c r="C218" s="5" t="s">
        <v>154</v>
      </c>
      <c r="D218" s="5" t="s">
        <v>1736</v>
      </c>
      <c r="E218" s="5" t="s">
        <v>1737</v>
      </c>
      <c r="F218" s="5" t="s">
        <v>1738</v>
      </c>
      <c r="G218" s="5" t="s">
        <v>1739</v>
      </c>
      <c r="J218" s="5" t="s">
        <v>3057</v>
      </c>
    </row>
    <row r="219" spans="1:10" ht="11.25">
      <c r="A219" s="5">
        <v>218</v>
      </c>
      <c r="B219" s="5" t="s">
        <v>978</v>
      </c>
      <c r="C219" s="5" t="s">
        <v>154</v>
      </c>
      <c r="D219" s="5" t="s">
        <v>1740</v>
      </c>
      <c r="E219" s="5" t="s">
        <v>1741</v>
      </c>
      <c r="F219" s="5" t="s">
        <v>1742</v>
      </c>
      <c r="G219" s="5" t="s">
        <v>1013</v>
      </c>
      <c r="H219" s="5" t="s">
        <v>1743</v>
      </c>
      <c r="J219" s="5" t="s">
        <v>3057</v>
      </c>
    </row>
    <row r="220" spans="1:10" ht="11.25">
      <c r="A220" s="5">
        <v>219</v>
      </c>
      <c r="B220" s="5" t="s">
        <v>978</v>
      </c>
      <c r="C220" s="5" t="s">
        <v>154</v>
      </c>
      <c r="D220" s="5" t="s">
        <v>1744</v>
      </c>
      <c r="E220" s="5" t="s">
        <v>1745</v>
      </c>
      <c r="F220" s="5" t="s">
        <v>1746</v>
      </c>
      <c r="G220" s="5" t="s">
        <v>1051</v>
      </c>
      <c r="H220" s="5" t="s">
        <v>1747</v>
      </c>
      <c r="J220" s="5" t="s">
        <v>3057</v>
      </c>
    </row>
    <row r="221" spans="1:10" ht="11.25">
      <c r="A221" s="5">
        <v>220</v>
      </c>
      <c r="B221" s="5" t="s">
        <v>978</v>
      </c>
      <c r="C221" s="5" t="s">
        <v>154</v>
      </c>
      <c r="D221" s="5" t="s">
        <v>1748</v>
      </c>
      <c r="E221" s="5" t="s">
        <v>1749</v>
      </c>
      <c r="F221" s="5" t="s">
        <v>1750</v>
      </c>
      <c r="G221" s="5" t="s">
        <v>1279</v>
      </c>
      <c r="H221" s="5" t="s">
        <v>1751</v>
      </c>
      <c r="J221" s="5" t="s">
        <v>3057</v>
      </c>
    </row>
    <row r="222" spans="1:10" ht="11.25">
      <c r="A222" s="5">
        <v>221</v>
      </c>
      <c r="B222" s="5" t="s">
        <v>978</v>
      </c>
      <c r="C222" s="5" t="s">
        <v>154</v>
      </c>
      <c r="D222" s="5" t="s">
        <v>1752</v>
      </c>
      <c r="E222" s="5" t="s">
        <v>1753</v>
      </c>
      <c r="F222" s="5" t="s">
        <v>1754</v>
      </c>
      <c r="G222" s="5" t="s">
        <v>1013</v>
      </c>
      <c r="H222" s="5" t="s">
        <v>1755</v>
      </c>
      <c r="J222" s="5" t="s">
        <v>3057</v>
      </c>
    </row>
    <row r="223" spans="1:10" ht="11.25">
      <c r="A223" s="5">
        <v>222</v>
      </c>
      <c r="B223" s="5" t="s">
        <v>978</v>
      </c>
      <c r="C223" s="5" t="s">
        <v>154</v>
      </c>
      <c r="D223" s="5" t="s">
        <v>1756</v>
      </c>
      <c r="E223" s="5" t="s">
        <v>1757</v>
      </c>
      <c r="F223" s="5" t="s">
        <v>1758</v>
      </c>
      <c r="G223" s="5" t="s">
        <v>1004</v>
      </c>
      <c r="H223" s="5" t="s">
        <v>1759</v>
      </c>
      <c r="J223" s="5" t="s">
        <v>3057</v>
      </c>
    </row>
    <row r="224" spans="1:10" ht="11.25">
      <c r="A224" s="5">
        <v>223</v>
      </c>
      <c r="B224" s="5" t="s">
        <v>978</v>
      </c>
      <c r="C224" s="5" t="s">
        <v>154</v>
      </c>
      <c r="D224" s="5" t="s">
        <v>1760</v>
      </c>
      <c r="E224" s="5" t="s">
        <v>1761</v>
      </c>
      <c r="F224" s="5" t="s">
        <v>1762</v>
      </c>
      <c r="G224" s="5" t="s">
        <v>1004</v>
      </c>
      <c r="H224" s="5" t="s">
        <v>1707</v>
      </c>
      <c r="J224" s="5" t="s">
        <v>3057</v>
      </c>
    </row>
    <row r="225" spans="1:10" ht="11.25">
      <c r="A225" s="5">
        <v>224</v>
      </c>
      <c r="B225" s="5" t="s">
        <v>978</v>
      </c>
      <c r="C225" s="5" t="s">
        <v>154</v>
      </c>
      <c r="D225" s="5" t="s">
        <v>1763</v>
      </c>
      <c r="E225" s="5" t="s">
        <v>1764</v>
      </c>
      <c r="F225" s="5" t="s">
        <v>1765</v>
      </c>
      <c r="G225" s="5" t="s">
        <v>1004</v>
      </c>
      <c r="H225" s="5" t="s">
        <v>1766</v>
      </c>
      <c r="J225" s="5" t="s">
        <v>3057</v>
      </c>
    </row>
    <row r="226" spans="1:10" ht="11.25">
      <c r="A226" s="5">
        <v>225</v>
      </c>
      <c r="B226" s="5" t="s">
        <v>978</v>
      </c>
      <c r="C226" s="5" t="s">
        <v>154</v>
      </c>
      <c r="D226" s="5" t="s">
        <v>1767</v>
      </c>
      <c r="E226" s="5" t="s">
        <v>1768</v>
      </c>
      <c r="F226" s="5" t="s">
        <v>1769</v>
      </c>
      <c r="G226" s="5" t="s">
        <v>1013</v>
      </c>
      <c r="J226" s="5" t="s">
        <v>3057</v>
      </c>
    </row>
    <row r="227" spans="1:10" ht="11.25">
      <c r="A227" s="5">
        <v>226</v>
      </c>
      <c r="B227" s="5" t="s">
        <v>978</v>
      </c>
      <c r="C227" s="5" t="s">
        <v>154</v>
      </c>
      <c r="D227" s="5" t="s">
        <v>1770</v>
      </c>
      <c r="E227" s="5" t="s">
        <v>1771</v>
      </c>
      <c r="F227" s="5" t="s">
        <v>1772</v>
      </c>
      <c r="G227" s="5" t="s">
        <v>1051</v>
      </c>
      <c r="H227" s="5" t="s">
        <v>1773</v>
      </c>
      <c r="J227" s="5" t="s">
        <v>3057</v>
      </c>
    </row>
    <row r="228" spans="1:10" ht="11.25">
      <c r="A228" s="5">
        <v>227</v>
      </c>
      <c r="B228" s="5" t="s">
        <v>978</v>
      </c>
      <c r="C228" s="5" t="s">
        <v>154</v>
      </c>
      <c r="D228" s="5" t="s">
        <v>1774</v>
      </c>
      <c r="E228" s="5" t="s">
        <v>1775</v>
      </c>
      <c r="F228" s="5" t="s">
        <v>1776</v>
      </c>
      <c r="G228" s="5" t="s">
        <v>1047</v>
      </c>
      <c r="H228" s="5" t="s">
        <v>1777</v>
      </c>
      <c r="J228" s="5" t="s">
        <v>3057</v>
      </c>
    </row>
    <row r="229" spans="1:10" ht="11.25">
      <c r="A229" s="5">
        <v>228</v>
      </c>
      <c r="B229" s="5" t="s">
        <v>978</v>
      </c>
      <c r="C229" s="5" t="s">
        <v>154</v>
      </c>
      <c r="D229" s="5" t="s">
        <v>1778</v>
      </c>
      <c r="E229" s="5" t="s">
        <v>1779</v>
      </c>
      <c r="F229" s="5" t="s">
        <v>1780</v>
      </c>
      <c r="G229" s="5" t="s">
        <v>1047</v>
      </c>
      <c r="H229" s="5" t="s">
        <v>1781</v>
      </c>
      <c r="J229" s="5" t="s">
        <v>3057</v>
      </c>
    </row>
    <row r="230" spans="1:10" ht="11.25">
      <c r="A230" s="5">
        <v>229</v>
      </c>
      <c r="B230" s="5" t="s">
        <v>978</v>
      </c>
      <c r="C230" s="5" t="s">
        <v>154</v>
      </c>
      <c r="D230" s="5" t="s">
        <v>1782</v>
      </c>
      <c r="E230" s="5" t="s">
        <v>1783</v>
      </c>
      <c r="F230" s="5" t="s">
        <v>1784</v>
      </c>
      <c r="G230" s="5" t="s">
        <v>1047</v>
      </c>
      <c r="H230" s="5" t="s">
        <v>1785</v>
      </c>
      <c r="J230" s="5" t="s">
        <v>3057</v>
      </c>
    </row>
    <row r="231" spans="1:10" ht="11.25">
      <c r="A231" s="5">
        <v>230</v>
      </c>
      <c r="B231" s="5" t="s">
        <v>978</v>
      </c>
      <c r="C231" s="5" t="s">
        <v>154</v>
      </c>
      <c r="D231" s="5" t="s">
        <v>1786</v>
      </c>
      <c r="E231" s="5" t="s">
        <v>1787</v>
      </c>
      <c r="F231" s="5" t="s">
        <v>1788</v>
      </c>
      <c r="G231" s="5" t="s">
        <v>1602</v>
      </c>
      <c r="J231" s="5" t="s">
        <v>3057</v>
      </c>
    </row>
    <row r="232" spans="1:10" ht="11.25">
      <c r="A232" s="5">
        <v>231</v>
      </c>
      <c r="B232" s="5" t="s">
        <v>978</v>
      </c>
      <c r="C232" s="5" t="s">
        <v>154</v>
      </c>
      <c r="D232" s="5" t="s">
        <v>1789</v>
      </c>
      <c r="E232" s="5" t="s">
        <v>1790</v>
      </c>
      <c r="F232" s="5" t="s">
        <v>1791</v>
      </c>
      <c r="G232" s="5" t="s">
        <v>1385</v>
      </c>
      <c r="H232" s="5" t="s">
        <v>1792</v>
      </c>
      <c r="J232" s="5" t="s">
        <v>3057</v>
      </c>
    </row>
    <row r="233" spans="1:10" ht="11.25">
      <c r="A233" s="5">
        <v>232</v>
      </c>
      <c r="B233" s="5" t="s">
        <v>978</v>
      </c>
      <c r="C233" s="5" t="s">
        <v>154</v>
      </c>
      <c r="D233" s="5" t="s">
        <v>1793</v>
      </c>
      <c r="E233" s="5" t="s">
        <v>1794</v>
      </c>
      <c r="F233" s="5" t="s">
        <v>1795</v>
      </c>
      <c r="G233" s="5" t="s">
        <v>1168</v>
      </c>
      <c r="H233" s="5" t="s">
        <v>1796</v>
      </c>
      <c r="J233" s="5" t="s">
        <v>3057</v>
      </c>
    </row>
    <row r="234" spans="1:10" ht="11.25">
      <c r="A234" s="5">
        <v>233</v>
      </c>
      <c r="B234" s="5" t="s">
        <v>978</v>
      </c>
      <c r="C234" s="5" t="s">
        <v>154</v>
      </c>
      <c r="D234" s="5" t="s">
        <v>1797</v>
      </c>
      <c r="E234" s="5" t="s">
        <v>1798</v>
      </c>
      <c r="F234" s="5" t="s">
        <v>1799</v>
      </c>
      <c r="G234" s="5" t="s">
        <v>1279</v>
      </c>
      <c r="J234" s="5" t="s">
        <v>3057</v>
      </c>
    </row>
    <row r="235" spans="1:10" ht="11.25">
      <c r="A235" s="5">
        <v>234</v>
      </c>
      <c r="B235" s="5" t="s">
        <v>978</v>
      </c>
      <c r="C235" s="5" t="s">
        <v>154</v>
      </c>
      <c r="D235" s="5" t="s">
        <v>1800</v>
      </c>
      <c r="E235" s="5" t="s">
        <v>1801</v>
      </c>
      <c r="F235" s="5" t="s">
        <v>1802</v>
      </c>
      <c r="G235" s="5" t="s">
        <v>1095</v>
      </c>
      <c r="H235" s="5" t="s">
        <v>1803</v>
      </c>
      <c r="J235" s="5" t="s">
        <v>3057</v>
      </c>
    </row>
    <row r="236" spans="1:10" ht="11.25">
      <c r="A236" s="5">
        <v>235</v>
      </c>
      <c r="B236" s="5" t="s">
        <v>978</v>
      </c>
      <c r="C236" s="5" t="s">
        <v>154</v>
      </c>
      <c r="D236" s="5" t="s">
        <v>1804</v>
      </c>
      <c r="E236" s="5" t="s">
        <v>1805</v>
      </c>
      <c r="F236" s="5" t="s">
        <v>1806</v>
      </c>
      <c r="G236" s="5" t="s">
        <v>1807</v>
      </c>
      <c r="H236" s="5" t="s">
        <v>1808</v>
      </c>
      <c r="J236" s="5" t="s">
        <v>3057</v>
      </c>
    </row>
    <row r="237" spans="1:10" ht="11.25">
      <c r="A237" s="5">
        <v>236</v>
      </c>
      <c r="B237" s="5" t="s">
        <v>978</v>
      </c>
      <c r="C237" s="5" t="s">
        <v>154</v>
      </c>
      <c r="D237" s="5" t="s">
        <v>1809</v>
      </c>
      <c r="E237" s="5" t="s">
        <v>1810</v>
      </c>
      <c r="F237" s="5" t="s">
        <v>1811</v>
      </c>
      <c r="G237" s="5" t="s">
        <v>1083</v>
      </c>
      <c r="J237" s="5" t="s">
        <v>3057</v>
      </c>
    </row>
    <row r="238" spans="1:10" ht="11.25">
      <c r="A238" s="5">
        <v>237</v>
      </c>
      <c r="B238" s="5" t="s">
        <v>978</v>
      </c>
      <c r="C238" s="5" t="s">
        <v>154</v>
      </c>
      <c r="D238" s="5" t="s">
        <v>1812</v>
      </c>
      <c r="E238" s="5" t="s">
        <v>1813</v>
      </c>
      <c r="F238" s="5" t="s">
        <v>1814</v>
      </c>
      <c r="G238" s="5" t="s">
        <v>1051</v>
      </c>
      <c r="H238" s="5" t="s">
        <v>1815</v>
      </c>
      <c r="J238" s="5" t="s">
        <v>3057</v>
      </c>
    </row>
    <row r="239" spans="1:10" ht="11.25">
      <c r="A239" s="5">
        <v>238</v>
      </c>
      <c r="B239" s="5" t="s">
        <v>978</v>
      </c>
      <c r="C239" s="5" t="s">
        <v>154</v>
      </c>
      <c r="D239" s="5" t="s">
        <v>1816</v>
      </c>
      <c r="E239" s="5" t="s">
        <v>1817</v>
      </c>
      <c r="F239" s="5" t="s">
        <v>1818</v>
      </c>
      <c r="G239" s="5" t="s">
        <v>1047</v>
      </c>
      <c r="H239" s="5" t="s">
        <v>1819</v>
      </c>
      <c r="J239" s="5" t="s">
        <v>3057</v>
      </c>
    </row>
    <row r="240" spans="1:10" ht="11.25">
      <c r="A240" s="5">
        <v>239</v>
      </c>
      <c r="B240" s="5" t="s">
        <v>978</v>
      </c>
      <c r="C240" s="5" t="s">
        <v>154</v>
      </c>
      <c r="D240" s="5" t="s">
        <v>1820</v>
      </c>
      <c r="E240" s="5" t="s">
        <v>1821</v>
      </c>
      <c r="F240" s="5" t="s">
        <v>1822</v>
      </c>
      <c r="G240" s="5" t="s">
        <v>1047</v>
      </c>
      <c r="H240" s="5" t="s">
        <v>1823</v>
      </c>
      <c r="J240" s="5" t="s">
        <v>3057</v>
      </c>
    </row>
    <row r="241" spans="1:10" ht="11.25">
      <c r="A241" s="5">
        <v>240</v>
      </c>
      <c r="B241" s="5" t="s">
        <v>978</v>
      </c>
      <c r="C241" s="5" t="s">
        <v>154</v>
      </c>
      <c r="D241" s="5" t="s">
        <v>1824</v>
      </c>
      <c r="E241" s="5" t="s">
        <v>1825</v>
      </c>
      <c r="F241" s="5" t="s">
        <v>1826</v>
      </c>
      <c r="G241" s="5" t="s">
        <v>1807</v>
      </c>
      <c r="J241" s="5" t="s">
        <v>3057</v>
      </c>
    </row>
    <row r="242" spans="1:10" ht="11.25">
      <c r="A242" s="5">
        <v>241</v>
      </c>
      <c r="B242" s="5" t="s">
        <v>978</v>
      </c>
      <c r="C242" s="5" t="s">
        <v>154</v>
      </c>
      <c r="D242" s="5" t="s">
        <v>1827</v>
      </c>
      <c r="E242" s="5" t="s">
        <v>1828</v>
      </c>
      <c r="F242" s="5" t="s">
        <v>1829</v>
      </c>
      <c r="G242" s="5" t="s">
        <v>1385</v>
      </c>
      <c r="J242" s="5" t="s">
        <v>3057</v>
      </c>
    </row>
    <row r="243" spans="1:10" ht="11.25">
      <c r="A243" s="5">
        <v>242</v>
      </c>
      <c r="B243" s="5" t="s">
        <v>978</v>
      </c>
      <c r="C243" s="5" t="s">
        <v>154</v>
      </c>
      <c r="D243" s="5" t="s">
        <v>1830</v>
      </c>
      <c r="E243" s="5" t="s">
        <v>1831</v>
      </c>
      <c r="F243" s="5" t="s">
        <v>1832</v>
      </c>
      <c r="G243" s="5" t="s">
        <v>1385</v>
      </c>
      <c r="J243" s="5" t="s">
        <v>3057</v>
      </c>
    </row>
    <row r="244" spans="1:10" ht="11.25">
      <c r="A244" s="5">
        <v>243</v>
      </c>
      <c r="B244" s="5" t="s">
        <v>978</v>
      </c>
      <c r="C244" s="5" t="s">
        <v>154</v>
      </c>
      <c r="D244" s="5" t="s">
        <v>1833</v>
      </c>
      <c r="E244" s="5" t="s">
        <v>1834</v>
      </c>
      <c r="F244" s="5" t="s">
        <v>1835</v>
      </c>
      <c r="G244" s="5" t="s">
        <v>1385</v>
      </c>
      <c r="J244" s="5" t="s">
        <v>3057</v>
      </c>
    </row>
    <row r="245" spans="1:10" ht="11.25">
      <c r="A245" s="5">
        <v>244</v>
      </c>
      <c r="B245" s="5" t="s">
        <v>978</v>
      </c>
      <c r="C245" s="5" t="s">
        <v>154</v>
      </c>
      <c r="D245" s="5" t="s">
        <v>1836</v>
      </c>
      <c r="E245" s="5" t="s">
        <v>1837</v>
      </c>
      <c r="F245" s="5" t="s">
        <v>1838</v>
      </c>
      <c r="G245" s="5" t="s">
        <v>1385</v>
      </c>
      <c r="H245" s="5" t="s">
        <v>1839</v>
      </c>
      <c r="J245" s="5" t="s">
        <v>3057</v>
      </c>
    </row>
    <row r="246" spans="1:10" ht="11.25">
      <c r="A246" s="5">
        <v>245</v>
      </c>
      <c r="B246" s="5" t="s">
        <v>978</v>
      </c>
      <c r="C246" s="5" t="s">
        <v>154</v>
      </c>
      <c r="D246" s="5" t="s">
        <v>1840</v>
      </c>
      <c r="E246" s="5" t="s">
        <v>1841</v>
      </c>
      <c r="F246" s="5" t="s">
        <v>1842</v>
      </c>
      <c r="G246" s="5" t="s">
        <v>1385</v>
      </c>
      <c r="H246" s="5" t="s">
        <v>1843</v>
      </c>
      <c r="J246" s="5" t="s">
        <v>3057</v>
      </c>
    </row>
    <row r="247" spans="1:10" ht="11.25">
      <c r="A247" s="5">
        <v>246</v>
      </c>
      <c r="B247" s="5" t="s">
        <v>978</v>
      </c>
      <c r="C247" s="5" t="s">
        <v>154</v>
      </c>
      <c r="D247" s="5" t="s">
        <v>1844</v>
      </c>
      <c r="E247" s="5" t="s">
        <v>1845</v>
      </c>
      <c r="F247" s="5" t="s">
        <v>1846</v>
      </c>
      <c r="G247" s="5" t="s">
        <v>1047</v>
      </c>
      <c r="J247" s="5" t="s">
        <v>3057</v>
      </c>
    </row>
    <row r="248" spans="1:10" ht="11.25">
      <c r="A248" s="5">
        <v>247</v>
      </c>
      <c r="B248" s="5" t="s">
        <v>978</v>
      </c>
      <c r="C248" s="5" t="s">
        <v>154</v>
      </c>
      <c r="D248" s="5" t="s">
        <v>1847</v>
      </c>
      <c r="E248" s="5" t="s">
        <v>1848</v>
      </c>
      <c r="F248" s="5" t="s">
        <v>1849</v>
      </c>
      <c r="G248" s="5" t="s">
        <v>1056</v>
      </c>
      <c r="H248" s="5" t="s">
        <v>1850</v>
      </c>
      <c r="J248" s="5" t="s">
        <v>3057</v>
      </c>
    </row>
    <row r="249" spans="1:10" ht="11.25">
      <c r="A249" s="5">
        <v>248</v>
      </c>
      <c r="B249" s="5" t="s">
        <v>978</v>
      </c>
      <c r="C249" s="5" t="s">
        <v>154</v>
      </c>
      <c r="D249" s="5" t="s">
        <v>1851</v>
      </c>
      <c r="E249" s="5" t="s">
        <v>1852</v>
      </c>
      <c r="F249" s="5" t="s">
        <v>1853</v>
      </c>
      <c r="G249" s="5" t="s">
        <v>1056</v>
      </c>
      <c r="H249" s="5" t="s">
        <v>1854</v>
      </c>
      <c r="J249" s="5" t="s">
        <v>3057</v>
      </c>
    </row>
    <row r="250" spans="1:10" ht="11.25">
      <c r="A250" s="5">
        <v>249</v>
      </c>
      <c r="B250" s="5" t="s">
        <v>978</v>
      </c>
      <c r="C250" s="5" t="s">
        <v>154</v>
      </c>
      <c r="D250" s="5" t="s">
        <v>1855</v>
      </c>
      <c r="E250" s="5" t="s">
        <v>1856</v>
      </c>
      <c r="F250" s="5" t="s">
        <v>1857</v>
      </c>
      <c r="G250" s="5" t="s">
        <v>1385</v>
      </c>
      <c r="J250" s="5" t="s">
        <v>3057</v>
      </c>
    </row>
    <row r="251" spans="1:10" ht="11.25">
      <c r="A251" s="5">
        <v>250</v>
      </c>
      <c r="B251" s="5" t="s">
        <v>978</v>
      </c>
      <c r="C251" s="5" t="s">
        <v>154</v>
      </c>
      <c r="D251" s="5" t="s">
        <v>1858</v>
      </c>
      <c r="E251" s="5" t="s">
        <v>1859</v>
      </c>
      <c r="F251" s="5" t="s">
        <v>1860</v>
      </c>
      <c r="G251" s="5" t="s">
        <v>1004</v>
      </c>
      <c r="H251" s="5" t="s">
        <v>1861</v>
      </c>
      <c r="J251" s="5" t="s">
        <v>3057</v>
      </c>
    </row>
    <row r="252" spans="1:10" ht="11.25">
      <c r="A252" s="5">
        <v>251</v>
      </c>
      <c r="B252" s="5" t="s">
        <v>978</v>
      </c>
      <c r="C252" s="5" t="s">
        <v>154</v>
      </c>
      <c r="D252" s="5" t="s">
        <v>1862</v>
      </c>
      <c r="E252" s="5" t="s">
        <v>1863</v>
      </c>
      <c r="F252" s="5" t="s">
        <v>1864</v>
      </c>
      <c r="G252" s="5" t="s">
        <v>1865</v>
      </c>
      <c r="J252" s="5" t="s">
        <v>3057</v>
      </c>
    </row>
    <row r="253" spans="1:10" ht="11.25">
      <c r="A253" s="5">
        <v>252</v>
      </c>
      <c r="B253" s="5" t="s">
        <v>978</v>
      </c>
      <c r="C253" s="5" t="s">
        <v>154</v>
      </c>
      <c r="D253" s="5" t="s">
        <v>1866</v>
      </c>
      <c r="E253" s="5" t="s">
        <v>1867</v>
      </c>
      <c r="F253" s="5" t="s">
        <v>1868</v>
      </c>
      <c r="G253" s="5" t="s">
        <v>1095</v>
      </c>
      <c r="J253" s="5" t="s">
        <v>3057</v>
      </c>
    </row>
    <row r="254" spans="1:10" ht="11.25">
      <c r="A254" s="5">
        <v>253</v>
      </c>
      <c r="B254" s="5" t="s">
        <v>978</v>
      </c>
      <c r="C254" s="5" t="s">
        <v>154</v>
      </c>
      <c r="D254" s="5" t="s">
        <v>1869</v>
      </c>
      <c r="E254" s="5" t="s">
        <v>1870</v>
      </c>
      <c r="F254" s="5" t="s">
        <v>1871</v>
      </c>
      <c r="G254" s="5" t="s">
        <v>1254</v>
      </c>
      <c r="H254" s="5" t="s">
        <v>1722</v>
      </c>
      <c r="J254" s="5" t="s">
        <v>3057</v>
      </c>
    </row>
    <row r="255" spans="1:10" ht="11.25">
      <c r="A255" s="5">
        <v>254</v>
      </c>
      <c r="B255" s="5" t="s">
        <v>978</v>
      </c>
      <c r="C255" s="5" t="s">
        <v>154</v>
      </c>
      <c r="D255" s="5" t="s">
        <v>1872</v>
      </c>
      <c r="E255" s="5" t="s">
        <v>1873</v>
      </c>
      <c r="F255" s="5" t="s">
        <v>1874</v>
      </c>
      <c r="G255" s="5" t="s">
        <v>1279</v>
      </c>
      <c r="J255" s="5" t="s">
        <v>3057</v>
      </c>
    </row>
    <row r="256" spans="1:10" ht="11.25">
      <c r="A256" s="5">
        <v>255</v>
      </c>
      <c r="B256" s="5" t="s">
        <v>978</v>
      </c>
      <c r="C256" s="5" t="s">
        <v>154</v>
      </c>
      <c r="D256" s="5" t="s">
        <v>1875</v>
      </c>
      <c r="E256" s="5" t="s">
        <v>1876</v>
      </c>
      <c r="F256" s="5" t="s">
        <v>1877</v>
      </c>
      <c r="G256" s="5" t="s">
        <v>1385</v>
      </c>
      <c r="H256" s="5" t="s">
        <v>1878</v>
      </c>
      <c r="J256" s="5" t="s">
        <v>3057</v>
      </c>
    </row>
    <row r="257" spans="1:10" ht="11.25">
      <c r="A257" s="5">
        <v>256</v>
      </c>
      <c r="B257" s="5" t="s">
        <v>978</v>
      </c>
      <c r="C257" s="5" t="s">
        <v>154</v>
      </c>
      <c r="D257" s="5" t="s">
        <v>1879</v>
      </c>
      <c r="E257" s="5" t="s">
        <v>1880</v>
      </c>
      <c r="F257" s="5" t="s">
        <v>1881</v>
      </c>
      <c r="G257" s="5" t="s">
        <v>1882</v>
      </c>
      <c r="J257" s="5" t="s">
        <v>3057</v>
      </c>
    </row>
    <row r="258" spans="1:10" ht="11.25">
      <c r="A258" s="5">
        <v>257</v>
      </c>
      <c r="B258" s="5" t="s">
        <v>978</v>
      </c>
      <c r="C258" s="5" t="s">
        <v>154</v>
      </c>
      <c r="D258" s="5" t="s">
        <v>1883</v>
      </c>
      <c r="E258" s="5" t="s">
        <v>1884</v>
      </c>
      <c r="F258" s="5" t="s">
        <v>1885</v>
      </c>
      <c r="G258" s="5" t="s">
        <v>1279</v>
      </c>
      <c r="J258" s="5" t="s">
        <v>3057</v>
      </c>
    </row>
    <row r="259" spans="1:10" ht="11.25">
      <c r="A259" s="5">
        <v>258</v>
      </c>
      <c r="B259" s="5" t="s">
        <v>978</v>
      </c>
      <c r="C259" s="5" t="s">
        <v>154</v>
      </c>
      <c r="D259" s="5" t="s">
        <v>1886</v>
      </c>
      <c r="E259" s="5" t="s">
        <v>1887</v>
      </c>
      <c r="F259" s="5" t="s">
        <v>1888</v>
      </c>
      <c r="G259" s="5" t="s">
        <v>1279</v>
      </c>
      <c r="H259" s="5" t="s">
        <v>1889</v>
      </c>
      <c r="J259" s="5" t="s">
        <v>3057</v>
      </c>
    </row>
    <row r="260" spans="1:10" ht="11.25">
      <c r="A260" s="5">
        <v>259</v>
      </c>
      <c r="B260" s="5" t="s">
        <v>978</v>
      </c>
      <c r="C260" s="5" t="s">
        <v>154</v>
      </c>
      <c r="D260" s="5" t="s">
        <v>1890</v>
      </c>
      <c r="E260" s="5" t="s">
        <v>1891</v>
      </c>
      <c r="F260" s="5" t="s">
        <v>1892</v>
      </c>
      <c r="G260" s="5" t="s">
        <v>1893</v>
      </c>
      <c r="J260" s="5" t="s">
        <v>3057</v>
      </c>
    </row>
    <row r="261" spans="1:10" ht="11.25">
      <c r="A261" s="5">
        <v>260</v>
      </c>
      <c r="B261" s="5" t="s">
        <v>978</v>
      </c>
      <c r="C261" s="5" t="s">
        <v>154</v>
      </c>
      <c r="D261" s="5" t="s">
        <v>1894</v>
      </c>
      <c r="E261" s="5" t="s">
        <v>1895</v>
      </c>
      <c r="F261" s="5" t="s">
        <v>1896</v>
      </c>
      <c r="G261" s="5" t="s">
        <v>1168</v>
      </c>
      <c r="H261" s="5" t="s">
        <v>1897</v>
      </c>
      <c r="J261" s="5" t="s">
        <v>3057</v>
      </c>
    </row>
    <row r="262" spans="1:10" ht="11.25">
      <c r="A262" s="5">
        <v>261</v>
      </c>
      <c r="B262" s="5" t="s">
        <v>978</v>
      </c>
      <c r="C262" s="5" t="s">
        <v>154</v>
      </c>
      <c r="D262" s="5" t="s">
        <v>1898</v>
      </c>
      <c r="E262" s="5" t="s">
        <v>1899</v>
      </c>
      <c r="F262" s="5" t="s">
        <v>1900</v>
      </c>
      <c r="G262" s="5" t="s">
        <v>1901</v>
      </c>
      <c r="H262" s="5" t="s">
        <v>1902</v>
      </c>
      <c r="J262" s="5" t="s">
        <v>3057</v>
      </c>
    </row>
    <row r="263" spans="1:10" ht="11.25">
      <c r="A263" s="5">
        <v>262</v>
      </c>
      <c r="B263" s="5" t="s">
        <v>978</v>
      </c>
      <c r="C263" s="5" t="s">
        <v>154</v>
      </c>
      <c r="D263" s="5" t="s">
        <v>1903</v>
      </c>
      <c r="E263" s="5" t="s">
        <v>1904</v>
      </c>
      <c r="F263" s="5" t="s">
        <v>1905</v>
      </c>
      <c r="G263" s="5" t="s">
        <v>1581</v>
      </c>
      <c r="H263" s="5" t="s">
        <v>1906</v>
      </c>
      <c r="J263" s="5" t="s">
        <v>3057</v>
      </c>
    </row>
    <row r="264" spans="1:10" ht="11.25">
      <c r="A264" s="5">
        <v>263</v>
      </c>
      <c r="B264" s="5" t="s">
        <v>978</v>
      </c>
      <c r="C264" s="5" t="s">
        <v>154</v>
      </c>
      <c r="D264" s="5" t="s">
        <v>1907</v>
      </c>
      <c r="E264" s="5" t="s">
        <v>1908</v>
      </c>
      <c r="F264" s="5" t="s">
        <v>1909</v>
      </c>
      <c r="G264" s="5" t="s">
        <v>1013</v>
      </c>
      <c r="J264" s="5" t="s">
        <v>3057</v>
      </c>
    </row>
    <row r="265" spans="1:10" ht="11.25">
      <c r="A265" s="5">
        <v>264</v>
      </c>
      <c r="B265" s="5" t="s">
        <v>978</v>
      </c>
      <c r="C265" s="5" t="s">
        <v>154</v>
      </c>
      <c r="D265" s="5" t="s">
        <v>1910</v>
      </c>
      <c r="E265" s="5" t="s">
        <v>1911</v>
      </c>
      <c r="F265" s="5" t="s">
        <v>1912</v>
      </c>
      <c r="G265" s="5" t="s">
        <v>1004</v>
      </c>
      <c r="J265" s="5" t="s">
        <v>3057</v>
      </c>
    </row>
    <row r="266" spans="1:10" ht="11.25">
      <c r="A266" s="5">
        <v>265</v>
      </c>
      <c r="B266" s="5" t="s">
        <v>978</v>
      </c>
      <c r="C266" s="5" t="s">
        <v>154</v>
      </c>
      <c r="D266" s="5" t="s">
        <v>1913</v>
      </c>
      <c r="E266" s="5" t="s">
        <v>1914</v>
      </c>
      <c r="F266" s="5" t="s">
        <v>1915</v>
      </c>
      <c r="G266" s="5" t="s">
        <v>1024</v>
      </c>
      <c r="H266" s="5" t="s">
        <v>1916</v>
      </c>
      <c r="J266" s="5" t="s">
        <v>3057</v>
      </c>
    </row>
    <row r="267" spans="1:10" ht="11.25">
      <c r="A267" s="5">
        <v>266</v>
      </c>
      <c r="B267" s="5" t="s">
        <v>978</v>
      </c>
      <c r="C267" s="5" t="s">
        <v>154</v>
      </c>
      <c r="D267" s="5" t="s">
        <v>1917</v>
      </c>
      <c r="E267" s="5" t="s">
        <v>1918</v>
      </c>
      <c r="F267" s="5" t="s">
        <v>1919</v>
      </c>
      <c r="G267" s="5" t="s">
        <v>1013</v>
      </c>
      <c r="H267" s="5" t="s">
        <v>1920</v>
      </c>
      <c r="J267" s="5" t="s">
        <v>3057</v>
      </c>
    </row>
    <row r="268" spans="1:10" ht="11.25">
      <c r="A268" s="5">
        <v>267</v>
      </c>
      <c r="B268" s="5" t="s">
        <v>978</v>
      </c>
      <c r="C268" s="5" t="s">
        <v>154</v>
      </c>
      <c r="D268" s="5" t="s">
        <v>1921</v>
      </c>
      <c r="E268" s="5" t="s">
        <v>1922</v>
      </c>
      <c r="F268" s="5" t="s">
        <v>1923</v>
      </c>
      <c r="G268" s="5" t="s">
        <v>1024</v>
      </c>
      <c r="H268" s="5" t="s">
        <v>1924</v>
      </c>
      <c r="J268" s="5" t="s">
        <v>3057</v>
      </c>
    </row>
    <row r="269" spans="1:10" ht="11.25">
      <c r="A269" s="5">
        <v>268</v>
      </c>
      <c r="B269" s="5" t="s">
        <v>978</v>
      </c>
      <c r="C269" s="5" t="s">
        <v>154</v>
      </c>
      <c r="D269" s="5" t="s">
        <v>1925</v>
      </c>
      <c r="E269" s="5" t="s">
        <v>1926</v>
      </c>
      <c r="F269" s="5" t="s">
        <v>1927</v>
      </c>
      <c r="G269" s="5" t="s">
        <v>1004</v>
      </c>
      <c r="J269" s="5" t="s">
        <v>3057</v>
      </c>
    </row>
    <row r="270" spans="1:10" ht="11.25">
      <c r="A270" s="5">
        <v>269</v>
      </c>
      <c r="B270" s="5" t="s">
        <v>978</v>
      </c>
      <c r="C270" s="5" t="s">
        <v>154</v>
      </c>
      <c r="D270" s="5" t="s">
        <v>1928</v>
      </c>
      <c r="E270" s="5" t="s">
        <v>1929</v>
      </c>
      <c r="F270" s="5" t="s">
        <v>1930</v>
      </c>
      <c r="G270" s="5" t="s">
        <v>1004</v>
      </c>
      <c r="H270" s="5" t="s">
        <v>1931</v>
      </c>
      <c r="J270" s="5" t="s">
        <v>3057</v>
      </c>
    </row>
    <row r="271" spans="1:10" ht="11.25">
      <c r="A271" s="5">
        <v>270</v>
      </c>
      <c r="B271" s="5" t="s">
        <v>978</v>
      </c>
      <c r="C271" s="5" t="s">
        <v>154</v>
      </c>
      <c r="D271" s="5" t="s">
        <v>1932</v>
      </c>
      <c r="E271" s="5" t="s">
        <v>1933</v>
      </c>
      <c r="F271" s="5" t="s">
        <v>1934</v>
      </c>
      <c r="G271" s="5" t="s">
        <v>1004</v>
      </c>
      <c r="J271" s="5" t="s">
        <v>3057</v>
      </c>
    </row>
    <row r="272" spans="1:10" ht="11.25">
      <c r="A272" s="5">
        <v>271</v>
      </c>
      <c r="B272" s="5" t="s">
        <v>978</v>
      </c>
      <c r="C272" s="5" t="s">
        <v>154</v>
      </c>
      <c r="D272" s="5" t="s">
        <v>1935</v>
      </c>
      <c r="E272" s="5" t="s">
        <v>1936</v>
      </c>
      <c r="F272" s="5" t="s">
        <v>1937</v>
      </c>
      <c r="G272" s="5" t="s">
        <v>1279</v>
      </c>
      <c r="H272" s="5" t="s">
        <v>1938</v>
      </c>
      <c r="J272" s="5" t="s">
        <v>3057</v>
      </c>
    </row>
    <row r="273" spans="1:10" ht="11.25">
      <c r="A273" s="5">
        <v>272</v>
      </c>
      <c r="B273" s="5" t="s">
        <v>978</v>
      </c>
      <c r="C273" s="5" t="s">
        <v>154</v>
      </c>
      <c r="D273" s="5" t="s">
        <v>1939</v>
      </c>
      <c r="E273" s="5" t="s">
        <v>1940</v>
      </c>
      <c r="F273" s="5" t="s">
        <v>1941</v>
      </c>
      <c r="G273" s="5" t="s">
        <v>1279</v>
      </c>
      <c r="H273" s="5" t="s">
        <v>1942</v>
      </c>
      <c r="J273" s="5" t="s">
        <v>3057</v>
      </c>
    </row>
    <row r="274" spans="1:10" ht="11.25">
      <c r="A274" s="5">
        <v>273</v>
      </c>
      <c r="B274" s="5" t="s">
        <v>978</v>
      </c>
      <c r="C274" s="5" t="s">
        <v>154</v>
      </c>
      <c r="D274" s="5" t="s">
        <v>1943</v>
      </c>
      <c r="E274" s="5" t="s">
        <v>1944</v>
      </c>
      <c r="F274" s="5" t="s">
        <v>1945</v>
      </c>
      <c r="G274" s="5" t="s">
        <v>1024</v>
      </c>
      <c r="H274" s="5" t="s">
        <v>1946</v>
      </c>
      <c r="J274" s="5" t="s">
        <v>3057</v>
      </c>
    </row>
    <row r="275" spans="1:10" ht="11.25">
      <c r="A275" s="5">
        <v>274</v>
      </c>
      <c r="B275" s="5" t="s">
        <v>978</v>
      </c>
      <c r="C275" s="5" t="s">
        <v>154</v>
      </c>
      <c r="D275" s="5" t="s">
        <v>1947</v>
      </c>
      <c r="E275" s="5" t="s">
        <v>1948</v>
      </c>
      <c r="F275" s="5" t="s">
        <v>1949</v>
      </c>
      <c r="G275" s="5" t="s">
        <v>1047</v>
      </c>
      <c r="H275" s="5" t="s">
        <v>1950</v>
      </c>
      <c r="J275" s="5" t="s">
        <v>3057</v>
      </c>
    </row>
    <row r="276" spans="1:10" ht="11.25">
      <c r="A276" s="5">
        <v>275</v>
      </c>
      <c r="B276" s="5" t="s">
        <v>978</v>
      </c>
      <c r="C276" s="5" t="s">
        <v>154</v>
      </c>
      <c r="D276" s="5" t="s">
        <v>1951</v>
      </c>
      <c r="E276" s="5" t="s">
        <v>1952</v>
      </c>
      <c r="F276" s="5" t="s">
        <v>1953</v>
      </c>
      <c r="G276" s="5" t="s">
        <v>1279</v>
      </c>
      <c r="H276" s="5" t="s">
        <v>1954</v>
      </c>
      <c r="J276" s="5" t="s">
        <v>3057</v>
      </c>
    </row>
    <row r="277" spans="1:10" ht="11.25">
      <c r="A277" s="5">
        <v>276</v>
      </c>
      <c r="B277" s="5" t="s">
        <v>978</v>
      </c>
      <c r="C277" s="5" t="s">
        <v>154</v>
      </c>
      <c r="D277" s="5" t="s">
        <v>1955</v>
      </c>
      <c r="E277" s="5" t="s">
        <v>1956</v>
      </c>
      <c r="F277" s="5" t="s">
        <v>1957</v>
      </c>
      <c r="G277" s="5" t="s">
        <v>1457</v>
      </c>
      <c r="H277" s="5" t="s">
        <v>1958</v>
      </c>
      <c r="J277" s="5" t="s">
        <v>3057</v>
      </c>
    </row>
    <row r="278" spans="1:10" ht="11.25">
      <c r="A278" s="5">
        <v>277</v>
      </c>
      <c r="B278" s="5" t="s">
        <v>978</v>
      </c>
      <c r="C278" s="5" t="s">
        <v>154</v>
      </c>
      <c r="D278" s="5" t="s">
        <v>1959</v>
      </c>
      <c r="E278" s="5" t="s">
        <v>1960</v>
      </c>
      <c r="F278" s="5" t="s">
        <v>1961</v>
      </c>
      <c r="G278" s="5" t="s">
        <v>1602</v>
      </c>
      <c r="J278" s="5" t="s">
        <v>3057</v>
      </c>
    </row>
    <row r="279" spans="1:10" ht="11.25">
      <c r="A279" s="5">
        <v>278</v>
      </c>
      <c r="B279" s="5" t="s">
        <v>978</v>
      </c>
      <c r="C279" s="5" t="s">
        <v>154</v>
      </c>
      <c r="D279" s="5" t="s">
        <v>1962</v>
      </c>
      <c r="E279" s="5" t="s">
        <v>1963</v>
      </c>
      <c r="F279" s="5" t="s">
        <v>1964</v>
      </c>
      <c r="G279" s="5" t="s">
        <v>1901</v>
      </c>
      <c r="H279" s="5" t="s">
        <v>1965</v>
      </c>
      <c r="J279" s="5" t="s">
        <v>3057</v>
      </c>
    </row>
    <row r="280" spans="1:10" ht="11.25">
      <c r="A280" s="5">
        <v>279</v>
      </c>
      <c r="B280" s="5" t="s">
        <v>978</v>
      </c>
      <c r="C280" s="5" t="s">
        <v>154</v>
      </c>
      <c r="D280" s="5" t="s">
        <v>1966</v>
      </c>
      <c r="E280" s="5" t="s">
        <v>1967</v>
      </c>
      <c r="F280" s="5" t="s">
        <v>1968</v>
      </c>
      <c r="G280" s="5" t="s">
        <v>1013</v>
      </c>
      <c r="J280" s="5" t="s">
        <v>3057</v>
      </c>
    </row>
    <row r="281" spans="1:10" ht="11.25">
      <c r="A281" s="5">
        <v>280</v>
      </c>
      <c r="B281" s="5" t="s">
        <v>978</v>
      </c>
      <c r="C281" s="5" t="s">
        <v>154</v>
      </c>
      <c r="D281" s="5" t="s">
        <v>1969</v>
      </c>
      <c r="E281" s="5" t="s">
        <v>1970</v>
      </c>
      <c r="F281" s="5" t="s">
        <v>1971</v>
      </c>
      <c r="G281" s="5" t="s">
        <v>1013</v>
      </c>
      <c r="J281" s="5" t="s">
        <v>3057</v>
      </c>
    </row>
    <row r="282" spans="1:10" ht="11.25">
      <c r="A282" s="5">
        <v>281</v>
      </c>
      <c r="B282" s="5" t="s">
        <v>978</v>
      </c>
      <c r="C282" s="5" t="s">
        <v>154</v>
      </c>
      <c r="D282" s="5" t="s">
        <v>1972</v>
      </c>
      <c r="E282" s="5" t="s">
        <v>1973</v>
      </c>
      <c r="F282" s="5" t="s">
        <v>1974</v>
      </c>
      <c r="G282" s="5" t="s">
        <v>1975</v>
      </c>
      <c r="H282" s="5" t="s">
        <v>1976</v>
      </c>
      <c r="J282" s="5" t="s">
        <v>3057</v>
      </c>
    </row>
    <row r="283" spans="1:10" ht="11.25">
      <c r="A283" s="5">
        <v>282</v>
      </c>
      <c r="B283" s="5" t="s">
        <v>978</v>
      </c>
      <c r="C283" s="5" t="s">
        <v>154</v>
      </c>
      <c r="D283" s="5" t="s">
        <v>1977</v>
      </c>
      <c r="E283" s="5" t="s">
        <v>1978</v>
      </c>
      <c r="F283" s="5" t="s">
        <v>1979</v>
      </c>
      <c r="G283" s="5" t="s">
        <v>1013</v>
      </c>
      <c r="J283" s="5" t="s">
        <v>3057</v>
      </c>
    </row>
    <row r="284" spans="1:10" ht="11.25">
      <c r="A284" s="5">
        <v>283</v>
      </c>
      <c r="B284" s="5" t="s">
        <v>978</v>
      </c>
      <c r="C284" s="5" t="s">
        <v>154</v>
      </c>
      <c r="D284" s="5" t="s">
        <v>1980</v>
      </c>
      <c r="E284" s="5" t="s">
        <v>1981</v>
      </c>
      <c r="F284" s="5" t="s">
        <v>1982</v>
      </c>
      <c r="G284" s="5" t="s">
        <v>1983</v>
      </c>
      <c r="J284" s="5" t="s">
        <v>3057</v>
      </c>
    </row>
    <row r="285" spans="1:10" ht="11.25">
      <c r="A285" s="5">
        <v>284</v>
      </c>
      <c r="B285" s="5" t="s">
        <v>978</v>
      </c>
      <c r="C285" s="5" t="s">
        <v>154</v>
      </c>
      <c r="D285" s="5" t="s">
        <v>1984</v>
      </c>
      <c r="E285" s="5" t="s">
        <v>1985</v>
      </c>
      <c r="F285" s="5" t="s">
        <v>1986</v>
      </c>
      <c r="G285" s="5" t="s">
        <v>1385</v>
      </c>
      <c r="J285" s="5" t="s">
        <v>3057</v>
      </c>
    </row>
    <row r="286" spans="1:10" ht="11.25">
      <c r="A286" s="5">
        <v>285</v>
      </c>
      <c r="B286" s="5" t="s">
        <v>978</v>
      </c>
      <c r="C286" s="5" t="s">
        <v>154</v>
      </c>
      <c r="D286" s="5" t="s">
        <v>1987</v>
      </c>
      <c r="E286" s="5" t="s">
        <v>1988</v>
      </c>
      <c r="F286" s="5" t="s">
        <v>1989</v>
      </c>
      <c r="G286" s="5" t="s">
        <v>1385</v>
      </c>
      <c r="J286" s="5" t="s">
        <v>3057</v>
      </c>
    </row>
    <row r="287" spans="1:10" ht="11.25">
      <c r="A287" s="5">
        <v>286</v>
      </c>
      <c r="B287" s="5" t="s">
        <v>978</v>
      </c>
      <c r="C287" s="5" t="s">
        <v>154</v>
      </c>
      <c r="D287" s="5" t="s">
        <v>1990</v>
      </c>
      <c r="E287" s="5" t="s">
        <v>1991</v>
      </c>
      <c r="F287" s="5" t="s">
        <v>1992</v>
      </c>
      <c r="G287" s="5" t="s">
        <v>1035</v>
      </c>
      <c r="J287" s="5" t="s">
        <v>3057</v>
      </c>
    </row>
    <row r="288" spans="1:10" ht="11.25">
      <c r="A288" s="5">
        <v>287</v>
      </c>
      <c r="B288" s="5" t="s">
        <v>978</v>
      </c>
      <c r="C288" s="5" t="s">
        <v>154</v>
      </c>
      <c r="D288" s="5" t="s">
        <v>1993</v>
      </c>
      <c r="E288" s="5" t="s">
        <v>1994</v>
      </c>
      <c r="F288" s="5" t="s">
        <v>1995</v>
      </c>
      <c r="G288" s="5" t="s">
        <v>1901</v>
      </c>
      <c r="J288" s="5" t="s">
        <v>3057</v>
      </c>
    </row>
    <row r="289" spans="1:10" ht="11.25">
      <c r="A289" s="5">
        <v>288</v>
      </c>
      <c r="B289" s="5" t="s">
        <v>978</v>
      </c>
      <c r="C289" s="5" t="s">
        <v>154</v>
      </c>
      <c r="D289" s="5" t="s">
        <v>1996</v>
      </c>
      <c r="E289" s="5" t="s">
        <v>1997</v>
      </c>
      <c r="F289" s="5" t="s">
        <v>1998</v>
      </c>
      <c r="G289" s="5" t="s">
        <v>1083</v>
      </c>
      <c r="J289" s="5" t="s">
        <v>3057</v>
      </c>
    </row>
    <row r="290" spans="1:10" ht="11.25">
      <c r="A290" s="5">
        <v>289</v>
      </c>
      <c r="B290" s="5" t="s">
        <v>978</v>
      </c>
      <c r="C290" s="5" t="s">
        <v>154</v>
      </c>
      <c r="D290" s="5" t="s">
        <v>1999</v>
      </c>
      <c r="E290" s="5" t="s">
        <v>2000</v>
      </c>
      <c r="F290" s="5" t="s">
        <v>2001</v>
      </c>
      <c r="G290" s="5" t="s">
        <v>1013</v>
      </c>
      <c r="J290" s="5" t="s">
        <v>3057</v>
      </c>
    </row>
    <row r="291" spans="1:10" ht="11.25">
      <c r="A291" s="5">
        <v>290</v>
      </c>
      <c r="B291" s="5" t="s">
        <v>978</v>
      </c>
      <c r="C291" s="5" t="s">
        <v>154</v>
      </c>
      <c r="D291" s="5" t="s">
        <v>2002</v>
      </c>
      <c r="E291" s="5" t="s">
        <v>2003</v>
      </c>
      <c r="F291" s="5" t="s">
        <v>2004</v>
      </c>
      <c r="G291" s="5" t="s">
        <v>1279</v>
      </c>
      <c r="J291" s="5" t="s">
        <v>3057</v>
      </c>
    </row>
    <row r="292" spans="1:10" ht="11.25">
      <c r="A292" s="5">
        <v>291</v>
      </c>
      <c r="B292" s="5" t="s">
        <v>978</v>
      </c>
      <c r="C292" s="5" t="s">
        <v>154</v>
      </c>
      <c r="D292" s="5" t="s">
        <v>2005</v>
      </c>
      <c r="E292" s="5" t="s">
        <v>2006</v>
      </c>
      <c r="F292" s="5" t="s">
        <v>2007</v>
      </c>
      <c r="G292" s="5" t="s">
        <v>1024</v>
      </c>
      <c r="J292" s="5" t="s">
        <v>3057</v>
      </c>
    </row>
    <row r="293" spans="1:10" ht="11.25">
      <c r="A293" s="5">
        <v>292</v>
      </c>
      <c r="B293" s="5" t="s">
        <v>978</v>
      </c>
      <c r="C293" s="5" t="s">
        <v>154</v>
      </c>
      <c r="D293" s="5" t="s">
        <v>2008</v>
      </c>
      <c r="E293" s="5" t="s">
        <v>2009</v>
      </c>
      <c r="F293" s="5" t="s">
        <v>2010</v>
      </c>
      <c r="G293" s="5" t="s">
        <v>1024</v>
      </c>
      <c r="J293" s="5" t="s">
        <v>3057</v>
      </c>
    </row>
    <row r="294" spans="1:10" ht="11.25">
      <c r="A294" s="5">
        <v>293</v>
      </c>
      <c r="B294" s="5" t="s">
        <v>978</v>
      </c>
      <c r="C294" s="5" t="s">
        <v>154</v>
      </c>
      <c r="D294" s="5" t="s">
        <v>2011</v>
      </c>
      <c r="E294" s="5" t="s">
        <v>2012</v>
      </c>
      <c r="F294" s="5" t="s">
        <v>2013</v>
      </c>
      <c r="G294" s="5" t="s">
        <v>1024</v>
      </c>
      <c r="J294" s="5" t="s">
        <v>3057</v>
      </c>
    </row>
    <row r="295" spans="1:10" ht="11.25">
      <c r="A295" s="5">
        <v>294</v>
      </c>
      <c r="B295" s="5" t="s">
        <v>978</v>
      </c>
      <c r="C295" s="5" t="s">
        <v>154</v>
      </c>
      <c r="D295" s="5" t="s">
        <v>2014</v>
      </c>
      <c r="E295" s="5" t="s">
        <v>2015</v>
      </c>
      <c r="F295" s="5" t="s">
        <v>2016</v>
      </c>
      <c r="G295" s="5" t="s">
        <v>1083</v>
      </c>
      <c r="J295" s="5" t="s">
        <v>3057</v>
      </c>
    </row>
    <row r="296" spans="1:10" ht="11.25">
      <c r="A296" s="5">
        <v>295</v>
      </c>
      <c r="B296" s="5" t="s">
        <v>978</v>
      </c>
      <c r="C296" s="5" t="s">
        <v>154</v>
      </c>
      <c r="D296" s="5" t="s">
        <v>2017</v>
      </c>
      <c r="E296" s="5" t="s">
        <v>2018</v>
      </c>
      <c r="F296" s="5" t="s">
        <v>2019</v>
      </c>
      <c r="G296" s="5" t="s">
        <v>2020</v>
      </c>
      <c r="H296" s="5" t="s">
        <v>2021</v>
      </c>
      <c r="J296" s="5" t="s">
        <v>3057</v>
      </c>
    </row>
    <row r="297" spans="1:10" ht="11.25">
      <c r="A297" s="5">
        <v>296</v>
      </c>
      <c r="B297" s="5" t="s">
        <v>978</v>
      </c>
      <c r="C297" s="5" t="s">
        <v>154</v>
      </c>
      <c r="D297" s="5" t="s">
        <v>2022</v>
      </c>
      <c r="E297" s="5" t="s">
        <v>2023</v>
      </c>
      <c r="F297" s="5" t="s">
        <v>2024</v>
      </c>
      <c r="G297" s="5" t="s">
        <v>1385</v>
      </c>
      <c r="J297" s="5" t="s">
        <v>3057</v>
      </c>
    </row>
    <row r="298" spans="1:10" ht="11.25">
      <c r="A298" s="5">
        <v>297</v>
      </c>
      <c r="B298" s="5" t="s">
        <v>978</v>
      </c>
      <c r="C298" s="5" t="s">
        <v>154</v>
      </c>
      <c r="D298" s="5" t="s">
        <v>2025</v>
      </c>
      <c r="E298" s="5" t="s">
        <v>2026</v>
      </c>
      <c r="F298" s="5" t="s">
        <v>2027</v>
      </c>
      <c r="G298" s="5" t="s">
        <v>1035</v>
      </c>
      <c r="J298" s="5" t="s">
        <v>3057</v>
      </c>
    </row>
    <row r="299" spans="1:10" ht="11.25">
      <c r="A299" s="5">
        <v>298</v>
      </c>
      <c r="B299" s="5" t="s">
        <v>978</v>
      </c>
      <c r="C299" s="5" t="s">
        <v>154</v>
      </c>
      <c r="D299" s="5" t="s">
        <v>2028</v>
      </c>
      <c r="E299" s="5" t="s">
        <v>2029</v>
      </c>
      <c r="F299" s="5" t="s">
        <v>2030</v>
      </c>
      <c r="G299" s="5" t="s">
        <v>1024</v>
      </c>
      <c r="J299" s="5" t="s">
        <v>3057</v>
      </c>
    </row>
    <row r="300" spans="1:10" ht="11.25">
      <c r="A300" s="5">
        <v>299</v>
      </c>
      <c r="B300" s="5" t="s">
        <v>978</v>
      </c>
      <c r="C300" s="5" t="s">
        <v>154</v>
      </c>
      <c r="D300" s="5" t="s">
        <v>2031</v>
      </c>
      <c r="E300" s="5" t="s">
        <v>2032</v>
      </c>
      <c r="F300" s="5" t="s">
        <v>2033</v>
      </c>
      <c r="G300" s="5" t="s">
        <v>1083</v>
      </c>
      <c r="J300" s="5" t="s">
        <v>3057</v>
      </c>
    </row>
    <row r="301" spans="1:10" ht="11.25">
      <c r="A301" s="5">
        <v>300</v>
      </c>
      <c r="B301" s="5" t="s">
        <v>978</v>
      </c>
      <c r="C301" s="5" t="s">
        <v>154</v>
      </c>
      <c r="D301" s="5" t="s">
        <v>2034</v>
      </c>
      <c r="E301" s="5" t="s">
        <v>2035</v>
      </c>
      <c r="F301" s="5" t="s">
        <v>2036</v>
      </c>
      <c r="G301" s="5" t="s">
        <v>2037</v>
      </c>
      <c r="J301" s="5" t="s">
        <v>3057</v>
      </c>
    </row>
    <row r="302" spans="1:10" ht="11.25">
      <c r="A302" s="5">
        <v>301</v>
      </c>
      <c r="B302" s="5" t="s">
        <v>978</v>
      </c>
      <c r="C302" s="5" t="s">
        <v>154</v>
      </c>
      <c r="D302" s="5" t="s">
        <v>2038</v>
      </c>
      <c r="E302" s="5" t="s">
        <v>2039</v>
      </c>
      <c r="F302" s="5" t="s">
        <v>2040</v>
      </c>
      <c r="G302" s="5" t="s">
        <v>1017</v>
      </c>
      <c r="J302" s="5" t="s">
        <v>3057</v>
      </c>
    </row>
    <row r="303" spans="1:10" ht="11.25">
      <c r="A303" s="5">
        <v>302</v>
      </c>
      <c r="B303" s="5" t="s">
        <v>978</v>
      </c>
      <c r="C303" s="5" t="s">
        <v>154</v>
      </c>
      <c r="D303" s="5" t="s">
        <v>2041</v>
      </c>
      <c r="E303" s="5" t="s">
        <v>2042</v>
      </c>
      <c r="F303" s="5" t="s">
        <v>2043</v>
      </c>
      <c r="G303" s="5" t="s">
        <v>2044</v>
      </c>
      <c r="J303" s="5" t="s">
        <v>3057</v>
      </c>
    </row>
    <row r="304" spans="1:10" ht="11.25">
      <c r="A304" s="5">
        <v>303</v>
      </c>
      <c r="B304" s="5" t="s">
        <v>978</v>
      </c>
      <c r="C304" s="5" t="s">
        <v>154</v>
      </c>
      <c r="D304" s="5" t="s">
        <v>2045</v>
      </c>
      <c r="E304" s="5" t="s">
        <v>2046</v>
      </c>
      <c r="F304" s="5" t="s">
        <v>2047</v>
      </c>
      <c r="G304" s="5" t="s">
        <v>1017</v>
      </c>
      <c r="J304" s="5" t="s">
        <v>3057</v>
      </c>
    </row>
    <row r="305" spans="1:10" ht="11.25">
      <c r="A305" s="5">
        <v>304</v>
      </c>
      <c r="B305" s="5" t="s">
        <v>978</v>
      </c>
      <c r="C305" s="5" t="s">
        <v>154</v>
      </c>
      <c r="D305" s="5" t="s">
        <v>2048</v>
      </c>
      <c r="E305" s="5" t="s">
        <v>2049</v>
      </c>
      <c r="F305" s="5" t="s">
        <v>2050</v>
      </c>
      <c r="G305" s="5" t="s">
        <v>1017</v>
      </c>
      <c r="J305" s="5" t="s">
        <v>3057</v>
      </c>
    </row>
    <row r="306" spans="1:10" ht="11.25">
      <c r="A306" s="5">
        <v>305</v>
      </c>
      <c r="B306" s="5" t="s">
        <v>978</v>
      </c>
      <c r="C306" s="5" t="s">
        <v>154</v>
      </c>
      <c r="D306" s="5" t="s">
        <v>2051</v>
      </c>
      <c r="E306" s="5" t="s">
        <v>2052</v>
      </c>
      <c r="F306" s="5" t="s">
        <v>2053</v>
      </c>
      <c r="G306" s="5" t="s">
        <v>1183</v>
      </c>
      <c r="J306" s="5" t="s">
        <v>3057</v>
      </c>
    </row>
    <row r="307" spans="1:10" ht="11.25">
      <c r="A307" s="5">
        <v>306</v>
      </c>
      <c r="B307" s="5" t="s">
        <v>978</v>
      </c>
      <c r="C307" s="5" t="s">
        <v>154</v>
      </c>
      <c r="D307" s="5" t="s">
        <v>2054</v>
      </c>
      <c r="E307" s="5" t="s">
        <v>2055</v>
      </c>
      <c r="F307" s="5" t="s">
        <v>2056</v>
      </c>
      <c r="G307" s="5" t="s">
        <v>1254</v>
      </c>
      <c r="J307" s="5" t="s">
        <v>3057</v>
      </c>
    </row>
    <row r="308" spans="1:10" ht="11.25">
      <c r="A308" s="5">
        <v>307</v>
      </c>
      <c r="B308" s="5" t="s">
        <v>978</v>
      </c>
      <c r="C308" s="5" t="s">
        <v>154</v>
      </c>
      <c r="D308" s="5" t="s">
        <v>2057</v>
      </c>
      <c r="E308" s="5" t="s">
        <v>2058</v>
      </c>
      <c r="F308" s="5" t="s">
        <v>2059</v>
      </c>
      <c r="G308" s="5" t="s">
        <v>1083</v>
      </c>
      <c r="J308" s="5" t="s">
        <v>3057</v>
      </c>
    </row>
    <row r="309" spans="1:10" ht="11.25">
      <c r="A309" s="5">
        <v>308</v>
      </c>
      <c r="B309" s="5" t="s">
        <v>978</v>
      </c>
      <c r="C309" s="5" t="s">
        <v>154</v>
      </c>
      <c r="D309" s="5" t="s">
        <v>2060</v>
      </c>
      <c r="E309" s="5" t="s">
        <v>2061</v>
      </c>
      <c r="F309" s="5" t="s">
        <v>2062</v>
      </c>
      <c r="G309" s="5" t="s">
        <v>1254</v>
      </c>
      <c r="J309" s="5" t="s">
        <v>3057</v>
      </c>
    </row>
    <row r="310" spans="1:10" ht="11.25">
      <c r="A310" s="5">
        <v>309</v>
      </c>
      <c r="B310" s="5" t="s">
        <v>978</v>
      </c>
      <c r="C310" s="5" t="s">
        <v>154</v>
      </c>
      <c r="D310" s="5" t="s">
        <v>2063</v>
      </c>
      <c r="E310" s="5" t="s">
        <v>2064</v>
      </c>
      <c r="F310" s="5" t="s">
        <v>2065</v>
      </c>
      <c r="G310" s="5" t="s">
        <v>1385</v>
      </c>
      <c r="J310" s="5" t="s">
        <v>3057</v>
      </c>
    </row>
    <row r="311" spans="1:10" ht="11.25">
      <c r="A311" s="5">
        <v>310</v>
      </c>
      <c r="B311" s="5" t="s">
        <v>978</v>
      </c>
      <c r="C311" s="5" t="s">
        <v>154</v>
      </c>
      <c r="D311" s="5" t="s">
        <v>2066</v>
      </c>
      <c r="E311" s="5" t="s">
        <v>2067</v>
      </c>
      <c r="F311" s="5" t="s">
        <v>2068</v>
      </c>
      <c r="G311" s="5" t="s">
        <v>1183</v>
      </c>
      <c r="J311" s="5" t="s">
        <v>3057</v>
      </c>
    </row>
    <row r="312" spans="1:10" ht="11.25">
      <c r="A312" s="5">
        <v>311</v>
      </c>
      <c r="B312" s="5" t="s">
        <v>978</v>
      </c>
      <c r="C312" s="5" t="s">
        <v>154</v>
      </c>
      <c r="D312" s="5" t="s">
        <v>2069</v>
      </c>
      <c r="E312" s="5" t="s">
        <v>2070</v>
      </c>
      <c r="F312" s="5" t="s">
        <v>2071</v>
      </c>
      <c r="G312" s="5" t="s">
        <v>1279</v>
      </c>
      <c r="J312" s="5" t="s">
        <v>3057</v>
      </c>
    </row>
    <row r="313" spans="1:10" ht="11.25">
      <c r="A313" s="5">
        <v>312</v>
      </c>
      <c r="B313" s="5" t="s">
        <v>978</v>
      </c>
      <c r="C313" s="5" t="s">
        <v>154</v>
      </c>
      <c r="D313" s="5" t="s">
        <v>2072</v>
      </c>
      <c r="E313" s="5" t="s">
        <v>2073</v>
      </c>
      <c r="F313" s="5" t="s">
        <v>2074</v>
      </c>
      <c r="G313" s="5" t="s">
        <v>1024</v>
      </c>
      <c r="J313" s="5" t="s">
        <v>3057</v>
      </c>
    </row>
    <row r="314" spans="1:10" ht="11.25">
      <c r="A314" s="5">
        <v>313</v>
      </c>
      <c r="B314" s="5" t="s">
        <v>978</v>
      </c>
      <c r="C314" s="5" t="s">
        <v>154</v>
      </c>
      <c r="D314" s="5" t="s">
        <v>2075</v>
      </c>
      <c r="E314" s="5" t="s">
        <v>2076</v>
      </c>
      <c r="F314" s="5" t="s">
        <v>2077</v>
      </c>
      <c r="G314" s="5" t="s">
        <v>1254</v>
      </c>
      <c r="J314" s="5" t="s">
        <v>3057</v>
      </c>
    </row>
    <row r="315" spans="1:10" ht="11.25">
      <c r="A315" s="5">
        <v>314</v>
      </c>
      <c r="B315" s="5" t="s">
        <v>978</v>
      </c>
      <c r="C315" s="5" t="s">
        <v>154</v>
      </c>
      <c r="D315" s="5" t="s">
        <v>2078</v>
      </c>
      <c r="E315" s="5" t="s">
        <v>2079</v>
      </c>
      <c r="F315" s="5" t="s">
        <v>2080</v>
      </c>
      <c r="G315" s="5" t="s">
        <v>1385</v>
      </c>
      <c r="J315" s="5" t="s">
        <v>3057</v>
      </c>
    </row>
    <row r="316" spans="1:10" ht="11.25">
      <c r="A316" s="5">
        <v>315</v>
      </c>
      <c r="B316" s="5" t="s">
        <v>978</v>
      </c>
      <c r="C316" s="5" t="s">
        <v>154</v>
      </c>
      <c r="D316" s="5" t="s">
        <v>2081</v>
      </c>
      <c r="E316" s="5" t="s">
        <v>2082</v>
      </c>
      <c r="F316" s="5" t="s">
        <v>2083</v>
      </c>
      <c r="G316" s="5" t="s">
        <v>1083</v>
      </c>
      <c r="J316" s="5" t="s">
        <v>3057</v>
      </c>
    </row>
    <row r="317" spans="1:10" ht="11.25">
      <c r="A317" s="5">
        <v>316</v>
      </c>
      <c r="B317" s="5" t="s">
        <v>978</v>
      </c>
      <c r="C317" s="5" t="s">
        <v>154</v>
      </c>
      <c r="D317" s="5" t="s">
        <v>2084</v>
      </c>
      <c r="E317" s="5" t="s">
        <v>2085</v>
      </c>
      <c r="F317" s="5" t="s">
        <v>2086</v>
      </c>
      <c r="G317" s="5" t="s">
        <v>1271</v>
      </c>
      <c r="J317" s="5" t="s">
        <v>3057</v>
      </c>
    </row>
    <row r="318" spans="1:10" ht="11.25">
      <c r="A318" s="5">
        <v>317</v>
      </c>
      <c r="B318" s="5" t="s">
        <v>978</v>
      </c>
      <c r="C318" s="5" t="s">
        <v>154</v>
      </c>
      <c r="D318" s="5" t="s">
        <v>2087</v>
      </c>
      <c r="E318" s="5" t="s">
        <v>2088</v>
      </c>
      <c r="F318" s="5" t="s">
        <v>2089</v>
      </c>
      <c r="G318" s="5" t="s">
        <v>1385</v>
      </c>
      <c r="J318" s="5" t="s">
        <v>3057</v>
      </c>
    </row>
    <row r="319" spans="1:10" ht="11.25">
      <c r="A319" s="5">
        <v>318</v>
      </c>
      <c r="B319" s="5" t="s">
        <v>978</v>
      </c>
      <c r="C319" s="5" t="s">
        <v>154</v>
      </c>
      <c r="D319" s="5" t="s">
        <v>2090</v>
      </c>
      <c r="E319" s="5" t="s">
        <v>2091</v>
      </c>
      <c r="F319" s="5" t="s">
        <v>2092</v>
      </c>
      <c r="G319" s="5" t="s">
        <v>1024</v>
      </c>
      <c r="J319" s="5" t="s">
        <v>3057</v>
      </c>
    </row>
    <row r="320" spans="1:10" ht="11.25">
      <c r="A320" s="5">
        <v>319</v>
      </c>
      <c r="B320" s="5" t="s">
        <v>978</v>
      </c>
      <c r="C320" s="5" t="s">
        <v>154</v>
      </c>
      <c r="D320" s="5" t="s">
        <v>2093</v>
      </c>
      <c r="E320" s="5" t="s">
        <v>2094</v>
      </c>
      <c r="F320" s="5" t="s">
        <v>2095</v>
      </c>
      <c r="G320" s="5" t="s">
        <v>1024</v>
      </c>
      <c r="J320" s="5" t="s">
        <v>3057</v>
      </c>
    </row>
    <row r="321" spans="1:10" ht="11.25">
      <c r="A321" s="5">
        <v>320</v>
      </c>
      <c r="B321" s="5" t="s">
        <v>978</v>
      </c>
      <c r="C321" s="5" t="s">
        <v>154</v>
      </c>
      <c r="D321" s="5" t="s">
        <v>2096</v>
      </c>
      <c r="E321" s="5" t="s">
        <v>2097</v>
      </c>
      <c r="F321" s="5" t="s">
        <v>2098</v>
      </c>
      <c r="G321" s="5" t="s">
        <v>1271</v>
      </c>
      <c r="J321" s="5" t="s">
        <v>3057</v>
      </c>
    </row>
    <row r="322" spans="1:10" ht="11.25">
      <c r="A322" s="5">
        <v>321</v>
      </c>
      <c r="B322" s="5" t="s">
        <v>978</v>
      </c>
      <c r="C322" s="5" t="s">
        <v>154</v>
      </c>
      <c r="D322" s="5" t="s">
        <v>2099</v>
      </c>
      <c r="E322" s="5" t="s">
        <v>2100</v>
      </c>
      <c r="F322" s="5" t="s">
        <v>2101</v>
      </c>
      <c r="G322" s="5" t="s">
        <v>1271</v>
      </c>
      <c r="J322" s="5" t="s">
        <v>3057</v>
      </c>
    </row>
    <row r="323" spans="1:10" ht="11.25">
      <c r="A323" s="5">
        <v>322</v>
      </c>
      <c r="B323" s="5" t="s">
        <v>978</v>
      </c>
      <c r="C323" s="5" t="s">
        <v>154</v>
      </c>
      <c r="D323" s="5" t="s">
        <v>2102</v>
      </c>
      <c r="E323" s="5" t="s">
        <v>2103</v>
      </c>
      <c r="F323" s="5" t="s">
        <v>2104</v>
      </c>
      <c r="G323" s="5" t="s">
        <v>1013</v>
      </c>
      <c r="J323" s="5" t="s">
        <v>3057</v>
      </c>
    </row>
    <row r="324" spans="1:10" ht="11.25">
      <c r="A324" s="5">
        <v>323</v>
      </c>
      <c r="B324" s="5" t="s">
        <v>978</v>
      </c>
      <c r="C324" s="5" t="s">
        <v>154</v>
      </c>
      <c r="D324" s="5" t="s">
        <v>2105</v>
      </c>
      <c r="E324" s="5" t="s">
        <v>2106</v>
      </c>
      <c r="F324" s="5" t="s">
        <v>2107</v>
      </c>
      <c r="G324" s="5" t="s">
        <v>1035</v>
      </c>
      <c r="J324" s="5" t="s">
        <v>3057</v>
      </c>
    </row>
    <row r="325" spans="1:10" ht="11.25">
      <c r="A325" s="5">
        <v>324</v>
      </c>
      <c r="B325" s="5" t="s">
        <v>978</v>
      </c>
      <c r="C325" s="5" t="s">
        <v>154</v>
      </c>
      <c r="D325" s="5" t="s">
        <v>2108</v>
      </c>
      <c r="E325" s="5" t="s">
        <v>2109</v>
      </c>
      <c r="F325" s="5" t="s">
        <v>2110</v>
      </c>
      <c r="G325" s="5" t="s">
        <v>1254</v>
      </c>
      <c r="J325" s="5" t="s">
        <v>3057</v>
      </c>
    </row>
    <row r="326" spans="1:10" ht="11.25">
      <c r="A326" s="5">
        <v>325</v>
      </c>
      <c r="B326" s="5" t="s">
        <v>978</v>
      </c>
      <c r="C326" s="5" t="s">
        <v>154</v>
      </c>
      <c r="D326" s="5" t="s">
        <v>2111</v>
      </c>
      <c r="E326" s="5" t="s">
        <v>2112</v>
      </c>
      <c r="F326" s="5" t="s">
        <v>2113</v>
      </c>
      <c r="G326" s="5" t="s">
        <v>1017</v>
      </c>
      <c r="J326" s="5" t="s">
        <v>3057</v>
      </c>
    </row>
    <row r="327" spans="1:10" ht="11.25">
      <c r="A327" s="5">
        <v>326</v>
      </c>
      <c r="B327" s="5" t="s">
        <v>978</v>
      </c>
      <c r="C327" s="5" t="s">
        <v>154</v>
      </c>
      <c r="D327" s="5" t="s">
        <v>2114</v>
      </c>
      <c r="E327" s="5" t="s">
        <v>2115</v>
      </c>
      <c r="F327" s="5" t="s">
        <v>2116</v>
      </c>
      <c r="G327" s="5" t="s">
        <v>1035</v>
      </c>
      <c r="J327" s="5" t="s">
        <v>3057</v>
      </c>
    </row>
    <row r="328" spans="1:10" ht="11.25">
      <c r="A328" s="5">
        <v>327</v>
      </c>
      <c r="B328" s="5" t="s">
        <v>978</v>
      </c>
      <c r="C328" s="5" t="s">
        <v>154</v>
      </c>
      <c r="D328" s="5" t="s">
        <v>2117</v>
      </c>
      <c r="E328" s="5" t="s">
        <v>2118</v>
      </c>
      <c r="F328" s="5" t="s">
        <v>2119</v>
      </c>
      <c r="G328" s="5" t="s">
        <v>1254</v>
      </c>
      <c r="J328" s="5" t="s">
        <v>3057</v>
      </c>
    </row>
    <row r="329" spans="1:10" ht="11.25">
      <c r="A329" s="5">
        <v>328</v>
      </c>
      <c r="B329" s="5" t="s">
        <v>978</v>
      </c>
      <c r="C329" s="5" t="s">
        <v>154</v>
      </c>
      <c r="D329" s="5" t="s">
        <v>2120</v>
      </c>
      <c r="E329" s="5" t="s">
        <v>2121</v>
      </c>
      <c r="F329" s="5" t="s">
        <v>2122</v>
      </c>
      <c r="G329" s="5" t="s">
        <v>2123</v>
      </c>
      <c r="J329" s="5" t="s">
        <v>3057</v>
      </c>
    </row>
    <row r="330" spans="1:10" ht="11.25">
      <c r="A330" s="5">
        <v>329</v>
      </c>
      <c r="B330" s="5" t="s">
        <v>978</v>
      </c>
      <c r="C330" s="5" t="s">
        <v>154</v>
      </c>
      <c r="D330" s="5" t="s">
        <v>2124</v>
      </c>
      <c r="E330" s="5" t="s">
        <v>2125</v>
      </c>
      <c r="F330" s="5" t="s">
        <v>2126</v>
      </c>
      <c r="G330" s="5" t="s">
        <v>2127</v>
      </c>
      <c r="J330" s="5" t="s">
        <v>3057</v>
      </c>
    </row>
    <row r="331" spans="1:10" ht="11.25">
      <c r="A331" s="5">
        <v>330</v>
      </c>
      <c r="B331" s="5" t="s">
        <v>978</v>
      </c>
      <c r="C331" s="5" t="s">
        <v>154</v>
      </c>
      <c r="D331" s="5" t="s">
        <v>2128</v>
      </c>
      <c r="E331" s="5" t="s">
        <v>2129</v>
      </c>
      <c r="F331" s="5" t="s">
        <v>2130</v>
      </c>
      <c r="G331" s="5" t="s">
        <v>1385</v>
      </c>
      <c r="J331" s="5" t="s">
        <v>3057</v>
      </c>
    </row>
    <row r="332" spans="1:10" ht="11.25">
      <c r="A332" s="5">
        <v>331</v>
      </c>
      <c r="B332" s="5" t="s">
        <v>978</v>
      </c>
      <c r="C332" s="5" t="s">
        <v>154</v>
      </c>
      <c r="D332" s="5" t="s">
        <v>2131</v>
      </c>
      <c r="E332" s="5" t="s">
        <v>2132</v>
      </c>
      <c r="F332" s="5" t="s">
        <v>2133</v>
      </c>
      <c r="G332" s="5" t="s">
        <v>2134</v>
      </c>
      <c r="J332" s="5" t="s">
        <v>3057</v>
      </c>
    </row>
    <row r="333" spans="1:10" ht="11.25">
      <c r="A333" s="5">
        <v>332</v>
      </c>
      <c r="B333" s="5" t="s">
        <v>978</v>
      </c>
      <c r="C333" s="5" t="s">
        <v>154</v>
      </c>
      <c r="D333" s="5" t="s">
        <v>2135</v>
      </c>
      <c r="E333" s="5" t="s">
        <v>2136</v>
      </c>
      <c r="F333" s="5" t="s">
        <v>2137</v>
      </c>
      <c r="G333" s="5" t="s">
        <v>1095</v>
      </c>
      <c r="J333" s="5" t="s">
        <v>3057</v>
      </c>
    </row>
    <row r="334" spans="1:10" ht="11.25">
      <c r="A334" s="5">
        <v>333</v>
      </c>
      <c r="B334" s="5" t="s">
        <v>978</v>
      </c>
      <c r="C334" s="5" t="s">
        <v>154</v>
      </c>
      <c r="D334" s="5" t="s">
        <v>2138</v>
      </c>
      <c r="E334" s="5" t="s">
        <v>2139</v>
      </c>
      <c r="F334" s="5" t="s">
        <v>2140</v>
      </c>
      <c r="G334" s="5" t="s">
        <v>1024</v>
      </c>
      <c r="J334" s="5" t="s">
        <v>3057</v>
      </c>
    </row>
    <row r="335" spans="1:10" ht="11.25">
      <c r="A335" s="5">
        <v>334</v>
      </c>
      <c r="B335" s="5" t="s">
        <v>978</v>
      </c>
      <c r="C335" s="5" t="s">
        <v>154</v>
      </c>
      <c r="D335" s="5" t="s">
        <v>2141</v>
      </c>
      <c r="E335" s="5" t="s">
        <v>2142</v>
      </c>
      <c r="F335" s="5" t="s">
        <v>2143</v>
      </c>
      <c r="G335" s="5" t="s">
        <v>1017</v>
      </c>
      <c r="J335" s="5" t="s">
        <v>3057</v>
      </c>
    </row>
    <row r="336" spans="1:10" ht="11.25">
      <c r="A336" s="5">
        <v>335</v>
      </c>
      <c r="B336" s="5" t="s">
        <v>978</v>
      </c>
      <c r="C336" s="5" t="s">
        <v>154</v>
      </c>
      <c r="D336" s="5" t="s">
        <v>2144</v>
      </c>
      <c r="E336" s="5" t="s">
        <v>2145</v>
      </c>
      <c r="F336" s="5" t="s">
        <v>2146</v>
      </c>
      <c r="G336" s="5" t="s">
        <v>1254</v>
      </c>
      <c r="J336" s="5" t="s">
        <v>3057</v>
      </c>
    </row>
    <row r="337" spans="1:10" ht="11.25">
      <c r="A337" s="5">
        <v>336</v>
      </c>
      <c r="B337" s="5" t="s">
        <v>978</v>
      </c>
      <c r="C337" s="5" t="s">
        <v>154</v>
      </c>
      <c r="D337" s="5" t="s">
        <v>2147</v>
      </c>
      <c r="E337" s="5" t="s">
        <v>2148</v>
      </c>
      <c r="F337" s="5" t="s">
        <v>2149</v>
      </c>
      <c r="G337" s="5" t="s">
        <v>1024</v>
      </c>
      <c r="J337" s="5" t="s">
        <v>3057</v>
      </c>
    </row>
    <row r="338" spans="1:10" ht="11.25">
      <c r="A338" s="5">
        <v>337</v>
      </c>
      <c r="B338" s="5" t="s">
        <v>978</v>
      </c>
      <c r="C338" s="5" t="s">
        <v>154</v>
      </c>
      <c r="D338" s="5" t="s">
        <v>2150</v>
      </c>
      <c r="E338" s="5" t="s">
        <v>2151</v>
      </c>
      <c r="F338" s="5" t="s">
        <v>2152</v>
      </c>
      <c r="G338" s="5" t="s">
        <v>1060</v>
      </c>
      <c r="J338" s="5" t="s">
        <v>3057</v>
      </c>
    </row>
    <row r="339" spans="1:10" ht="11.25">
      <c r="A339" s="5">
        <v>338</v>
      </c>
      <c r="B339" s="5" t="s">
        <v>978</v>
      </c>
      <c r="C339" s="5" t="s">
        <v>154</v>
      </c>
      <c r="D339" s="5" t="s">
        <v>2153</v>
      </c>
      <c r="E339" s="5" t="s">
        <v>2154</v>
      </c>
      <c r="F339" s="5" t="s">
        <v>2155</v>
      </c>
      <c r="G339" s="5" t="s">
        <v>1168</v>
      </c>
      <c r="J339" s="5" t="s">
        <v>3057</v>
      </c>
    </row>
    <row r="340" spans="1:10" ht="11.25">
      <c r="A340" s="5">
        <v>339</v>
      </c>
      <c r="B340" s="5" t="s">
        <v>978</v>
      </c>
      <c r="C340" s="5" t="s">
        <v>154</v>
      </c>
      <c r="D340" s="5" t="s">
        <v>2156</v>
      </c>
      <c r="E340" s="5" t="s">
        <v>2157</v>
      </c>
      <c r="F340" s="5" t="s">
        <v>2158</v>
      </c>
      <c r="G340" s="5" t="s">
        <v>1083</v>
      </c>
      <c r="J340" s="5" t="s">
        <v>3057</v>
      </c>
    </row>
    <row r="341" spans="1:10" ht="11.25">
      <c r="A341" s="5">
        <v>340</v>
      </c>
      <c r="B341" s="5" t="s">
        <v>978</v>
      </c>
      <c r="C341" s="5" t="s">
        <v>154</v>
      </c>
      <c r="D341" s="5" t="s">
        <v>2159</v>
      </c>
      <c r="E341" s="5" t="s">
        <v>2160</v>
      </c>
      <c r="F341" s="5" t="s">
        <v>2027</v>
      </c>
      <c r="G341" s="5" t="s">
        <v>1183</v>
      </c>
      <c r="J341" s="5" t="s">
        <v>3057</v>
      </c>
    </row>
    <row r="342" spans="1:10" ht="11.25">
      <c r="A342" s="5">
        <v>341</v>
      </c>
      <c r="B342" s="5" t="s">
        <v>978</v>
      </c>
      <c r="C342" s="5" t="s">
        <v>154</v>
      </c>
      <c r="D342" s="5" t="s">
        <v>2161</v>
      </c>
      <c r="E342" s="5" t="s">
        <v>2162</v>
      </c>
      <c r="F342" s="5" t="s">
        <v>2163</v>
      </c>
      <c r="G342" s="5" t="s">
        <v>1024</v>
      </c>
      <c r="J342" s="5" t="s">
        <v>3057</v>
      </c>
    </row>
    <row r="343" spans="1:10" ht="11.25">
      <c r="A343" s="5">
        <v>342</v>
      </c>
      <c r="B343" s="5" t="s">
        <v>978</v>
      </c>
      <c r="C343" s="5" t="s">
        <v>154</v>
      </c>
      <c r="D343" s="5" t="s">
        <v>2164</v>
      </c>
      <c r="E343" s="5" t="s">
        <v>2165</v>
      </c>
      <c r="F343" s="5" t="s">
        <v>2166</v>
      </c>
      <c r="G343" s="5" t="s">
        <v>1017</v>
      </c>
      <c r="J343" s="5" t="s">
        <v>3057</v>
      </c>
    </row>
    <row r="344" spans="1:10" ht="11.25">
      <c r="A344" s="5">
        <v>343</v>
      </c>
      <c r="B344" s="5" t="s">
        <v>978</v>
      </c>
      <c r="C344" s="5" t="s">
        <v>154</v>
      </c>
      <c r="D344" s="5" t="s">
        <v>2167</v>
      </c>
      <c r="E344" s="5" t="s">
        <v>2168</v>
      </c>
      <c r="F344" s="5" t="s">
        <v>2169</v>
      </c>
      <c r="G344" s="5" t="s">
        <v>1254</v>
      </c>
      <c r="J344" s="5" t="s">
        <v>3057</v>
      </c>
    </row>
    <row r="345" spans="1:10" ht="11.25">
      <c r="A345" s="5">
        <v>344</v>
      </c>
      <c r="B345" s="5" t="s">
        <v>978</v>
      </c>
      <c r="C345" s="5" t="s">
        <v>154</v>
      </c>
      <c r="D345" s="5" t="s">
        <v>2170</v>
      </c>
      <c r="E345" s="5" t="s">
        <v>2171</v>
      </c>
      <c r="F345" s="5" t="s">
        <v>2172</v>
      </c>
      <c r="G345" s="5" t="s">
        <v>1183</v>
      </c>
      <c r="J345" s="5" t="s">
        <v>3057</v>
      </c>
    </row>
    <row r="346" spans="1:10" ht="11.25">
      <c r="A346" s="5">
        <v>345</v>
      </c>
      <c r="B346" s="5" t="s">
        <v>978</v>
      </c>
      <c r="C346" s="5" t="s">
        <v>154</v>
      </c>
      <c r="D346" s="5" t="s">
        <v>2173</v>
      </c>
      <c r="E346" s="5" t="s">
        <v>2174</v>
      </c>
      <c r="F346" s="5" t="s">
        <v>2175</v>
      </c>
      <c r="G346" s="5" t="s">
        <v>1024</v>
      </c>
      <c r="J346" s="5" t="s">
        <v>3057</v>
      </c>
    </row>
    <row r="347" spans="1:10" ht="11.25">
      <c r="A347" s="5">
        <v>346</v>
      </c>
      <c r="B347" s="5" t="s">
        <v>978</v>
      </c>
      <c r="C347" s="5" t="s">
        <v>154</v>
      </c>
      <c r="D347" s="5" t="s">
        <v>2176</v>
      </c>
      <c r="E347" s="5" t="s">
        <v>2177</v>
      </c>
      <c r="F347" s="5" t="s">
        <v>2178</v>
      </c>
      <c r="G347" s="5" t="s">
        <v>1017</v>
      </c>
      <c r="J347" s="5" t="s">
        <v>3057</v>
      </c>
    </row>
    <row r="348" spans="1:10" ht="11.25">
      <c r="A348" s="5">
        <v>347</v>
      </c>
      <c r="B348" s="5" t="s">
        <v>978</v>
      </c>
      <c r="C348" s="5" t="s">
        <v>154</v>
      </c>
      <c r="D348" s="5" t="s">
        <v>2179</v>
      </c>
      <c r="E348" s="5" t="s">
        <v>2180</v>
      </c>
      <c r="F348" s="5" t="s">
        <v>2181</v>
      </c>
      <c r="G348" s="5" t="s">
        <v>1095</v>
      </c>
      <c r="J348" s="5" t="s">
        <v>3057</v>
      </c>
    </row>
    <row r="349" spans="1:10" ht="11.25">
      <c r="A349" s="5">
        <v>348</v>
      </c>
      <c r="B349" s="5" t="s">
        <v>978</v>
      </c>
      <c r="C349" s="5" t="s">
        <v>154</v>
      </c>
      <c r="D349" s="5" t="s">
        <v>2182</v>
      </c>
      <c r="E349" s="5" t="s">
        <v>2183</v>
      </c>
      <c r="F349" s="5" t="s">
        <v>2184</v>
      </c>
      <c r="G349" s="5" t="s">
        <v>1017</v>
      </c>
      <c r="J349" s="5" t="s">
        <v>3057</v>
      </c>
    </row>
    <row r="350" spans="1:10" ht="11.25">
      <c r="A350" s="5">
        <v>349</v>
      </c>
      <c r="B350" s="5" t="s">
        <v>978</v>
      </c>
      <c r="C350" s="5" t="s">
        <v>154</v>
      </c>
      <c r="D350" s="5" t="s">
        <v>2185</v>
      </c>
      <c r="E350" s="5" t="s">
        <v>2186</v>
      </c>
      <c r="F350" s="5" t="s">
        <v>2187</v>
      </c>
      <c r="G350" s="5" t="s">
        <v>1035</v>
      </c>
      <c r="J350" s="5" t="s">
        <v>3057</v>
      </c>
    </row>
    <row r="351" spans="1:10" ht="11.25">
      <c r="A351" s="5">
        <v>350</v>
      </c>
      <c r="B351" s="5" t="s">
        <v>978</v>
      </c>
      <c r="C351" s="5" t="s">
        <v>154</v>
      </c>
      <c r="D351" s="5" t="s">
        <v>2188</v>
      </c>
      <c r="E351" s="5" t="s">
        <v>2189</v>
      </c>
      <c r="F351" s="5" t="s">
        <v>985</v>
      </c>
      <c r="G351" s="5" t="s">
        <v>1161</v>
      </c>
      <c r="J351" s="5" t="s">
        <v>3057</v>
      </c>
    </row>
    <row r="352" spans="1:10" ht="11.25">
      <c r="A352" s="5">
        <v>351</v>
      </c>
      <c r="B352" s="5" t="s">
        <v>978</v>
      </c>
      <c r="C352" s="5" t="s">
        <v>154</v>
      </c>
      <c r="D352" s="5" t="s">
        <v>2190</v>
      </c>
      <c r="E352" s="5" t="s">
        <v>2191</v>
      </c>
      <c r="F352" s="5" t="s">
        <v>1103</v>
      </c>
      <c r="G352" s="5" t="s">
        <v>2192</v>
      </c>
      <c r="H352" s="5" t="s">
        <v>1104</v>
      </c>
      <c r="J352" s="5" t="s">
        <v>3057</v>
      </c>
    </row>
    <row r="353" spans="1:10" ht="11.25">
      <c r="A353" s="5">
        <v>352</v>
      </c>
      <c r="B353" s="5" t="s">
        <v>978</v>
      </c>
      <c r="C353" s="5" t="s">
        <v>154</v>
      </c>
      <c r="D353" s="5" t="s">
        <v>2193</v>
      </c>
      <c r="E353" s="5" t="s">
        <v>2194</v>
      </c>
      <c r="F353" s="5" t="s">
        <v>2195</v>
      </c>
      <c r="G353" s="5" t="s">
        <v>1279</v>
      </c>
      <c r="J353" s="5" t="s">
        <v>3057</v>
      </c>
    </row>
    <row r="354" spans="1:10" ht="11.25">
      <c r="A354" s="5">
        <v>353</v>
      </c>
      <c r="B354" s="5" t="s">
        <v>978</v>
      </c>
      <c r="C354" s="5" t="s">
        <v>154</v>
      </c>
      <c r="D354" s="5" t="s">
        <v>2196</v>
      </c>
      <c r="E354" s="5" t="s">
        <v>2197</v>
      </c>
      <c r="F354" s="5" t="s">
        <v>2198</v>
      </c>
      <c r="G354" s="5" t="s">
        <v>1035</v>
      </c>
      <c r="J354" s="5" t="s">
        <v>3057</v>
      </c>
    </row>
    <row r="355" spans="1:10" ht="11.25">
      <c r="A355" s="5">
        <v>354</v>
      </c>
      <c r="B355" s="5" t="s">
        <v>978</v>
      </c>
      <c r="C355" s="5" t="s">
        <v>154</v>
      </c>
      <c r="D355" s="5" t="s">
        <v>2199</v>
      </c>
      <c r="E355" s="5" t="s">
        <v>2200</v>
      </c>
      <c r="F355" s="5" t="s">
        <v>2201</v>
      </c>
      <c r="G355" s="5" t="s">
        <v>1017</v>
      </c>
      <c r="J355" s="5" t="s">
        <v>3057</v>
      </c>
    </row>
    <row r="356" spans="1:10" ht="11.25">
      <c r="A356" s="5">
        <v>355</v>
      </c>
      <c r="B356" s="5" t="s">
        <v>978</v>
      </c>
      <c r="C356" s="5" t="s">
        <v>154</v>
      </c>
      <c r="D356" s="5" t="s">
        <v>2202</v>
      </c>
      <c r="E356" s="5" t="s">
        <v>2203</v>
      </c>
      <c r="F356" s="5" t="s">
        <v>2204</v>
      </c>
      <c r="G356" s="5" t="s">
        <v>1024</v>
      </c>
      <c r="J356" s="5" t="s">
        <v>3057</v>
      </c>
    </row>
    <row r="357" spans="1:10" ht="11.25">
      <c r="A357" s="5">
        <v>356</v>
      </c>
      <c r="B357" s="5" t="s">
        <v>978</v>
      </c>
      <c r="C357" s="5" t="s">
        <v>154</v>
      </c>
      <c r="D357" s="5" t="s">
        <v>2205</v>
      </c>
      <c r="E357" s="5" t="s">
        <v>2206</v>
      </c>
      <c r="F357" s="5" t="s">
        <v>2207</v>
      </c>
      <c r="G357" s="5" t="s">
        <v>1083</v>
      </c>
      <c r="J357" s="5" t="s">
        <v>3057</v>
      </c>
    </row>
    <row r="358" spans="1:10" ht="11.25">
      <c r="A358" s="5">
        <v>357</v>
      </c>
      <c r="B358" s="5" t="s">
        <v>978</v>
      </c>
      <c r="C358" s="5" t="s">
        <v>154</v>
      </c>
      <c r="D358" s="5" t="s">
        <v>2208</v>
      </c>
      <c r="E358" s="5" t="s">
        <v>2209</v>
      </c>
      <c r="F358" s="5" t="s">
        <v>2210</v>
      </c>
      <c r="G358" s="5" t="s">
        <v>1060</v>
      </c>
      <c r="J358" s="5" t="s">
        <v>3057</v>
      </c>
    </row>
    <row r="359" spans="1:10" ht="11.25">
      <c r="A359" s="5">
        <v>358</v>
      </c>
      <c r="B359" s="5" t="s">
        <v>978</v>
      </c>
      <c r="C359" s="5" t="s">
        <v>154</v>
      </c>
      <c r="D359" s="5" t="s">
        <v>2211</v>
      </c>
      <c r="E359" s="5" t="s">
        <v>2212</v>
      </c>
      <c r="F359" s="5" t="s">
        <v>2213</v>
      </c>
      <c r="G359" s="5" t="s">
        <v>1279</v>
      </c>
      <c r="J359" s="5" t="s">
        <v>3057</v>
      </c>
    </row>
    <row r="360" spans="1:10" ht="11.25">
      <c r="A360" s="5">
        <v>359</v>
      </c>
      <c r="B360" s="5" t="s">
        <v>978</v>
      </c>
      <c r="C360" s="5" t="s">
        <v>154</v>
      </c>
      <c r="D360" s="5" t="s">
        <v>2214</v>
      </c>
      <c r="E360" s="5" t="s">
        <v>2215</v>
      </c>
      <c r="F360" s="5" t="s">
        <v>2216</v>
      </c>
      <c r="G360" s="5" t="s">
        <v>1429</v>
      </c>
      <c r="H360" s="5" t="s">
        <v>2217</v>
      </c>
      <c r="J360" s="5" t="s">
        <v>3057</v>
      </c>
    </row>
    <row r="361" spans="1:10" ht="11.25">
      <c r="A361" s="5">
        <v>360</v>
      </c>
      <c r="B361" s="5" t="s">
        <v>978</v>
      </c>
      <c r="C361" s="5" t="s">
        <v>154</v>
      </c>
      <c r="D361" s="5" t="s">
        <v>2218</v>
      </c>
      <c r="E361" s="5" t="s">
        <v>2219</v>
      </c>
      <c r="F361" s="5" t="s">
        <v>2220</v>
      </c>
      <c r="G361" s="5" t="s">
        <v>1183</v>
      </c>
      <c r="J361" s="5" t="s">
        <v>3057</v>
      </c>
    </row>
    <row r="362" spans="1:10" ht="11.25">
      <c r="A362" s="5">
        <v>361</v>
      </c>
      <c r="B362" s="5" t="s">
        <v>978</v>
      </c>
      <c r="C362" s="5" t="s">
        <v>154</v>
      </c>
      <c r="D362" s="5" t="s">
        <v>2221</v>
      </c>
      <c r="E362" s="5" t="s">
        <v>2222</v>
      </c>
      <c r="F362" s="5" t="s">
        <v>2223</v>
      </c>
      <c r="G362" s="5" t="s">
        <v>1060</v>
      </c>
      <c r="J362" s="5" t="s">
        <v>3057</v>
      </c>
    </row>
    <row r="363" spans="1:10" ht="11.25">
      <c r="A363" s="5">
        <v>362</v>
      </c>
      <c r="B363" s="5" t="s">
        <v>978</v>
      </c>
      <c r="C363" s="5" t="s">
        <v>154</v>
      </c>
      <c r="D363" s="5" t="s">
        <v>2224</v>
      </c>
      <c r="E363" s="5" t="s">
        <v>2225</v>
      </c>
      <c r="F363" s="5" t="s">
        <v>2226</v>
      </c>
      <c r="G363" s="5" t="s">
        <v>1606</v>
      </c>
      <c r="H363" s="5" t="s">
        <v>1819</v>
      </c>
      <c r="J363" s="5" t="s">
        <v>3057</v>
      </c>
    </row>
    <row r="364" spans="1:10" ht="11.25">
      <c r="A364" s="5">
        <v>363</v>
      </c>
      <c r="B364" s="5" t="s">
        <v>978</v>
      </c>
      <c r="C364" s="5" t="s">
        <v>154</v>
      </c>
      <c r="D364" s="5" t="s">
        <v>2227</v>
      </c>
      <c r="E364" s="5" t="s">
        <v>2228</v>
      </c>
      <c r="F364" s="5" t="s">
        <v>2229</v>
      </c>
      <c r="G364" s="5" t="s">
        <v>1168</v>
      </c>
      <c r="H364" s="5" t="s">
        <v>2230</v>
      </c>
      <c r="J364" s="5" t="s">
        <v>3057</v>
      </c>
    </row>
    <row r="365" spans="1:10" ht="11.25">
      <c r="A365" s="5">
        <v>364</v>
      </c>
      <c r="B365" s="5" t="s">
        <v>978</v>
      </c>
      <c r="C365" s="5" t="s">
        <v>154</v>
      </c>
      <c r="D365" s="5" t="s">
        <v>2231</v>
      </c>
      <c r="E365" s="5" t="s">
        <v>2232</v>
      </c>
      <c r="F365" s="5" t="s">
        <v>2233</v>
      </c>
      <c r="G365" s="5" t="s">
        <v>1017</v>
      </c>
      <c r="H365" s="5" t="s">
        <v>2234</v>
      </c>
      <c r="J365" s="5" t="s">
        <v>3057</v>
      </c>
    </row>
    <row r="366" spans="1:10" ht="11.25">
      <c r="A366" s="5">
        <v>365</v>
      </c>
      <c r="B366" s="5" t="s">
        <v>978</v>
      </c>
      <c r="C366" s="5" t="s">
        <v>154</v>
      </c>
      <c r="D366" s="5" t="s">
        <v>2235</v>
      </c>
      <c r="E366" s="5" t="s">
        <v>2236</v>
      </c>
      <c r="F366" s="5" t="s">
        <v>2237</v>
      </c>
      <c r="G366" s="5" t="s">
        <v>1017</v>
      </c>
      <c r="J366" s="5" t="s">
        <v>3057</v>
      </c>
    </row>
    <row r="367" spans="1:10" ht="11.25">
      <c r="A367" s="5">
        <v>366</v>
      </c>
      <c r="B367" s="5" t="s">
        <v>978</v>
      </c>
      <c r="C367" s="5" t="s">
        <v>154</v>
      </c>
      <c r="D367" s="5" t="s">
        <v>2238</v>
      </c>
      <c r="E367" s="5" t="s">
        <v>2239</v>
      </c>
      <c r="F367" s="5" t="s">
        <v>2240</v>
      </c>
      <c r="G367" s="5" t="s">
        <v>1060</v>
      </c>
      <c r="J367" s="5" t="s">
        <v>3057</v>
      </c>
    </row>
    <row r="368" spans="1:10" ht="11.25">
      <c r="A368" s="5">
        <v>367</v>
      </c>
      <c r="B368" s="5" t="s">
        <v>978</v>
      </c>
      <c r="C368" s="5" t="s">
        <v>154</v>
      </c>
      <c r="D368" s="5" t="s">
        <v>2241</v>
      </c>
      <c r="E368" s="5" t="s">
        <v>2242</v>
      </c>
      <c r="F368" s="5" t="s">
        <v>2243</v>
      </c>
      <c r="G368" s="5" t="s">
        <v>1429</v>
      </c>
      <c r="H368" s="5" t="s">
        <v>2244</v>
      </c>
      <c r="J368" s="5" t="s">
        <v>3057</v>
      </c>
    </row>
    <row r="369" spans="1:10" ht="11.25">
      <c r="A369" s="5">
        <v>368</v>
      </c>
      <c r="B369" s="5" t="s">
        <v>978</v>
      </c>
      <c r="C369" s="5" t="s">
        <v>154</v>
      </c>
      <c r="D369" s="5" t="s">
        <v>2245</v>
      </c>
      <c r="E369" s="5" t="s">
        <v>2246</v>
      </c>
      <c r="F369" s="5" t="s">
        <v>2247</v>
      </c>
      <c r="G369" s="5" t="s">
        <v>1060</v>
      </c>
      <c r="H369" s="5" t="s">
        <v>2248</v>
      </c>
      <c r="J369" s="5" t="s">
        <v>3057</v>
      </c>
    </row>
    <row r="370" spans="1:10" ht="11.25">
      <c r="A370" s="5">
        <v>369</v>
      </c>
      <c r="B370" s="5" t="s">
        <v>978</v>
      </c>
      <c r="C370" s="5" t="s">
        <v>154</v>
      </c>
      <c r="D370" s="5" t="s">
        <v>2249</v>
      </c>
      <c r="E370" s="5" t="s">
        <v>2250</v>
      </c>
      <c r="F370" s="5" t="s">
        <v>2251</v>
      </c>
      <c r="G370" s="5" t="s">
        <v>1095</v>
      </c>
      <c r="J370" s="5" t="s">
        <v>3057</v>
      </c>
    </row>
    <row r="371" spans="1:10" ht="11.25">
      <c r="A371" s="5">
        <v>370</v>
      </c>
      <c r="B371" s="5" t="s">
        <v>978</v>
      </c>
      <c r="C371" s="5" t="s">
        <v>154</v>
      </c>
      <c r="D371" s="5" t="s">
        <v>2252</v>
      </c>
      <c r="E371" s="5" t="s">
        <v>2253</v>
      </c>
      <c r="F371" s="5" t="s">
        <v>2254</v>
      </c>
      <c r="G371" s="5" t="s">
        <v>1474</v>
      </c>
      <c r="H371" s="5" t="s">
        <v>2255</v>
      </c>
      <c r="J371" s="5" t="s">
        <v>3057</v>
      </c>
    </row>
    <row r="372" spans="1:10" ht="11.25">
      <c r="A372" s="5">
        <v>371</v>
      </c>
      <c r="B372" s="5" t="s">
        <v>978</v>
      </c>
      <c r="C372" s="5" t="s">
        <v>154</v>
      </c>
      <c r="D372" s="5" t="s">
        <v>2256</v>
      </c>
      <c r="E372" s="5" t="s">
        <v>2257</v>
      </c>
      <c r="F372" s="5" t="s">
        <v>2258</v>
      </c>
      <c r="G372" s="5" t="s">
        <v>1385</v>
      </c>
      <c r="H372" s="5" t="s">
        <v>2259</v>
      </c>
      <c r="J372" s="5" t="s">
        <v>3057</v>
      </c>
    </row>
    <row r="373" spans="1:10" ht="11.25">
      <c r="A373" s="5">
        <v>372</v>
      </c>
      <c r="B373" s="5" t="s">
        <v>978</v>
      </c>
      <c r="C373" s="5" t="s">
        <v>154</v>
      </c>
      <c r="D373" s="5" t="s">
        <v>2260</v>
      </c>
      <c r="E373" s="5" t="s">
        <v>2261</v>
      </c>
      <c r="F373" s="5" t="s">
        <v>2262</v>
      </c>
      <c r="G373" s="5" t="s">
        <v>1183</v>
      </c>
      <c r="J373" s="5" t="s">
        <v>3057</v>
      </c>
    </row>
    <row r="374" spans="1:10" ht="11.25">
      <c r="A374" s="5">
        <v>373</v>
      </c>
      <c r="B374" s="5" t="s">
        <v>978</v>
      </c>
      <c r="C374" s="5" t="s">
        <v>154</v>
      </c>
      <c r="D374" s="5" t="s">
        <v>2263</v>
      </c>
      <c r="E374" s="5" t="s">
        <v>2264</v>
      </c>
      <c r="F374" s="5" t="s">
        <v>2265</v>
      </c>
      <c r="G374" s="5" t="s">
        <v>1017</v>
      </c>
      <c r="J374" s="5" t="s">
        <v>3057</v>
      </c>
    </row>
    <row r="375" spans="1:10" ht="11.25">
      <c r="A375" s="5">
        <v>374</v>
      </c>
      <c r="B375" s="5" t="s">
        <v>978</v>
      </c>
      <c r="C375" s="5" t="s">
        <v>154</v>
      </c>
      <c r="D375" s="5" t="s">
        <v>2266</v>
      </c>
      <c r="E375" s="5" t="s">
        <v>2267</v>
      </c>
      <c r="F375" s="5" t="s">
        <v>2268</v>
      </c>
      <c r="G375" s="5" t="s">
        <v>1060</v>
      </c>
      <c r="J375" s="5" t="s">
        <v>3057</v>
      </c>
    </row>
    <row r="376" spans="1:10" ht="11.25">
      <c r="A376" s="5">
        <v>375</v>
      </c>
      <c r="B376" s="5" t="s">
        <v>978</v>
      </c>
      <c r="C376" s="5" t="s">
        <v>154</v>
      </c>
      <c r="D376" s="5" t="s">
        <v>2269</v>
      </c>
      <c r="E376" s="5" t="s">
        <v>2270</v>
      </c>
      <c r="F376" s="5" t="s">
        <v>2271</v>
      </c>
      <c r="G376" s="5" t="s">
        <v>1068</v>
      </c>
      <c r="J376" s="5" t="s">
        <v>3057</v>
      </c>
    </row>
    <row r="377" spans="1:10" ht="11.25">
      <c r="A377" s="5">
        <v>376</v>
      </c>
      <c r="B377" s="5" t="s">
        <v>978</v>
      </c>
      <c r="C377" s="5" t="s">
        <v>154</v>
      </c>
      <c r="D377" s="5" t="s">
        <v>2272</v>
      </c>
      <c r="E377" s="5" t="s">
        <v>2273</v>
      </c>
      <c r="F377" s="5" t="s">
        <v>2274</v>
      </c>
      <c r="G377" s="5" t="s">
        <v>1481</v>
      </c>
      <c r="J377" s="5" t="s">
        <v>3057</v>
      </c>
    </row>
    <row r="378" spans="1:10" ht="11.25">
      <c r="A378" s="5">
        <v>377</v>
      </c>
      <c r="B378" s="5" t="s">
        <v>978</v>
      </c>
      <c r="C378" s="5" t="s">
        <v>154</v>
      </c>
      <c r="D378" s="5" t="s">
        <v>2275</v>
      </c>
      <c r="E378" s="5" t="s">
        <v>2276</v>
      </c>
      <c r="F378" s="5" t="s">
        <v>2277</v>
      </c>
      <c r="G378" s="5" t="s">
        <v>1083</v>
      </c>
      <c r="J378" s="5" t="s">
        <v>3057</v>
      </c>
    </row>
    <row r="379" spans="1:10" ht="11.25">
      <c r="A379" s="5">
        <v>378</v>
      </c>
      <c r="B379" s="5" t="s">
        <v>978</v>
      </c>
      <c r="C379" s="5" t="s">
        <v>154</v>
      </c>
      <c r="D379" s="5" t="s">
        <v>2278</v>
      </c>
      <c r="E379" s="5" t="s">
        <v>2279</v>
      </c>
      <c r="F379" s="5" t="s">
        <v>2280</v>
      </c>
      <c r="G379" s="5" t="s">
        <v>2281</v>
      </c>
      <c r="J379" s="5" t="s">
        <v>3057</v>
      </c>
    </row>
    <row r="380" spans="1:10" ht="11.25">
      <c r="A380" s="5">
        <v>379</v>
      </c>
      <c r="B380" s="5" t="s">
        <v>978</v>
      </c>
      <c r="C380" s="5" t="s">
        <v>154</v>
      </c>
      <c r="D380" s="5" t="s">
        <v>2282</v>
      </c>
      <c r="E380" s="5" t="s">
        <v>2283</v>
      </c>
      <c r="F380" s="5" t="s">
        <v>2280</v>
      </c>
      <c r="G380" s="5" t="s">
        <v>1060</v>
      </c>
      <c r="J380" s="5" t="s">
        <v>3057</v>
      </c>
    </row>
    <row r="381" spans="1:10" ht="11.25">
      <c r="A381" s="5">
        <v>380</v>
      </c>
      <c r="B381" s="5" t="s">
        <v>978</v>
      </c>
      <c r="C381" s="5" t="s">
        <v>154</v>
      </c>
      <c r="D381" s="5" t="s">
        <v>2284</v>
      </c>
      <c r="E381" s="5" t="s">
        <v>2285</v>
      </c>
      <c r="F381" s="5" t="s">
        <v>2280</v>
      </c>
      <c r="G381" s="5" t="s">
        <v>2286</v>
      </c>
      <c r="J381" s="5" t="s">
        <v>3057</v>
      </c>
    </row>
    <row r="382" spans="1:10" ht="11.25">
      <c r="A382" s="5">
        <v>381</v>
      </c>
      <c r="B382" s="5" t="s">
        <v>978</v>
      </c>
      <c r="C382" s="5" t="s">
        <v>154</v>
      </c>
      <c r="D382" s="5" t="s">
        <v>2287</v>
      </c>
      <c r="E382" s="5" t="s">
        <v>2288</v>
      </c>
      <c r="F382" s="5" t="s">
        <v>2280</v>
      </c>
      <c r="G382" s="5" t="s">
        <v>2289</v>
      </c>
      <c r="J382" s="5" t="s">
        <v>3057</v>
      </c>
    </row>
    <row r="383" spans="1:10" ht="11.25">
      <c r="A383" s="5">
        <v>382</v>
      </c>
      <c r="B383" s="5" t="s">
        <v>978</v>
      </c>
      <c r="C383" s="5" t="s">
        <v>154</v>
      </c>
      <c r="D383" s="5" t="s">
        <v>2290</v>
      </c>
      <c r="E383" s="5" t="s">
        <v>2291</v>
      </c>
      <c r="F383" s="5" t="s">
        <v>2280</v>
      </c>
      <c r="G383" s="5" t="s">
        <v>2292</v>
      </c>
      <c r="J383" s="5" t="s">
        <v>3057</v>
      </c>
    </row>
    <row r="384" spans="1:10" ht="11.25">
      <c r="A384" s="5">
        <v>383</v>
      </c>
      <c r="B384" s="5" t="s">
        <v>978</v>
      </c>
      <c r="C384" s="5" t="s">
        <v>154</v>
      </c>
      <c r="D384" s="5" t="s">
        <v>2293</v>
      </c>
      <c r="E384" s="5" t="s">
        <v>2294</v>
      </c>
      <c r="F384" s="5" t="s">
        <v>2280</v>
      </c>
      <c r="G384" s="5" t="s">
        <v>2295</v>
      </c>
      <c r="J384" s="5" t="s">
        <v>3057</v>
      </c>
    </row>
    <row r="385" spans="1:10" ht="11.25">
      <c r="A385" s="5">
        <v>384</v>
      </c>
      <c r="B385" s="5" t="s">
        <v>978</v>
      </c>
      <c r="C385" s="5" t="s">
        <v>154</v>
      </c>
      <c r="D385" s="5" t="s">
        <v>2296</v>
      </c>
      <c r="E385" s="5" t="s">
        <v>2297</v>
      </c>
      <c r="F385" s="5" t="s">
        <v>2280</v>
      </c>
      <c r="G385" s="5" t="s">
        <v>2298</v>
      </c>
      <c r="J385" s="5" t="s">
        <v>3057</v>
      </c>
    </row>
    <row r="386" spans="1:10" ht="11.25">
      <c r="A386" s="5">
        <v>385</v>
      </c>
      <c r="B386" s="5" t="s">
        <v>978</v>
      </c>
      <c r="C386" s="5" t="s">
        <v>154</v>
      </c>
      <c r="D386" s="5" t="s">
        <v>2299</v>
      </c>
      <c r="E386" s="5" t="s">
        <v>2300</v>
      </c>
      <c r="F386" s="5" t="s">
        <v>2280</v>
      </c>
      <c r="G386" s="5" t="s">
        <v>2301</v>
      </c>
      <c r="J386" s="5" t="s">
        <v>3057</v>
      </c>
    </row>
    <row r="387" spans="1:10" ht="11.25">
      <c r="A387" s="5">
        <v>386</v>
      </c>
      <c r="B387" s="5" t="s">
        <v>978</v>
      </c>
      <c r="C387" s="5" t="s">
        <v>154</v>
      </c>
      <c r="D387" s="5" t="s">
        <v>2302</v>
      </c>
      <c r="E387" s="5" t="s">
        <v>2303</v>
      </c>
      <c r="F387" s="5" t="s">
        <v>2280</v>
      </c>
      <c r="G387" s="5" t="s">
        <v>2304</v>
      </c>
      <c r="J387" s="5" t="s">
        <v>3057</v>
      </c>
    </row>
    <row r="388" spans="1:10" ht="11.25">
      <c r="A388" s="5">
        <v>387</v>
      </c>
      <c r="B388" s="5" t="s">
        <v>978</v>
      </c>
      <c r="C388" s="5" t="s">
        <v>154</v>
      </c>
      <c r="D388" s="5" t="s">
        <v>2305</v>
      </c>
      <c r="E388" s="5" t="s">
        <v>2306</v>
      </c>
      <c r="F388" s="5" t="s">
        <v>2280</v>
      </c>
      <c r="G388" s="5" t="s">
        <v>2307</v>
      </c>
      <c r="J388" s="5" t="s">
        <v>3057</v>
      </c>
    </row>
    <row r="389" spans="1:10" ht="11.25">
      <c r="A389" s="5">
        <v>388</v>
      </c>
      <c r="B389" s="5" t="s">
        <v>978</v>
      </c>
      <c r="C389" s="5" t="s">
        <v>154</v>
      </c>
      <c r="D389" s="5" t="s">
        <v>2308</v>
      </c>
      <c r="E389" s="5" t="s">
        <v>2309</v>
      </c>
      <c r="F389" s="5" t="s">
        <v>2310</v>
      </c>
      <c r="G389" s="5" t="s">
        <v>1366</v>
      </c>
      <c r="H389" s="5" t="s">
        <v>2311</v>
      </c>
      <c r="J389" s="5" t="s">
        <v>3057</v>
      </c>
    </row>
    <row r="390" spans="1:10" ht="11.25">
      <c r="A390" s="5">
        <v>389</v>
      </c>
      <c r="B390" s="5" t="s">
        <v>978</v>
      </c>
      <c r="C390" s="5" t="s">
        <v>154</v>
      </c>
      <c r="D390" s="5" t="s">
        <v>2312</v>
      </c>
      <c r="E390" s="5" t="s">
        <v>2313</v>
      </c>
      <c r="F390" s="5" t="s">
        <v>2310</v>
      </c>
      <c r="G390" s="5" t="s">
        <v>2314</v>
      </c>
      <c r="H390" s="5" t="s">
        <v>2311</v>
      </c>
      <c r="J390" s="5" t="s">
        <v>3057</v>
      </c>
    </row>
    <row r="391" spans="1:10" ht="11.25">
      <c r="A391" s="5">
        <v>390</v>
      </c>
      <c r="B391" s="5" t="s">
        <v>978</v>
      </c>
      <c r="C391" s="5" t="s">
        <v>154</v>
      </c>
      <c r="D391" s="5" t="s">
        <v>2315</v>
      </c>
      <c r="E391" s="5" t="s">
        <v>2316</v>
      </c>
      <c r="F391" s="5" t="s">
        <v>2317</v>
      </c>
      <c r="G391" s="5" t="s">
        <v>1671</v>
      </c>
      <c r="J391" s="5" t="s">
        <v>3057</v>
      </c>
    </row>
    <row r="392" spans="1:10" ht="11.25">
      <c r="A392" s="5">
        <v>391</v>
      </c>
      <c r="B392" s="5" t="s">
        <v>978</v>
      </c>
      <c r="C392" s="5" t="s">
        <v>154</v>
      </c>
      <c r="D392" s="5" t="s">
        <v>2318</v>
      </c>
      <c r="E392" s="5" t="s">
        <v>2319</v>
      </c>
      <c r="F392" s="5" t="s">
        <v>2320</v>
      </c>
      <c r="G392" s="5" t="s">
        <v>1254</v>
      </c>
      <c r="J392" s="5" t="s">
        <v>3057</v>
      </c>
    </row>
    <row r="393" spans="1:10" ht="11.25">
      <c r="A393" s="5">
        <v>392</v>
      </c>
      <c r="B393" s="5" t="s">
        <v>978</v>
      </c>
      <c r="C393" s="5" t="s">
        <v>154</v>
      </c>
      <c r="D393" s="5" t="s">
        <v>2321</v>
      </c>
      <c r="E393" s="5" t="s">
        <v>2322</v>
      </c>
      <c r="F393" s="5" t="s">
        <v>2323</v>
      </c>
      <c r="G393" s="5" t="s">
        <v>1056</v>
      </c>
      <c r="H393" s="5" t="s">
        <v>2324</v>
      </c>
      <c r="J393" s="5" t="s">
        <v>3057</v>
      </c>
    </row>
    <row r="394" spans="1:10" ht="11.25">
      <c r="A394" s="5">
        <v>393</v>
      </c>
      <c r="B394" s="5" t="s">
        <v>978</v>
      </c>
      <c r="C394" s="5" t="s">
        <v>154</v>
      </c>
      <c r="D394" s="5" t="s">
        <v>2325</v>
      </c>
      <c r="E394" s="5" t="s">
        <v>2326</v>
      </c>
      <c r="F394" s="5" t="s">
        <v>2327</v>
      </c>
      <c r="G394" s="5" t="s">
        <v>1183</v>
      </c>
      <c r="J394" s="5" t="s">
        <v>3057</v>
      </c>
    </row>
    <row r="395" spans="1:10" ht="11.25">
      <c r="A395" s="5">
        <v>394</v>
      </c>
      <c r="B395" s="5" t="s">
        <v>978</v>
      </c>
      <c r="C395" s="5" t="s">
        <v>154</v>
      </c>
      <c r="D395" s="5" t="s">
        <v>2328</v>
      </c>
      <c r="E395" s="5" t="s">
        <v>2329</v>
      </c>
      <c r="F395" s="5" t="s">
        <v>2330</v>
      </c>
      <c r="G395" s="5" t="s">
        <v>2331</v>
      </c>
      <c r="J395" s="5" t="s">
        <v>3057</v>
      </c>
    </row>
    <row r="396" spans="1:10" ht="11.25">
      <c r="A396" s="5">
        <v>395</v>
      </c>
      <c r="B396" s="5" t="s">
        <v>978</v>
      </c>
      <c r="C396" s="5" t="s">
        <v>154</v>
      </c>
      <c r="D396" s="5" t="s">
        <v>2332</v>
      </c>
      <c r="E396" s="5" t="s">
        <v>2333</v>
      </c>
      <c r="F396" s="5" t="s">
        <v>2334</v>
      </c>
      <c r="G396" s="5" t="s">
        <v>2335</v>
      </c>
      <c r="J396" s="5" t="s">
        <v>3057</v>
      </c>
    </row>
    <row r="397" spans="1:10" ht="11.25">
      <c r="A397" s="5">
        <v>396</v>
      </c>
      <c r="B397" s="5" t="s">
        <v>978</v>
      </c>
      <c r="C397" s="5" t="s">
        <v>154</v>
      </c>
      <c r="D397" s="5" t="s">
        <v>2336</v>
      </c>
      <c r="E397" s="5" t="s">
        <v>2337</v>
      </c>
      <c r="F397" s="5" t="s">
        <v>2338</v>
      </c>
      <c r="G397" s="5" t="s">
        <v>1602</v>
      </c>
      <c r="J397" s="5" t="s">
        <v>3057</v>
      </c>
    </row>
    <row r="398" spans="1:10" ht="11.25">
      <c r="A398" s="5">
        <v>397</v>
      </c>
      <c r="B398" s="5" t="s">
        <v>978</v>
      </c>
      <c r="C398" s="5" t="s">
        <v>154</v>
      </c>
      <c r="D398" s="5" t="s">
        <v>2339</v>
      </c>
      <c r="E398" s="5" t="s">
        <v>2340</v>
      </c>
      <c r="F398" s="5" t="s">
        <v>2341</v>
      </c>
      <c r="G398" s="5" t="s">
        <v>1083</v>
      </c>
      <c r="H398" s="5" t="s">
        <v>2342</v>
      </c>
      <c r="J398" s="5" t="s">
        <v>3057</v>
      </c>
    </row>
    <row r="399" spans="1:10" ht="11.25">
      <c r="A399" s="5">
        <v>398</v>
      </c>
      <c r="B399" s="5" t="s">
        <v>978</v>
      </c>
      <c r="C399" s="5" t="s">
        <v>154</v>
      </c>
      <c r="D399" s="5" t="s">
        <v>2343</v>
      </c>
      <c r="E399" s="5" t="s">
        <v>2344</v>
      </c>
      <c r="F399" s="5" t="s">
        <v>2345</v>
      </c>
      <c r="G399" s="5" t="s">
        <v>1168</v>
      </c>
      <c r="J399" s="5" t="s">
        <v>3057</v>
      </c>
    </row>
    <row r="400" spans="1:10" ht="11.25">
      <c r="A400" s="5">
        <v>399</v>
      </c>
      <c r="B400" s="5" t="s">
        <v>978</v>
      </c>
      <c r="C400" s="5" t="s">
        <v>154</v>
      </c>
      <c r="D400" s="5" t="s">
        <v>2346</v>
      </c>
      <c r="E400" s="5" t="s">
        <v>2347</v>
      </c>
      <c r="F400" s="5" t="s">
        <v>2348</v>
      </c>
      <c r="G400" s="5" t="s">
        <v>2349</v>
      </c>
      <c r="J400" s="5" t="s">
        <v>3057</v>
      </c>
    </row>
    <row r="401" spans="1:10" ht="11.25">
      <c r="A401" s="5">
        <v>400</v>
      </c>
      <c r="B401" s="5" t="s">
        <v>978</v>
      </c>
      <c r="C401" s="5" t="s">
        <v>154</v>
      </c>
      <c r="D401" s="5" t="s">
        <v>2350</v>
      </c>
      <c r="E401" s="5" t="s">
        <v>2351</v>
      </c>
      <c r="F401" s="5" t="s">
        <v>2352</v>
      </c>
      <c r="G401" s="5" t="s">
        <v>1168</v>
      </c>
      <c r="J401" s="5" t="s">
        <v>3057</v>
      </c>
    </row>
    <row r="402" spans="1:10" ht="11.25">
      <c r="A402" s="5">
        <v>401</v>
      </c>
      <c r="B402" s="5" t="s">
        <v>978</v>
      </c>
      <c r="C402" s="5" t="s">
        <v>154</v>
      </c>
      <c r="D402" s="5" t="s">
        <v>2353</v>
      </c>
      <c r="E402" s="5" t="s">
        <v>2354</v>
      </c>
      <c r="F402" s="5" t="s">
        <v>2355</v>
      </c>
      <c r="G402" s="5" t="s">
        <v>1024</v>
      </c>
      <c r="H402" s="5" t="s">
        <v>1430</v>
      </c>
      <c r="J402" s="5" t="s">
        <v>3057</v>
      </c>
    </row>
    <row r="403" spans="1:10" ht="11.25">
      <c r="A403" s="5">
        <v>402</v>
      </c>
      <c r="B403" s="5" t="s">
        <v>978</v>
      </c>
      <c r="C403" s="5" t="s">
        <v>154</v>
      </c>
      <c r="D403" s="5" t="s">
        <v>2356</v>
      </c>
      <c r="E403" s="5" t="s">
        <v>2357</v>
      </c>
      <c r="F403" s="5" t="s">
        <v>2358</v>
      </c>
      <c r="G403" s="5" t="s">
        <v>1056</v>
      </c>
      <c r="J403" s="5" t="s">
        <v>3057</v>
      </c>
    </row>
    <row r="404" spans="1:10" ht="11.25">
      <c r="A404" s="5">
        <v>403</v>
      </c>
      <c r="B404" s="5" t="s">
        <v>978</v>
      </c>
      <c r="C404" s="5" t="s">
        <v>154</v>
      </c>
      <c r="D404" s="5" t="s">
        <v>2359</v>
      </c>
      <c r="E404" s="5" t="s">
        <v>2360</v>
      </c>
      <c r="F404" s="5" t="s">
        <v>2361</v>
      </c>
      <c r="G404" s="5" t="s">
        <v>1060</v>
      </c>
      <c r="H404" s="5" t="s">
        <v>1777</v>
      </c>
      <c r="J404" s="5" t="s">
        <v>3057</v>
      </c>
    </row>
    <row r="405" spans="1:10" ht="11.25">
      <c r="A405" s="5">
        <v>404</v>
      </c>
      <c r="B405" s="5" t="s">
        <v>978</v>
      </c>
      <c r="C405" s="5" t="s">
        <v>154</v>
      </c>
      <c r="D405" s="5" t="s">
        <v>2362</v>
      </c>
      <c r="E405" s="5" t="s">
        <v>2363</v>
      </c>
      <c r="F405" s="5" t="s">
        <v>2364</v>
      </c>
      <c r="G405" s="5" t="s">
        <v>1024</v>
      </c>
      <c r="H405" s="5" t="s">
        <v>2365</v>
      </c>
      <c r="J405" s="5" t="s">
        <v>3057</v>
      </c>
    </row>
    <row r="406" spans="1:10" ht="11.25">
      <c r="A406" s="5">
        <v>405</v>
      </c>
      <c r="B406" s="5" t="s">
        <v>978</v>
      </c>
      <c r="C406" s="5" t="s">
        <v>154</v>
      </c>
      <c r="D406" s="5" t="s">
        <v>2366</v>
      </c>
      <c r="E406" s="5" t="s">
        <v>2367</v>
      </c>
      <c r="F406" s="5" t="s">
        <v>2368</v>
      </c>
      <c r="G406" s="5" t="s">
        <v>1481</v>
      </c>
      <c r="J406" s="5" t="s">
        <v>3057</v>
      </c>
    </row>
    <row r="407" spans="1:10" ht="11.25">
      <c r="A407" s="5">
        <v>406</v>
      </c>
      <c r="B407" s="5" t="s">
        <v>978</v>
      </c>
      <c r="C407" s="5" t="s">
        <v>154</v>
      </c>
      <c r="D407" s="5" t="s">
        <v>2369</v>
      </c>
      <c r="E407" s="5" t="s">
        <v>2370</v>
      </c>
      <c r="F407" s="5" t="s">
        <v>2371</v>
      </c>
      <c r="G407" s="5" t="s">
        <v>1254</v>
      </c>
      <c r="H407" s="5" t="s">
        <v>2372</v>
      </c>
      <c r="J407" s="5" t="s">
        <v>3057</v>
      </c>
    </row>
    <row r="408" spans="1:10" ht="11.25">
      <c r="A408" s="5">
        <v>407</v>
      </c>
      <c r="B408" s="5" t="s">
        <v>978</v>
      </c>
      <c r="C408" s="5" t="s">
        <v>154</v>
      </c>
      <c r="D408" s="5" t="s">
        <v>2373</v>
      </c>
      <c r="E408" s="5" t="s">
        <v>2374</v>
      </c>
      <c r="F408" s="5" t="s">
        <v>2375</v>
      </c>
      <c r="G408" s="5" t="s">
        <v>1024</v>
      </c>
      <c r="J408" s="5" t="s">
        <v>3057</v>
      </c>
    </row>
    <row r="409" spans="1:10" ht="11.25">
      <c r="A409" s="5">
        <v>408</v>
      </c>
      <c r="B409" s="5" t="s">
        <v>978</v>
      </c>
      <c r="C409" s="5" t="s">
        <v>154</v>
      </c>
      <c r="D409" s="5" t="s">
        <v>2376</v>
      </c>
      <c r="E409" s="5" t="s">
        <v>2377</v>
      </c>
      <c r="F409" s="5" t="s">
        <v>2378</v>
      </c>
      <c r="G409" s="5" t="s">
        <v>2379</v>
      </c>
      <c r="J409" s="5" t="s">
        <v>3057</v>
      </c>
    </row>
    <row r="410" spans="1:10" ht="11.25">
      <c r="A410" s="5">
        <v>409</v>
      </c>
      <c r="B410" s="5" t="s">
        <v>978</v>
      </c>
      <c r="C410" s="5" t="s">
        <v>154</v>
      </c>
      <c r="D410" s="5" t="s">
        <v>2380</v>
      </c>
      <c r="E410" s="5" t="s">
        <v>2381</v>
      </c>
      <c r="F410" s="5" t="s">
        <v>2382</v>
      </c>
      <c r="G410" s="5" t="s">
        <v>1254</v>
      </c>
      <c r="H410" s="5" t="s">
        <v>2383</v>
      </c>
      <c r="J410" s="5" t="s">
        <v>3057</v>
      </c>
    </row>
    <row r="411" spans="1:10" ht="11.25">
      <c r="A411" s="5">
        <v>410</v>
      </c>
      <c r="B411" s="5" t="s">
        <v>978</v>
      </c>
      <c r="C411" s="5" t="s">
        <v>154</v>
      </c>
      <c r="D411" s="5" t="s">
        <v>2384</v>
      </c>
      <c r="E411" s="5" t="s">
        <v>2385</v>
      </c>
      <c r="F411" s="5" t="s">
        <v>2386</v>
      </c>
      <c r="G411" s="5" t="s">
        <v>2387</v>
      </c>
      <c r="J411" s="5" t="s">
        <v>3057</v>
      </c>
    </row>
    <row r="412" spans="1:10" ht="11.25">
      <c r="A412" s="5">
        <v>411</v>
      </c>
      <c r="B412" s="5" t="s">
        <v>978</v>
      </c>
      <c r="C412" s="5" t="s">
        <v>154</v>
      </c>
      <c r="D412" s="5" t="s">
        <v>2388</v>
      </c>
      <c r="E412" s="5" t="s">
        <v>2389</v>
      </c>
      <c r="F412" s="5" t="s">
        <v>2390</v>
      </c>
      <c r="G412" s="5" t="s">
        <v>1083</v>
      </c>
      <c r="J412" s="5" t="s">
        <v>3057</v>
      </c>
    </row>
    <row r="413" spans="1:10" ht="11.25">
      <c r="A413" s="5">
        <v>412</v>
      </c>
      <c r="B413" s="5" t="s">
        <v>978</v>
      </c>
      <c r="C413" s="5" t="s">
        <v>154</v>
      </c>
      <c r="D413" s="5" t="s">
        <v>2391</v>
      </c>
      <c r="E413" s="5" t="s">
        <v>2392</v>
      </c>
      <c r="F413" s="5" t="s">
        <v>2393</v>
      </c>
      <c r="G413" s="5" t="s">
        <v>1024</v>
      </c>
      <c r="J413" s="5" t="s">
        <v>3057</v>
      </c>
    </row>
    <row r="414" spans="1:10" ht="11.25">
      <c r="A414" s="5">
        <v>413</v>
      </c>
      <c r="B414" s="5" t="s">
        <v>978</v>
      </c>
      <c r="C414" s="5" t="s">
        <v>154</v>
      </c>
      <c r="D414" s="5" t="s">
        <v>2394</v>
      </c>
      <c r="E414" s="5" t="s">
        <v>2395</v>
      </c>
      <c r="F414" s="5" t="s">
        <v>2396</v>
      </c>
      <c r="G414" s="5" t="s">
        <v>1039</v>
      </c>
      <c r="J414" s="5" t="s">
        <v>3057</v>
      </c>
    </row>
    <row r="415" spans="1:10" ht="11.25">
      <c r="A415" s="5">
        <v>414</v>
      </c>
      <c r="B415" s="5" t="s">
        <v>978</v>
      </c>
      <c r="C415" s="5" t="s">
        <v>154</v>
      </c>
      <c r="D415" s="5" t="s">
        <v>2397</v>
      </c>
      <c r="E415" s="5" t="s">
        <v>2398</v>
      </c>
      <c r="F415" s="5" t="s">
        <v>2399</v>
      </c>
      <c r="G415" s="5" t="s">
        <v>1060</v>
      </c>
      <c r="J415" s="5" t="s">
        <v>3057</v>
      </c>
    </row>
    <row r="416" spans="1:10" ht="11.25">
      <c r="A416" s="5">
        <v>415</v>
      </c>
      <c r="B416" s="5" t="s">
        <v>978</v>
      </c>
      <c r="C416" s="5" t="s">
        <v>154</v>
      </c>
      <c r="D416" s="5" t="s">
        <v>2400</v>
      </c>
      <c r="E416" s="5" t="s">
        <v>2401</v>
      </c>
      <c r="F416" s="5" t="s">
        <v>2402</v>
      </c>
      <c r="G416" s="5" t="s">
        <v>1031</v>
      </c>
      <c r="H416" s="5" t="s">
        <v>2403</v>
      </c>
      <c r="J416" s="5" t="s">
        <v>3057</v>
      </c>
    </row>
    <row r="417" spans="1:10" ht="11.25">
      <c r="A417" s="5">
        <v>416</v>
      </c>
      <c r="B417" s="5" t="s">
        <v>978</v>
      </c>
      <c r="C417" s="5" t="s">
        <v>154</v>
      </c>
      <c r="D417" s="5" t="s">
        <v>2404</v>
      </c>
      <c r="E417" s="5" t="s">
        <v>2405</v>
      </c>
      <c r="F417" s="5" t="s">
        <v>2406</v>
      </c>
      <c r="G417" s="5" t="s">
        <v>1385</v>
      </c>
      <c r="J417" s="5" t="s">
        <v>3057</v>
      </c>
    </row>
    <row r="418" spans="1:10" ht="11.25">
      <c r="A418" s="5">
        <v>417</v>
      </c>
      <c r="B418" s="5" t="s">
        <v>978</v>
      </c>
      <c r="C418" s="5" t="s">
        <v>154</v>
      </c>
      <c r="D418" s="5" t="s">
        <v>2407</v>
      </c>
      <c r="E418" s="5" t="s">
        <v>2408</v>
      </c>
      <c r="F418" s="5" t="s">
        <v>2409</v>
      </c>
      <c r="G418" s="5" t="s">
        <v>1183</v>
      </c>
      <c r="J418" s="5" t="s">
        <v>3057</v>
      </c>
    </row>
    <row r="419" spans="1:10" ht="11.25">
      <c r="A419" s="5">
        <v>418</v>
      </c>
      <c r="B419" s="5" t="s">
        <v>978</v>
      </c>
      <c r="C419" s="5" t="s">
        <v>154</v>
      </c>
      <c r="D419" s="5" t="s">
        <v>2410</v>
      </c>
      <c r="E419" s="5" t="s">
        <v>2411</v>
      </c>
      <c r="F419" s="5" t="s">
        <v>2412</v>
      </c>
      <c r="G419" s="5" t="s">
        <v>1183</v>
      </c>
      <c r="J419" s="5" t="s">
        <v>3057</v>
      </c>
    </row>
    <row r="420" spans="1:10" ht="11.25">
      <c r="A420" s="5">
        <v>419</v>
      </c>
      <c r="B420" s="5" t="s">
        <v>978</v>
      </c>
      <c r="C420" s="5" t="s">
        <v>154</v>
      </c>
      <c r="D420" s="5" t="s">
        <v>2413</v>
      </c>
      <c r="E420" s="5" t="s">
        <v>2414</v>
      </c>
      <c r="F420" s="5" t="s">
        <v>2415</v>
      </c>
      <c r="G420" s="5" t="s">
        <v>1060</v>
      </c>
      <c r="J420" s="5" t="s">
        <v>3057</v>
      </c>
    </row>
    <row r="421" spans="1:10" ht="11.25">
      <c r="A421" s="5">
        <v>420</v>
      </c>
      <c r="B421" s="5" t="s">
        <v>978</v>
      </c>
      <c r="C421" s="5" t="s">
        <v>154</v>
      </c>
      <c r="D421" s="5" t="s">
        <v>2416</v>
      </c>
      <c r="E421" s="5" t="s">
        <v>2417</v>
      </c>
      <c r="F421" s="5" t="s">
        <v>2418</v>
      </c>
      <c r="G421" s="5" t="s">
        <v>1083</v>
      </c>
      <c r="J421" s="5" t="s">
        <v>3057</v>
      </c>
    </row>
    <row r="422" spans="1:10" ht="11.25">
      <c r="A422" s="5">
        <v>421</v>
      </c>
      <c r="B422" s="5" t="s">
        <v>978</v>
      </c>
      <c r="C422" s="5" t="s">
        <v>154</v>
      </c>
      <c r="D422" s="5" t="s">
        <v>2419</v>
      </c>
      <c r="E422" s="5" t="s">
        <v>2420</v>
      </c>
      <c r="F422" s="5" t="s">
        <v>2421</v>
      </c>
      <c r="G422" s="5" t="s">
        <v>1064</v>
      </c>
      <c r="J422" s="5" t="s">
        <v>3057</v>
      </c>
    </row>
    <row r="423" spans="1:10" ht="11.25">
      <c r="A423" s="5">
        <v>422</v>
      </c>
      <c r="B423" s="5" t="s">
        <v>978</v>
      </c>
      <c r="C423" s="5" t="s">
        <v>154</v>
      </c>
      <c r="D423" s="5" t="s">
        <v>2422</v>
      </c>
      <c r="E423" s="5" t="s">
        <v>2423</v>
      </c>
      <c r="F423" s="5" t="s">
        <v>2424</v>
      </c>
      <c r="G423" s="5" t="s">
        <v>1083</v>
      </c>
      <c r="H423" s="5" t="s">
        <v>2425</v>
      </c>
      <c r="J423" s="5" t="s">
        <v>3057</v>
      </c>
    </row>
    <row r="424" spans="1:10" ht="11.25">
      <c r="A424" s="5">
        <v>423</v>
      </c>
      <c r="B424" s="5" t="s">
        <v>978</v>
      </c>
      <c r="C424" s="5" t="s">
        <v>154</v>
      </c>
      <c r="D424" s="5" t="s">
        <v>2426</v>
      </c>
      <c r="E424" s="5" t="s">
        <v>2427</v>
      </c>
      <c r="F424" s="5" t="s">
        <v>2428</v>
      </c>
      <c r="G424" s="5" t="s">
        <v>1060</v>
      </c>
      <c r="H424" s="5" t="s">
        <v>2429</v>
      </c>
      <c r="J424" s="5" t="s">
        <v>3057</v>
      </c>
    </row>
    <row r="425" spans="1:10" ht="11.25">
      <c r="A425" s="5">
        <v>424</v>
      </c>
      <c r="B425" s="5" t="s">
        <v>978</v>
      </c>
      <c r="C425" s="5" t="s">
        <v>154</v>
      </c>
      <c r="D425" s="5" t="s">
        <v>2430</v>
      </c>
      <c r="E425" s="5" t="s">
        <v>2431</v>
      </c>
      <c r="F425" s="5" t="s">
        <v>2432</v>
      </c>
      <c r="G425" s="5" t="s">
        <v>1056</v>
      </c>
      <c r="H425" s="5" t="s">
        <v>2433</v>
      </c>
      <c r="J425" s="5" t="s">
        <v>3057</v>
      </c>
    </row>
    <row r="426" spans="1:10" ht="11.25">
      <c r="A426" s="5">
        <v>425</v>
      </c>
      <c r="B426" s="5" t="s">
        <v>978</v>
      </c>
      <c r="C426" s="5" t="s">
        <v>154</v>
      </c>
      <c r="D426" s="5" t="s">
        <v>2434</v>
      </c>
      <c r="E426" s="5" t="s">
        <v>2435</v>
      </c>
      <c r="F426" s="5" t="s">
        <v>2436</v>
      </c>
      <c r="G426" s="5" t="s">
        <v>1035</v>
      </c>
      <c r="J426" s="5" t="s">
        <v>3057</v>
      </c>
    </row>
    <row r="427" spans="1:10" ht="11.25">
      <c r="A427" s="5">
        <v>426</v>
      </c>
      <c r="B427" s="5" t="s">
        <v>978</v>
      </c>
      <c r="C427" s="5" t="s">
        <v>154</v>
      </c>
      <c r="D427" s="5" t="s">
        <v>2437</v>
      </c>
      <c r="E427" s="5" t="s">
        <v>2438</v>
      </c>
      <c r="F427" s="5" t="s">
        <v>2439</v>
      </c>
      <c r="G427" s="5" t="s">
        <v>2440</v>
      </c>
      <c r="J427" s="5" t="s">
        <v>3057</v>
      </c>
    </row>
    <row r="428" spans="1:10" ht="11.25">
      <c r="A428" s="5">
        <v>427</v>
      </c>
      <c r="B428" s="5" t="s">
        <v>978</v>
      </c>
      <c r="C428" s="5" t="s">
        <v>154</v>
      </c>
      <c r="D428" s="5" t="s">
        <v>2441</v>
      </c>
      <c r="E428" s="5" t="s">
        <v>2442</v>
      </c>
      <c r="F428" s="5" t="s">
        <v>2443</v>
      </c>
      <c r="G428" s="5" t="s">
        <v>2444</v>
      </c>
      <c r="J428" s="5" t="s">
        <v>3057</v>
      </c>
    </row>
    <row r="429" spans="1:10" ht="11.25">
      <c r="A429" s="5">
        <v>428</v>
      </c>
      <c r="B429" s="5" t="s">
        <v>978</v>
      </c>
      <c r="C429" s="5" t="s">
        <v>154</v>
      </c>
      <c r="D429" s="5" t="s">
        <v>2445</v>
      </c>
      <c r="E429" s="5" t="s">
        <v>2446</v>
      </c>
      <c r="F429" s="5" t="s">
        <v>2447</v>
      </c>
      <c r="G429" s="5" t="s">
        <v>1279</v>
      </c>
      <c r="H429" s="5" t="s">
        <v>2448</v>
      </c>
      <c r="J429" s="5" t="s">
        <v>3057</v>
      </c>
    </row>
    <row r="430" spans="1:10" ht="11.25">
      <c r="A430" s="5">
        <v>429</v>
      </c>
      <c r="B430" s="5" t="s">
        <v>978</v>
      </c>
      <c r="C430" s="5" t="s">
        <v>154</v>
      </c>
      <c r="D430" s="5" t="s">
        <v>2449</v>
      </c>
      <c r="E430" s="5" t="s">
        <v>2450</v>
      </c>
      <c r="F430" s="5" t="s">
        <v>2451</v>
      </c>
      <c r="G430" s="5" t="s">
        <v>1035</v>
      </c>
      <c r="J430" s="5" t="s">
        <v>3057</v>
      </c>
    </row>
    <row r="431" spans="1:10" ht="11.25">
      <c r="A431" s="5">
        <v>430</v>
      </c>
      <c r="B431" s="5" t="s">
        <v>978</v>
      </c>
      <c r="C431" s="5" t="s">
        <v>154</v>
      </c>
      <c r="D431" s="5" t="s">
        <v>2452</v>
      </c>
      <c r="E431" s="5" t="s">
        <v>2453</v>
      </c>
      <c r="F431" s="5" t="s">
        <v>2454</v>
      </c>
      <c r="G431" s="5" t="s">
        <v>1279</v>
      </c>
      <c r="J431" s="5" t="s">
        <v>3057</v>
      </c>
    </row>
    <row r="432" spans="1:10" ht="11.25">
      <c r="A432" s="5">
        <v>431</v>
      </c>
      <c r="B432" s="5" t="s">
        <v>978</v>
      </c>
      <c r="C432" s="5" t="s">
        <v>154</v>
      </c>
      <c r="D432" s="5" t="s">
        <v>2455</v>
      </c>
      <c r="E432" s="5" t="s">
        <v>2456</v>
      </c>
      <c r="F432" s="5" t="s">
        <v>2457</v>
      </c>
      <c r="G432" s="5" t="s">
        <v>1183</v>
      </c>
      <c r="J432" s="5" t="s">
        <v>3057</v>
      </c>
    </row>
    <row r="433" spans="1:10" ht="11.25">
      <c r="A433" s="5">
        <v>432</v>
      </c>
      <c r="B433" s="5" t="s">
        <v>978</v>
      </c>
      <c r="C433" s="5" t="s">
        <v>154</v>
      </c>
      <c r="D433" s="5" t="s">
        <v>2458</v>
      </c>
      <c r="E433" s="5" t="s">
        <v>2459</v>
      </c>
      <c r="F433" s="5" t="s">
        <v>2460</v>
      </c>
      <c r="G433" s="5" t="s">
        <v>1060</v>
      </c>
      <c r="J433" s="5" t="s">
        <v>3057</v>
      </c>
    </row>
    <row r="434" spans="1:10" ht="11.25">
      <c r="A434" s="5">
        <v>433</v>
      </c>
      <c r="B434" s="5" t="s">
        <v>978</v>
      </c>
      <c r="C434" s="5" t="s">
        <v>154</v>
      </c>
      <c r="D434" s="5" t="s">
        <v>2461</v>
      </c>
      <c r="E434" s="5" t="s">
        <v>2462</v>
      </c>
      <c r="F434" s="5" t="s">
        <v>2463</v>
      </c>
      <c r="G434" s="5" t="s">
        <v>1559</v>
      </c>
      <c r="J434" s="5" t="s">
        <v>3057</v>
      </c>
    </row>
    <row r="435" spans="1:10" ht="11.25">
      <c r="A435" s="5">
        <v>434</v>
      </c>
      <c r="B435" s="5" t="s">
        <v>978</v>
      </c>
      <c r="C435" s="5" t="s">
        <v>154</v>
      </c>
      <c r="D435" s="5" t="s">
        <v>2464</v>
      </c>
      <c r="E435" s="5" t="s">
        <v>2465</v>
      </c>
      <c r="F435" s="5" t="s">
        <v>2466</v>
      </c>
      <c r="G435" s="5" t="s">
        <v>1060</v>
      </c>
      <c r="J435" s="5" t="s">
        <v>3057</v>
      </c>
    </row>
    <row r="436" spans="1:10" ht="11.25">
      <c r="A436" s="5">
        <v>435</v>
      </c>
      <c r="B436" s="5" t="s">
        <v>978</v>
      </c>
      <c r="C436" s="5" t="s">
        <v>154</v>
      </c>
      <c r="D436" s="5" t="s">
        <v>2467</v>
      </c>
      <c r="E436" s="5" t="s">
        <v>2468</v>
      </c>
      <c r="F436" s="5" t="s">
        <v>2469</v>
      </c>
      <c r="G436" s="5" t="s">
        <v>2470</v>
      </c>
      <c r="J436" s="5" t="s">
        <v>3057</v>
      </c>
    </row>
    <row r="437" spans="1:10" ht="11.25">
      <c r="A437" s="5">
        <v>436</v>
      </c>
      <c r="B437" s="5" t="s">
        <v>978</v>
      </c>
      <c r="C437" s="5" t="s">
        <v>154</v>
      </c>
      <c r="D437" s="5" t="s">
        <v>2471</v>
      </c>
      <c r="E437" s="5" t="s">
        <v>2472</v>
      </c>
      <c r="F437" s="5" t="s">
        <v>2473</v>
      </c>
      <c r="G437" s="5" t="s">
        <v>1254</v>
      </c>
      <c r="J437" s="5" t="s">
        <v>3057</v>
      </c>
    </row>
    <row r="438" spans="1:10" ht="11.25">
      <c r="A438" s="5">
        <v>437</v>
      </c>
      <c r="B438" s="5" t="s">
        <v>978</v>
      </c>
      <c r="C438" s="5" t="s">
        <v>154</v>
      </c>
      <c r="D438" s="5" t="s">
        <v>2474</v>
      </c>
      <c r="E438" s="5" t="s">
        <v>2475</v>
      </c>
      <c r="F438" s="5" t="s">
        <v>2476</v>
      </c>
      <c r="G438" s="5" t="s">
        <v>1013</v>
      </c>
      <c r="J438" s="5" t="s">
        <v>3057</v>
      </c>
    </row>
    <row r="439" spans="1:10" ht="11.25">
      <c r="A439" s="5">
        <v>438</v>
      </c>
      <c r="B439" s="5" t="s">
        <v>978</v>
      </c>
      <c r="C439" s="5" t="s">
        <v>154</v>
      </c>
      <c r="D439" s="5" t="s">
        <v>2477</v>
      </c>
      <c r="E439" s="5" t="s">
        <v>2478</v>
      </c>
      <c r="F439" s="5" t="s">
        <v>2479</v>
      </c>
      <c r="G439" s="5" t="s">
        <v>2349</v>
      </c>
      <c r="H439" s="5" t="s">
        <v>2480</v>
      </c>
      <c r="J439" s="5" t="s">
        <v>3057</v>
      </c>
    </row>
    <row r="440" spans="1:10" ht="11.25">
      <c r="A440" s="5">
        <v>439</v>
      </c>
      <c r="B440" s="5" t="s">
        <v>978</v>
      </c>
      <c r="C440" s="5" t="s">
        <v>154</v>
      </c>
      <c r="D440" s="5" t="s">
        <v>2481</v>
      </c>
      <c r="E440" s="5" t="s">
        <v>2482</v>
      </c>
      <c r="F440" s="5" t="s">
        <v>2483</v>
      </c>
      <c r="G440" s="5" t="s">
        <v>1013</v>
      </c>
      <c r="H440" s="5" t="s">
        <v>2484</v>
      </c>
      <c r="J440" s="5" t="s">
        <v>3057</v>
      </c>
    </row>
    <row r="441" spans="1:10" ht="11.25">
      <c r="A441" s="5">
        <v>440</v>
      </c>
      <c r="B441" s="5" t="s">
        <v>978</v>
      </c>
      <c r="C441" s="5" t="s">
        <v>154</v>
      </c>
      <c r="D441" s="5" t="s">
        <v>2485</v>
      </c>
      <c r="E441" s="5" t="s">
        <v>2486</v>
      </c>
      <c r="F441" s="5" t="s">
        <v>2487</v>
      </c>
      <c r="G441" s="5" t="s">
        <v>1031</v>
      </c>
      <c r="J441" s="5" t="s">
        <v>3057</v>
      </c>
    </row>
    <row r="442" spans="1:10" ht="11.25">
      <c r="A442" s="5">
        <v>441</v>
      </c>
      <c r="B442" s="5" t="s">
        <v>978</v>
      </c>
      <c r="C442" s="5" t="s">
        <v>154</v>
      </c>
      <c r="D442" s="5" t="s">
        <v>2488</v>
      </c>
      <c r="E442" s="5" t="s">
        <v>2489</v>
      </c>
      <c r="F442" s="5" t="s">
        <v>2490</v>
      </c>
      <c r="G442" s="5" t="s">
        <v>1254</v>
      </c>
      <c r="J442" s="5" t="s">
        <v>3057</v>
      </c>
    </row>
    <row r="443" spans="1:10" ht="11.25">
      <c r="A443" s="5">
        <v>442</v>
      </c>
      <c r="B443" s="5" t="s">
        <v>978</v>
      </c>
      <c r="C443" s="5" t="s">
        <v>154</v>
      </c>
      <c r="D443" s="5" t="s">
        <v>2491</v>
      </c>
      <c r="E443" s="5" t="s">
        <v>2492</v>
      </c>
      <c r="F443" s="5" t="s">
        <v>2493</v>
      </c>
      <c r="G443" s="5" t="s">
        <v>1254</v>
      </c>
      <c r="H443" s="5" t="s">
        <v>2494</v>
      </c>
      <c r="J443" s="5" t="s">
        <v>3057</v>
      </c>
    </row>
    <row r="444" spans="1:10" ht="11.25">
      <c r="A444" s="5">
        <v>443</v>
      </c>
      <c r="B444" s="5" t="s">
        <v>978</v>
      </c>
      <c r="C444" s="5" t="s">
        <v>154</v>
      </c>
      <c r="D444" s="5" t="s">
        <v>2495</v>
      </c>
      <c r="E444" s="5" t="s">
        <v>2496</v>
      </c>
      <c r="F444" s="5" t="s">
        <v>2497</v>
      </c>
      <c r="G444" s="5" t="s">
        <v>1254</v>
      </c>
      <c r="J444" s="5" t="s">
        <v>3057</v>
      </c>
    </row>
    <row r="445" spans="1:10" ht="11.25">
      <c r="A445" s="5">
        <v>444</v>
      </c>
      <c r="B445" s="5" t="s">
        <v>978</v>
      </c>
      <c r="C445" s="5" t="s">
        <v>154</v>
      </c>
      <c r="D445" s="5" t="s">
        <v>2498</v>
      </c>
      <c r="E445" s="5" t="s">
        <v>2499</v>
      </c>
      <c r="F445" s="5" t="s">
        <v>2500</v>
      </c>
      <c r="G445" s="5" t="s">
        <v>1168</v>
      </c>
      <c r="J445" s="5" t="s">
        <v>3057</v>
      </c>
    </row>
    <row r="446" spans="1:10" ht="11.25">
      <c r="A446" s="5">
        <v>445</v>
      </c>
      <c r="B446" s="5" t="s">
        <v>978</v>
      </c>
      <c r="C446" s="5" t="s">
        <v>154</v>
      </c>
      <c r="D446" s="5" t="s">
        <v>2501</v>
      </c>
      <c r="E446" s="5" t="s">
        <v>2502</v>
      </c>
      <c r="F446" s="5" t="s">
        <v>2503</v>
      </c>
      <c r="G446" s="5" t="s">
        <v>1035</v>
      </c>
      <c r="J446" s="5" t="s">
        <v>3057</v>
      </c>
    </row>
    <row r="447" spans="1:10" ht="11.25">
      <c r="A447" s="5">
        <v>446</v>
      </c>
      <c r="B447" s="5" t="s">
        <v>978</v>
      </c>
      <c r="C447" s="5" t="s">
        <v>154</v>
      </c>
      <c r="D447" s="5" t="s">
        <v>2504</v>
      </c>
      <c r="E447" s="5" t="s">
        <v>2505</v>
      </c>
      <c r="F447" s="5" t="s">
        <v>2506</v>
      </c>
      <c r="G447" s="5" t="s">
        <v>1474</v>
      </c>
      <c r="H447" s="5" t="s">
        <v>2507</v>
      </c>
      <c r="J447" s="5" t="s">
        <v>3057</v>
      </c>
    </row>
    <row r="448" spans="1:10" ht="11.25">
      <c r="A448" s="5">
        <v>447</v>
      </c>
      <c r="B448" s="5" t="s">
        <v>978</v>
      </c>
      <c r="C448" s="5" t="s">
        <v>154</v>
      </c>
      <c r="D448" s="5" t="s">
        <v>2508</v>
      </c>
      <c r="E448" s="5" t="s">
        <v>2509</v>
      </c>
      <c r="F448" s="5" t="s">
        <v>2510</v>
      </c>
      <c r="G448" s="5" t="s">
        <v>1083</v>
      </c>
      <c r="J448" s="5" t="s">
        <v>3057</v>
      </c>
    </row>
    <row r="449" spans="1:10" ht="11.25">
      <c r="A449" s="5">
        <v>448</v>
      </c>
      <c r="B449" s="5" t="s">
        <v>978</v>
      </c>
      <c r="C449" s="5" t="s">
        <v>154</v>
      </c>
      <c r="D449" s="5" t="s">
        <v>2511</v>
      </c>
      <c r="E449" s="5" t="s">
        <v>2512</v>
      </c>
      <c r="F449" s="5" t="s">
        <v>2513</v>
      </c>
      <c r="G449" s="5" t="s">
        <v>1051</v>
      </c>
      <c r="H449" s="5" t="s">
        <v>1656</v>
      </c>
      <c r="J449" s="5" t="s">
        <v>3057</v>
      </c>
    </row>
    <row r="450" spans="1:10" ht="11.25">
      <c r="A450" s="5">
        <v>449</v>
      </c>
      <c r="B450" s="5" t="s">
        <v>978</v>
      </c>
      <c r="C450" s="5" t="s">
        <v>154</v>
      </c>
      <c r="D450" s="5" t="s">
        <v>2514</v>
      </c>
      <c r="E450" s="5" t="s">
        <v>2515</v>
      </c>
      <c r="F450" s="5" t="s">
        <v>2516</v>
      </c>
      <c r="G450" s="5" t="s">
        <v>1901</v>
      </c>
      <c r="H450" s="5" t="s">
        <v>2517</v>
      </c>
      <c r="J450" s="5" t="s">
        <v>3057</v>
      </c>
    </row>
    <row r="451" spans="1:10" ht="11.25">
      <c r="A451" s="5">
        <v>450</v>
      </c>
      <c r="B451" s="5" t="s">
        <v>978</v>
      </c>
      <c r="C451" s="5" t="s">
        <v>154</v>
      </c>
      <c r="D451" s="5" t="s">
        <v>2518</v>
      </c>
      <c r="E451" s="5" t="s">
        <v>2519</v>
      </c>
      <c r="F451" s="5" t="s">
        <v>2520</v>
      </c>
      <c r="G451" s="5" t="s">
        <v>1271</v>
      </c>
      <c r="H451" s="5" t="s">
        <v>2521</v>
      </c>
      <c r="J451" s="5" t="s">
        <v>3057</v>
      </c>
    </row>
    <row r="452" spans="1:10" ht="11.25">
      <c r="A452" s="5">
        <v>451</v>
      </c>
      <c r="B452" s="5" t="s">
        <v>978</v>
      </c>
      <c r="C452" s="5" t="s">
        <v>154</v>
      </c>
      <c r="D452" s="5" t="s">
        <v>2522</v>
      </c>
      <c r="E452" s="5" t="s">
        <v>2523</v>
      </c>
      <c r="F452" s="5" t="s">
        <v>2524</v>
      </c>
      <c r="G452" s="5" t="s">
        <v>1060</v>
      </c>
      <c r="H452" s="5" t="s">
        <v>2525</v>
      </c>
      <c r="J452" s="5" t="s">
        <v>3057</v>
      </c>
    </row>
    <row r="453" spans="1:10" ht="11.25">
      <c r="A453" s="5">
        <v>452</v>
      </c>
      <c r="B453" s="5" t="s">
        <v>978</v>
      </c>
      <c r="C453" s="5" t="s">
        <v>154</v>
      </c>
      <c r="D453" s="5" t="s">
        <v>2526</v>
      </c>
      <c r="E453" s="5" t="s">
        <v>2527</v>
      </c>
      <c r="F453" s="5" t="s">
        <v>2528</v>
      </c>
      <c r="G453" s="5" t="s">
        <v>1254</v>
      </c>
      <c r="H453" s="5" t="s">
        <v>2529</v>
      </c>
      <c r="J453" s="5" t="s">
        <v>3057</v>
      </c>
    </row>
    <row r="454" spans="1:10" ht="11.25">
      <c r="A454" s="5">
        <v>453</v>
      </c>
      <c r="B454" s="5" t="s">
        <v>978</v>
      </c>
      <c r="C454" s="5" t="s">
        <v>154</v>
      </c>
      <c r="D454" s="5" t="s">
        <v>2530</v>
      </c>
      <c r="E454" s="5" t="s">
        <v>2531</v>
      </c>
      <c r="F454" s="5" t="s">
        <v>2532</v>
      </c>
      <c r="G454" s="5" t="s">
        <v>1017</v>
      </c>
      <c r="J454" s="5" t="s">
        <v>3057</v>
      </c>
    </row>
    <row r="455" spans="1:10" ht="11.25">
      <c r="A455" s="5">
        <v>454</v>
      </c>
      <c r="B455" s="5" t="s">
        <v>978</v>
      </c>
      <c r="C455" s="5" t="s">
        <v>154</v>
      </c>
      <c r="D455" s="5" t="s">
        <v>2533</v>
      </c>
      <c r="E455" s="5" t="s">
        <v>2534</v>
      </c>
      <c r="F455" s="5" t="s">
        <v>2535</v>
      </c>
      <c r="G455" s="5" t="s">
        <v>1060</v>
      </c>
      <c r="H455" s="5" t="s">
        <v>2536</v>
      </c>
      <c r="J455" s="5" t="s">
        <v>3057</v>
      </c>
    </row>
    <row r="456" spans="1:10" ht="11.25">
      <c r="A456" s="5">
        <v>455</v>
      </c>
      <c r="B456" s="5" t="s">
        <v>978</v>
      </c>
      <c r="C456" s="5" t="s">
        <v>154</v>
      </c>
      <c r="D456" s="5" t="s">
        <v>2537</v>
      </c>
      <c r="E456" s="5" t="s">
        <v>2538</v>
      </c>
      <c r="F456" s="5" t="s">
        <v>2539</v>
      </c>
      <c r="G456" s="5" t="s">
        <v>1425</v>
      </c>
      <c r="J456" s="5" t="s">
        <v>3057</v>
      </c>
    </row>
    <row r="457" spans="1:10" ht="11.25">
      <c r="A457" s="5">
        <v>456</v>
      </c>
      <c r="B457" s="5" t="s">
        <v>978</v>
      </c>
      <c r="C457" s="5" t="s">
        <v>154</v>
      </c>
      <c r="D457" s="5" t="s">
        <v>2540</v>
      </c>
      <c r="E457" s="5" t="s">
        <v>2541</v>
      </c>
      <c r="F457" s="5" t="s">
        <v>2542</v>
      </c>
      <c r="G457" s="5" t="s">
        <v>1602</v>
      </c>
      <c r="J457" s="5" t="s">
        <v>3057</v>
      </c>
    </row>
    <row r="458" spans="1:10" ht="11.25">
      <c r="A458" s="5">
        <v>457</v>
      </c>
      <c r="B458" s="5" t="s">
        <v>978</v>
      </c>
      <c r="C458" s="5" t="s">
        <v>154</v>
      </c>
      <c r="D458" s="5" t="s">
        <v>2543</v>
      </c>
      <c r="E458" s="5" t="s">
        <v>2544</v>
      </c>
      <c r="F458" s="5" t="s">
        <v>2545</v>
      </c>
      <c r="G458" s="5" t="s">
        <v>1083</v>
      </c>
      <c r="J458" s="5" t="s">
        <v>3057</v>
      </c>
    </row>
    <row r="459" spans="1:10" ht="11.25">
      <c r="A459" s="5">
        <v>458</v>
      </c>
      <c r="B459" s="5" t="s">
        <v>978</v>
      </c>
      <c r="C459" s="5" t="s">
        <v>154</v>
      </c>
      <c r="D459" s="5" t="s">
        <v>2546</v>
      </c>
      <c r="E459" s="5" t="s">
        <v>2547</v>
      </c>
      <c r="F459" s="5" t="s">
        <v>2548</v>
      </c>
      <c r="G459" s="5" t="s">
        <v>1183</v>
      </c>
      <c r="J459" s="5" t="s">
        <v>3057</v>
      </c>
    </row>
    <row r="460" spans="1:10" ht="11.25">
      <c r="A460" s="5">
        <v>459</v>
      </c>
      <c r="B460" s="5" t="s">
        <v>978</v>
      </c>
      <c r="C460" s="5" t="s">
        <v>154</v>
      </c>
      <c r="D460" s="5" t="s">
        <v>2549</v>
      </c>
      <c r="E460" s="5" t="s">
        <v>2550</v>
      </c>
      <c r="F460" s="5" t="s">
        <v>2551</v>
      </c>
      <c r="G460" s="5" t="s">
        <v>1060</v>
      </c>
      <c r="J460" s="5" t="s">
        <v>3057</v>
      </c>
    </row>
    <row r="461" spans="1:10" ht="11.25">
      <c r="A461" s="5">
        <v>460</v>
      </c>
      <c r="B461" s="5" t="s">
        <v>978</v>
      </c>
      <c r="C461" s="5" t="s">
        <v>154</v>
      </c>
      <c r="D461" s="5" t="s">
        <v>2552</v>
      </c>
      <c r="E461" s="5" t="s">
        <v>2553</v>
      </c>
      <c r="F461" s="5" t="s">
        <v>2554</v>
      </c>
      <c r="G461" s="5" t="s">
        <v>1013</v>
      </c>
      <c r="H461" s="5" t="s">
        <v>2555</v>
      </c>
      <c r="J461" s="5" t="s">
        <v>3057</v>
      </c>
    </row>
    <row r="462" spans="1:10" ht="11.25">
      <c r="A462" s="5">
        <v>461</v>
      </c>
      <c r="B462" s="5" t="s">
        <v>978</v>
      </c>
      <c r="C462" s="5" t="s">
        <v>154</v>
      </c>
      <c r="D462" s="5" t="s">
        <v>2556</v>
      </c>
      <c r="E462" s="5" t="s">
        <v>2557</v>
      </c>
      <c r="F462" s="5" t="s">
        <v>2558</v>
      </c>
      <c r="G462" s="5" t="s">
        <v>1279</v>
      </c>
      <c r="H462" s="5" t="s">
        <v>2559</v>
      </c>
      <c r="J462" s="5" t="s">
        <v>3057</v>
      </c>
    </row>
    <row r="463" spans="1:10" ht="11.25">
      <c r="A463" s="5">
        <v>462</v>
      </c>
      <c r="B463" s="5" t="s">
        <v>978</v>
      </c>
      <c r="C463" s="5" t="s">
        <v>154</v>
      </c>
      <c r="D463" s="5" t="s">
        <v>2560</v>
      </c>
      <c r="E463" s="5" t="s">
        <v>2561</v>
      </c>
      <c r="F463" s="5" t="s">
        <v>2562</v>
      </c>
      <c r="G463" s="5" t="s">
        <v>1017</v>
      </c>
      <c r="J463" s="5" t="s">
        <v>3057</v>
      </c>
    </row>
    <row r="464" spans="1:10" ht="11.25">
      <c r="A464" s="5">
        <v>463</v>
      </c>
      <c r="B464" s="5" t="s">
        <v>978</v>
      </c>
      <c r="C464" s="5" t="s">
        <v>154</v>
      </c>
      <c r="D464" s="5" t="s">
        <v>2563</v>
      </c>
      <c r="E464" s="5" t="s">
        <v>2564</v>
      </c>
      <c r="F464" s="5" t="s">
        <v>2565</v>
      </c>
      <c r="G464" s="5" t="s">
        <v>1271</v>
      </c>
      <c r="J464" s="5" t="s">
        <v>3057</v>
      </c>
    </row>
    <row r="465" spans="1:10" ht="11.25">
      <c r="A465" s="5">
        <v>464</v>
      </c>
      <c r="B465" s="5" t="s">
        <v>978</v>
      </c>
      <c r="C465" s="5" t="s">
        <v>154</v>
      </c>
      <c r="D465" s="5" t="s">
        <v>2566</v>
      </c>
      <c r="E465" s="5" t="s">
        <v>2567</v>
      </c>
      <c r="F465" s="5" t="s">
        <v>2568</v>
      </c>
      <c r="G465" s="5" t="s">
        <v>1083</v>
      </c>
      <c r="H465" s="5" t="s">
        <v>2569</v>
      </c>
      <c r="J465" s="5" t="s">
        <v>3057</v>
      </c>
    </row>
    <row r="466" spans="1:10" ht="11.25">
      <c r="A466" s="5">
        <v>465</v>
      </c>
      <c r="B466" s="5" t="s">
        <v>978</v>
      </c>
      <c r="C466" s="5" t="s">
        <v>154</v>
      </c>
      <c r="D466" s="5" t="s">
        <v>2570</v>
      </c>
      <c r="E466" s="5" t="s">
        <v>2571</v>
      </c>
      <c r="F466" s="5" t="s">
        <v>2572</v>
      </c>
      <c r="G466" s="5" t="s">
        <v>1060</v>
      </c>
      <c r="H466" s="5" t="s">
        <v>2573</v>
      </c>
      <c r="J466" s="5" t="s">
        <v>3057</v>
      </c>
    </row>
    <row r="467" spans="1:10" ht="11.25">
      <c r="A467" s="5">
        <v>466</v>
      </c>
      <c r="B467" s="5" t="s">
        <v>978</v>
      </c>
      <c r="C467" s="5" t="s">
        <v>154</v>
      </c>
      <c r="D467" s="5" t="s">
        <v>2574</v>
      </c>
      <c r="E467" s="5" t="s">
        <v>2575</v>
      </c>
      <c r="F467" s="5" t="s">
        <v>2576</v>
      </c>
      <c r="G467" s="5" t="s">
        <v>1893</v>
      </c>
      <c r="H467" s="5" t="s">
        <v>2577</v>
      </c>
      <c r="J467" s="5" t="s">
        <v>3057</v>
      </c>
    </row>
    <row r="468" spans="1:10" ht="11.25">
      <c r="A468" s="5">
        <v>467</v>
      </c>
      <c r="B468" s="5" t="s">
        <v>978</v>
      </c>
      <c r="C468" s="5" t="s">
        <v>154</v>
      </c>
      <c r="D468" s="5" t="s">
        <v>2578</v>
      </c>
      <c r="E468" s="5" t="s">
        <v>2579</v>
      </c>
      <c r="F468" s="5" t="s">
        <v>2580</v>
      </c>
      <c r="G468" s="5" t="s">
        <v>1385</v>
      </c>
      <c r="J468" s="5" t="s">
        <v>3057</v>
      </c>
    </row>
    <row r="469" spans="1:10" ht="11.25">
      <c r="A469" s="5">
        <v>468</v>
      </c>
      <c r="B469" s="5" t="s">
        <v>978</v>
      </c>
      <c r="C469" s="5" t="s">
        <v>154</v>
      </c>
      <c r="D469" s="5" t="s">
        <v>2581</v>
      </c>
      <c r="E469" s="5" t="s">
        <v>2582</v>
      </c>
      <c r="F469" s="5" t="s">
        <v>2583</v>
      </c>
      <c r="G469" s="5" t="s">
        <v>1017</v>
      </c>
      <c r="J469" s="5" t="s">
        <v>3057</v>
      </c>
    </row>
    <row r="470" spans="1:10" ht="11.25">
      <c r="A470" s="5">
        <v>469</v>
      </c>
      <c r="B470" s="5" t="s">
        <v>978</v>
      </c>
      <c r="C470" s="5" t="s">
        <v>154</v>
      </c>
      <c r="D470" s="5" t="s">
        <v>2584</v>
      </c>
      <c r="E470" s="5" t="s">
        <v>2585</v>
      </c>
      <c r="F470" s="5" t="s">
        <v>2586</v>
      </c>
      <c r="G470" s="5" t="s">
        <v>1385</v>
      </c>
      <c r="J470" s="5" t="s">
        <v>3057</v>
      </c>
    </row>
    <row r="471" spans="1:10" ht="11.25">
      <c r="A471" s="5">
        <v>470</v>
      </c>
      <c r="B471" s="5" t="s">
        <v>978</v>
      </c>
      <c r="C471" s="5" t="s">
        <v>154</v>
      </c>
      <c r="D471" s="5" t="s">
        <v>2587</v>
      </c>
      <c r="E471" s="5" t="s">
        <v>2588</v>
      </c>
      <c r="F471" s="5" t="s">
        <v>2589</v>
      </c>
      <c r="G471" s="5" t="s">
        <v>1606</v>
      </c>
      <c r="J471" s="5" t="s">
        <v>3057</v>
      </c>
    </row>
    <row r="472" spans="1:10" ht="11.25">
      <c r="A472" s="5">
        <v>471</v>
      </c>
      <c r="B472" s="5" t="s">
        <v>978</v>
      </c>
      <c r="C472" s="5" t="s">
        <v>154</v>
      </c>
      <c r="D472" s="5" t="s">
        <v>2590</v>
      </c>
      <c r="E472" s="5" t="s">
        <v>2591</v>
      </c>
      <c r="F472" s="5" t="s">
        <v>2592</v>
      </c>
      <c r="G472" s="5" t="s">
        <v>1183</v>
      </c>
      <c r="J472" s="5" t="s">
        <v>3057</v>
      </c>
    </row>
    <row r="473" spans="1:10" ht="11.25">
      <c r="A473" s="5">
        <v>472</v>
      </c>
      <c r="B473" s="5" t="s">
        <v>978</v>
      </c>
      <c r="C473" s="5" t="s">
        <v>154</v>
      </c>
      <c r="D473" s="5" t="s">
        <v>2593</v>
      </c>
      <c r="E473" s="5" t="s">
        <v>2594</v>
      </c>
      <c r="F473" s="5" t="s">
        <v>2595</v>
      </c>
      <c r="G473" s="5" t="s">
        <v>1060</v>
      </c>
      <c r="H473" s="5" t="s">
        <v>1351</v>
      </c>
      <c r="J473" s="5" t="s">
        <v>3057</v>
      </c>
    </row>
    <row r="474" spans="1:10" ht="11.25">
      <c r="A474" s="5">
        <v>473</v>
      </c>
      <c r="B474" s="5" t="s">
        <v>978</v>
      </c>
      <c r="C474" s="5" t="s">
        <v>154</v>
      </c>
      <c r="D474" s="5" t="s">
        <v>2596</v>
      </c>
      <c r="E474" s="5" t="s">
        <v>2597</v>
      </c>
      <c r="F474" s="5" t="s">
        <v>2598</v>
      </c>
      <c r="G474" s="5" t="s">
        <v>1183</v>
      </c>
      <c r="H474" s="5" t="s">
        <v>2433</v>
      </c>
      <c r="J474" s="5" t="s">
        <v>3057</v>
      </c>
    </row>
    <row r="475" spans="1:10" ht="11.25">
      <c r="A475" s="5">
        <v>474</v>
      </c>
      <c r="B475" s="5" t="s">
        <v>978</v>
      </c>
      <c r="C475" s="5" t="s">
        <v>154</v>
      </c>
      <c r="D475" s="5" t="s">
        <v>2599</v>
      </c>
      <c r="E475" s="5" t="s">
        <v>2600</v>
      </c>
      <c r="F475" s="5" t="s">
        <v>2601</v>
      </c>
      <c r="G475" s="5" t="s">
        <v>1183</v>
      </c>
      <c r="H475" s="5" t="s">
        <v>2602</v>
      </c>
      <c r="J475" s="5" t="s">
        <v>3057</v>
      </c>
    </row>
    <row r="476" spans="1:10" ht="11.25">
      <c r="A476" s="5">
        <v>475</v>
      </c>
      <c r="B476" s="5" t="s">
        <v>978</v>
      </c>
      <c r="C476" s="5" t="s">
        <v>154</v>
      </c>
      <c r="D476" s="5" t="s">
        <v>2603</v>
      </c>
      <c r="E476" s="5" t="s">
        <v>2604</v>
      </c>
      <c r="F476" s="5" t="s">
        <v>2605</v>
      </c>
      <c r="G476" s="5" t="s">
        <v>1254</v>
      </c>
      <c r="J476" s="5" t="s">
        <v>3057</v>
      </c>
    </row>
    <row r="477" spans="1:10" ht="11.25">
      <c r="A477" s="5">
        <v>476</v>
      </c>
      <c r="B477" s="5" t="s">
        <v>978</v>
      </c>
      <c r="C477" s="5" t="s">
        <v>154</v>
      </c>
      <c r="D477" s="5" t="s">
        <v>2606</v>
      </c>
      <c r="E477" s="5" t="s">
        <v>2607</v>
      </c>
      <c r="F477" s="5" t="s">
        <v>2608</v>
      </c>
      <c r="G477" s="5" t="s">
        <v>1060</v>
      </c>
      <c r="J477" s="5" t="s">
        <v>3057</v>
      </c>
    </row>
    <row r="478" spans="1:10" ht="11.25">
      <c r="A478" s="5">
        <v>477</v>
      </c>
      <c r="B478" s="5" t="s">
        <v>978</v>
      </c>
      <c r="C478" s="5" t="s">
        <v>154</v>
      </c>
      <c r="D478" s="5" t="s">
        <v>2609</v>
      </c>
      <c r="E478" s="5" t="s">
        <v>2610</v>
      </c>
      <c r="F478" s="5" t="s">
        <v>2611</v>
      </c>
      <c r="G478" s="5" t="s">
        <v>1024</v>
      </c>
      <c r="J478" s="5" t="s">
        <v>3057</v>
      </c>
    </row>
    <row r="479" spans="1:10" ht="11.25">
      <c r="A479" s="5">
        <v>478</v>
      </c>
      <c r="B479" s="5" t="s">
        <v>978</v>
      </c>
      <c r="C479" s="5" t="s">
        <v>154</v>
      </c>
      <c r="D479" s="5" t="s">
        <v>2612</v>
      </c>
      <c r="E479" s="5" t="s">
        <v>2613</v>
      </c>
      <c r="F479" s="5" t="s">
        <v>2614</v>
      </c>
      <c r="G479" s="5" t="s">
        <v>1060</v>
      </c>
      <c r="H479" s="5" t="s">
        <v>2615</v>
      </c>
      <c r="J479" s="5" t="s">
        <v>3057</v>
      </c>
    </row>
    <row r="480" spans="1:10" ht="11.25">
      <c r="A480" s="5">
        <v>479</v>
      </c>
      <c r="B480" s="5" t="s">
        <v>978</v>
      </c>
      <c r="C480" s="5" t="s">
        <v>154</v>
      </c>
      <c r="D480" s="5" t="s">
        <v>2616</v>
      </c>
      <c r="E480" s="5" t="s">
        <v>2617</v>
      </c>
      <c r="F480" s="5" t="s">
        <v>2618</v>
      </c>
      <c r="G480" s="5" t="s">
        <v>1039</v>
      </c>
      <c r="H480" s="5" t="s">
        <v>2619</v>
      </c>
      <c r="J480" s="5" t="s">
        <v>3057</v>
      </c>
    </row>
    <row r="481" spans="1:10" ht="11.25">
      <c r="A481" s="5">
        <v>480</v>
      </c>
      <c r="B481" s="5" t="s">
        <v>978</v>
      </c>
      <c r="C481" s="5" t="s">
        <v>154</v>
      </c>
      <c r="D481" s="5" t="s">
        <v>2620</v>
      </c>
      <c r="E481" s="5" t="s">
        <v>2621</v>
      </c>
      <c r="F481" s="5" t="s">
        <v>2622</v>
      </c>
      <c r="G481" s="5" t="s">
        <v>1083</v>
      </c>
      <c r="H481" s="5" t="s">
        <v>2623</v>
      </c>
      <c r="J481" s="5" t="s">
        <v>3057</v>
      </c>
    </row>
    <row r="482" spans="1:10" ht="11.25">
      <c r="A482" s="5">
        <v>481</v>
      </c>
      <c r="B482" s="5" t="s">
        <v>978</v>
      </c>
      <c r="C482" s="5" t="s">
        <v>154</v>
      </c>
      <c r="D482" s="5" t="s">
        <v>2624</v>
      </c>
      <c r="E482" s="5" t="s">
        <v>2625</v>
      </c>
      <c r="F482" s="5" t="s">
        <v>2626</v>
      </c>
      <c r="G482" s="5" t="s">
        <v>1083</v>
      </c>
      <c r="H482" s="5" t="s">
        <v>2627</v>
      </c>
      <c r="J482" s="5" t="s">
        <v>3057</v>
      </c>
    </row>
    <row r="483" spans="1:10" ht="11.25">
      <c r="A483" s="5">
        <v>482</v>
      </c>
      <c r="B483" s="5" t="s">
        <v>978</v>
      </c>
      <c r="C483" s="5" t="s">
        <v>154</v>
      </c>
      <c r="D483" s="5" t="s">
        <v>2628</v>
      </c>
      <c r="E483" s="5" t="s">
        <v>2629</v>
      </c>
      <c r="F483" s="5" t="s">
        <v>2630</v>
      </c>
      <c r="G483" s="5" t="s">
        <v>1083</v>
      </c>
      <c r="J483" s="5" t="s">
        <v>3057</v>
      </c>
    </row>
    <row r="484" spans="1:10" ht="11.25">
      <c r="A484" s="5">
        <v>483</v>
      </c>
      <c r="B484" s="5" t="s">
        <v>978</v>
      </c>
      <c r="C484" s="5" t="s">
        <v>154</v>
      </c>
      <c r="D484" s="5" t="s">
        <v>2631</v>
      </c>
      <c r="E484" s="5" t="s">
        <v>2632</v>
      </c>
      <c r="F484" s="5" t="s">
        <v>2633</v>
      </c>
      <c r="G484" s="5" t="s">
        <v>1271</v>
      </c>
      <c r="H484" s="5" t="s">
        <v>2634</v>
      </c>
      <c r="J484" s="5" t="s">
        <v>3057</v>
      </c>
    </row>
    <row r="485" spans="1:10" ht="11.25">
      <c r="A485" s="5">
        <v>484</v>
      </c>
      <c r="B485" s="5" t="s">
        <v>978</v>
      </c>
      <c r="C485" s="5" t="s">
        <v>154</v>
      </c>
      <c r="D485" s="5" t="s">
        <v>2635</v>
      </c>
      <c r="E485" s="5" t="s">
        <v>2636</v>
      </c>
      <c r="F485" s="5" t="s">
        <v>2637</v>
      </c>
      <c r="G485" s="5" t="s">
        <v>1017</v>
      </c>
      <c r="J485" s="5" t="s">
        <v>3057</v>
      </c>
    </row>
    <row r="486" spans="1:10" ht="11.25">
      <c r="A486" s="5">
        <v>485</v>
      </c>
      <c r="B486" s="5" t="s">
        <v>978</v>
      </c>
      <c r="C486" s="5" t="s">
        <v>154</v>
      </c>
      <c r="D486" s="5" t="s">
        <v>2638</v>
      </c>
      <c r="E486" s="5" t="s">
        <v>2639</v>
      </c>
      <c r="F486" s="5" t="s">
        <v>2640</v>
      </c>
      <c r="G486" s="5" t="s">
        <v>1024</v>
      </c>
      <c r="J486" s="5" t="s">
        <v>3057</v>
      </c>
    </row>
    <row r="487" spans="1:10" ht="11.25">
      <c r="A487" s="5">
        <v>486</v>
      </c>
      <c r="B487" s="5" t="s">
        <v>978</v>
      </c>
      <c r="C487" s="5" t="s">
        <v>154</v>
      </c>
      <c r="D487" s="5" t="s">
        <v>2641</v>
      </c>
      <c r="E487" s="5" t="s">
        <v>2642</v>
      </c>
      <c r="F487" s="5" t="s">
        <v>2643</v>
      </c>
      <c r="G487" s="5" t="s">
        <v>1183</v>
      </c>
      <c r="J487" s="5" t="s">
        <v>3057</v>
      </c>
    </row>
    <row r="488" spans="1:10" ht="11.25">
      <c r="A488" s="5">
        <v>487</v>
      </c>
      <c r="B488" s="5" t="s">
        <v>978</v>
      </c>
      <c r="C488" s="5" t="s">
        <v>154</v>
      </c>
      <c r="D488" s="5" t="s">
        <v>2644</v>
      </c>
      <c r="E488" s="5" t="s">
        <v>2645</v>
      </c>
      <c r="F488" s="5" t="s">
        <v>2646</v>
      </c>
      <c r="G488" s="5" t="s">
        <v>1446</v>
      </c>
      <c r="H488" s="5" t="s">
        <v>2647</v>
      </c>
      <c r="J488" s="5" t="s">
        <v>3057</v>
      </c>
    </row>
    <row r="489" spans="1:10" ht="11.25">
      <c r="A489" s="5">
        <v>488</v>
      </c>
      <c r="B489" s="5" t="s">
        <v>978</v>
      </c>
      <c r="C489" s="5" t="s">
        <v>154</v>
      </c>
      <c r="D489" s="5" t="s">
        <v>2648</v>
      </c>
      <c r="E489" s="5" t="s">
        <v>2649</v>
      </c>
      <c r="F489" s="5" t="s">
        <v>2650</v>
      </c>
      <c r="G489" s="5" t="s">
        <v>1017</v>
      </c>
      <c r="J489" s="5" t="s">
        <v>3057</v>
      </c>
    </row>
    <row r="490" spans="1:10" ht="11.25">
      <c r="A490" s="5">
        <v>489</v>
      </c>
      <c r="B490" s="5" t="s">
        <v>978</v>
      </c>
      <c r="C490" s="5" t="s">
        <v>154</v>
      </c>
      <c r="D490" s="5" t="s">
        <v>2651</v>
      </c>
      <c r="E490" s="5" t="s">
        <v>2652</v>
      </c>
      <c r="F490" s="5" t="s">
        <v>2653</v>
      </c>
      <c r="G490" s="5" t="s">
        <v>1457</v>
      </c>
      <c r="J490" s="5" t="s">
        <v>3057</v>
      </c>
    </row>
    <row r="491" spans="1:10" ht="11.25">
      <c r="A491" s="5">
        <v>490</v>
      </c>
      <c r="B491" s="5" t="s">
        <v>978</v>
      </c>
      <c r="C491" s="5" t="s">
        <v>154</v>
      </c>
      <c r="D491" s="5" t="s">
        <v>2654</v>
      </c>
      <c r="E491" s="5" t="s">
        <v>2655</v>
      </c>
      <c r="F491" s="5" t="s">
        <v>2656</v>
      </c>
      <c r="G491" s="5" t="s">
        <v>1017</v>
      </c>
      <c r="H491" s="5" t="s">
        <v>2657</v>
      </c>
      <c r="J491" s="5" t="s">
        <v>3057</v>
      </c>
    </row>
    <row r="492" spans="1:10" ht="11.25">
      <c r="A492" s="5">
        <v>491</v>
      </c>
      <c r="B492" s="5" t="s">
        <v>978</v>
      </c>
      <c r="C492" s="5" t="s">
        <v>154</v>
      </c>
      <c r="D492" s="5" t="s">
        <v>2658</v>
      </c>
      <c r="E492" s="5" t="s">
        <v>2659</v>
      </c>
      <c r="F492" s="5" t="s">
        <v>2660</v>
      </c>
      <c r="G492" s="5" t="s">
        <v>1183</v>
      </c>
      <c r="H492" s="5" t="s">
        <v>2480</v>
      </c>
      <c r="J492" s="5" t="s">
        <v>3057</v>
      </c>
    </row>
    <row r="493" spans="1:10" ht="11.25">
      <c r="A493" s="5">
        <v>492</v>
      </c>
      <c r="B493" s="5" t="s">
        <v>978</v>
      </c>
      <c r="C493" s="5" t="s">
        <v>154</v>
      </c>
      <c r="D493" s="5" t="s">
        <v>2661</v>
      </c>
      <c r="E493" s="5" t="s">
        <v>2662</v>
      </c>
      <c r="F493" s="5" t="s">
        <v>2663</v>
      </c>
      <c r="G493" s="5" t="s">
        <v>1901</v>
      </c>
      <c r="J493" s="5" t="s">
        <v>3057</v>
      </c>
    </row>
    <row r="494" spans="1:10" ht="11.25">
      <c r="A494" s="5">
        <v>493</v>
      </c>
      <c r="B494" s="5" t="s">
        <v>978</v>
      </c>
      <c r="C494" s="5" t="s">
        <v>154</v>
      </c>
      <c r="D494" s="5" t="s">
        <v>2664</v>
      </c>
      <c r="E494" s="5" t="s">
        <v>2665</v>
      </c>
      <c r="F494" s="5" t="s">
        <v>2666</v>
      </c>
      <c r="G494" s="5" t="s">
        <v>1254</v>
      </c>
      <c r="J494" s="5" t="s">
        <v>3057</v>
      </c>
    </row>
    <row r="495" spans="1:10" ht="11.25">
      <c r="A495" s="5">
        <v>494</v>
      </c>
      <c r="B495" s="5" t="s">
        <v>978</v>
      </c>
      <c r="C495" s="5" t="s">
        <v>154</v>
      </c>
      <c r="D495" s="5" t="s">
        <v>2667</v>
      </c>
      <c r="E495" s="5" t="s">
        <v>2668</v>
      </c>
      <c r="F495" s="5" t="s">
        <v>2669</v>
      </c>
      <c r="G495" s="5" t="s">
        <v>1024</v>
      </c>
      <c r="H495" s="5" t="s">
        <v>2670</v>
      </c>
      <c r="J495" s="5" t="s">
        <v>3057</v>
      </c>
    </row>
    <row r="496" spans="1:10" ht="11.25">
      <c r="A496" s="5">
        <v>495</v>
      </c>
      <c r="B496" s="5" t="s">
        <v>978</v>
      </c>
      <c r="C496" s="5" t="s">
        <v>154</v>
      </c>
      <c r="D496" s="5" t="s">
        <v>2671</v>
      </c>
      <c r="E496" s="5" t="s">
        <v>2672</v>
      </c>
      <c r="F496" s="5" t="s">
        <v>2673</v>
      </c>
      <c r="G496" s="5" t="s">
        <v>1083</v>
      </c>
      <c r="H496" s="5" t="s">
        <v>2674</v>
      </c>
      <c r="J496" s="5" t="s">
        <v>3057</v>
      </c>
    </row>
    <row r="497" spans="1:10" ht="11.25">
      <c r="A497" s="5">
        <v>496</v>
      </c>
      <c r="B497" s="5" t="s">
        <v>978</v>
      </c>
      <c r="C497" s="5" t="s">
        <v>154</v>
      </c>
      <c r="D497" s="5" t="s">
        <v>2675</v>
      </c>
      <c r="E497" s="5" t="s">
        <v>2676</v>
      </c>
      <c r="F497" s="5" t="s">
        <v>2677</v>
      </c>
      <c r="G497" s="5" t="s">
        <v>1254</v>
      </c>
      <c r="H497" s="5" t="s">
        <v>2678</v>
      </c>
      <c r="J497" s="5" t="s">
        <v>3057</v>
      </c>
    </row>
    <row r="498" spans="1:10" ht="11.25">
      <c r="A498" s="5">
        <v>497</v>
      </c>
      <c r="B498" s="5" t="s">
        <v>978</v>
      </c>
      <c r="C498" s="5" t="s">
        <v>154</v>
      </c>
      <c r="D498" s="5" t="s">
        <v>2679</v>
      </c>
      <c r="E498" s="5" t="s">
        <v>2680</v>
      </c>
      <c r="F498" s="5" t="s">
        <v>2681</v>
      </c>
      <c r="G498" s="5" t="s">
        <v>1183</v>
      </c>
      <c r="J498" s="5" t="s">
        <v>3057</v>
      </c>
    </row>
    <row r="499" spans="1:10" ht="11.25">
      <c r="A499" s="5">
        <v>498</v>
      </c>
      <c r="B499" s="5" t="s">
        <v>978</v>
      </c>
      <c r="C499" s="5" t="s">
        <v>154</v>
      </c>
      <c r="D499" s="5" t="s">
        <v>2682</v>
      </c>
      <c r="E499" s="5" t="s">
        <v>2683</v>
      </c>
      <c r="F499" s="5" t="s">
        <v>2684</v>
      </c>
      <c r="G499" s="5" t="s">
        <v>1060</v>
      </c>
      <c r="J499" s="5" t="s">
        <v>3057</v>
      </c>
    </row>
    <row r="500" spans="1:10" ht="11.25">
      <c r="A500" s="5">
        <v>499</v>
      </c>
      <c r="B500" s="5" t="s">
        <v>978</v>
      </c>
      <c r="C500" s="5" t="s">
        <v>154</v>
      </c>
      <c r="D500" s="5" t="s">
        <v>2685</v>
      </c>
      <c r="E500" s="5" t="s">
        <v>2686</v>
      </c>
      <c r="F500" s="5" t="s">
        <v>2687</v>
      </c>
      <c r="G500" s="5" t="s">
        <v>1183</v>
      </c>
      <c r="J500" s="5" t="s">
        <v>3057</v>
      </c>
    </row>
    <row r="501" spans="1:10" ht="11.25">
      <c r="A501" s="5">
        <v>500</v>
      </c>
      <c r="B501" s="5" t="s">
        <v>978</v>
      </c>
      <c r="C501" s="5" t="s">
        <v>154</v>
      </c>
      <c r="D501" s="5" t="s">
        <v>2688</v>
      </c>
      <c r="E501" s="5" t="s">
        <v>2689</v>
      </c>
      <c r="F501" s="5" t="s">
        <v>2690</v>
      </c>
      <c r="G501" s="5" t="s">
        <v>1024</v>
      </c>
      <c r="J501" s="5" t="s">
        <v>3057</v>
      </c>
    </row>
    <row r="502" spans="1:10" ht="11.25">
      <c r="A502" s="5">
        <v>501</v>
      </c>
      <c r="B502" s="5" t="s">
        <v>978</v>
      </c>
      <c r="C502" s="5" t="s">
        <v>154</v>
      </c>
      <c r="D502" s="5" t="s">
        <v>2691</v>
      </c>
      <c r="E502" s="5" t="s">
        <v>2692</v>
      </c>
      <c r="F502" s="5" t="s">
        <v>2693</v>
      </c>
      <c r="G502" s="5" t="s">
        <v>1254</v>
      </c>
      <c r="J502" s="5" t="s">
        <v>3057</v>
      </c>
    </row>
    <row r="503" spans="1:10" ht="11.25">
      <c r="A503" s="5">
        <v>502</v>
      </c>
      <c r="B503" s="5" t="s">
        <v>978</v>
      </c>
      <c r="C503" s="5" t="s">
        <v>154</v>
      </c>
      <c r="D503" s="5" t="s">
        <v>2694</v>
      </c>
      <c r="E503" s="5" t="s">
        <v>2695</v>
      </c>
      <c r="F503" s="5" t="s">
        <v>2696</v>
      </c>
      <c r="G503" s="5" t="s">
        <v>1418</v>
      </c>
      <c r="J503" s="5" t="s">
        <v>3057</v>
      </c>
    </row>
    <row r="504" spans="1:10" ht="11.25">
      <c r="A504" s="5">
        <v>503</v>
      </c>
      <c r="B504" s="5" t="s">
        <v>978</v>
      </c>
      <c r="C504" s="5" t="s">
        <v>154</v>
      </c>
      <c r="D504" s="5" t="s">
        <v>2697</v>
      </c>
      <c r="E504" s="5" t="s">
        <v>2698</v>
      </c>
      <c r="F504" s="5" t="s">
        <v>2699</v>
      </c>
      <c r="G504" s="5" t="s">
        <v>1039</v>
      </c>
      <c r="J504" s="5" t="s">
        <v>3057</v>
      </c>
    </row>
    <row r="505" spans="1:10" ht="11.25">
      <c r="A505" s="5">
        <v>504</v>
      </c>
      <c r="B505" s="5" t="s">
        <v>978</v>
      </c>
      <c r="C505" s="5" t="s">
        <v>154</v>
      </c>
      <c r="D505" s="5" t="s">
        <v>2700</v>
      </c>
      <c r="E505" s="5" t="s">
        <v>2701</v>
      </c>
      <c r="F505" s="5" t="s">
        <v>2133</v>
      </c>
      <c r="G505" s="5" t="s">
        <v>1183</v>
      </c>
      <c r="H505" s="5" t="s">
        <v>2702</v>
      </c>
      <c r="J505" s="5" t="s">
        <v>3057</v>
      </c>
    </row>
    <row r="506" spans="1:10" ht="11.25">
      <c r="A506" s="5">
        <v>505</v>
      </c>
      <c r="B506" s="5" t="s">
        <v>978</v>
      </c>
      <c r="C506" s="5" t="s">
        <v>154</v>
      </c>
      <c r="D506" s="5" t="s">
        <v>2703</v>
      </c>
      <c r="E506" s="5" t="s">
        <v>2704</v>
      </c>
      <c r="F506" s="5" t="s">
        <v>2705</v>
      </c>
      <c r="G506" s="5" t="s">
        <v>1183</v>
      </c>
      <c r="J506" s="5" t="s">
        <v>3057</v>
      </c>
    </row>
    <row r="507" spans="1:10" ht="11.25">
      <c r="A507" s="5">
        <v>506</v>
      </c>
      <c r="B507" s="5" t="s">
        <v>978</v>
      </c>
      <c r="C507" s="5" t="s">
        <v>154</v>
      </c>
      <c r="D507" s="5" t="s">
        <v>2706</v>
      </c>
      <c r="E507" s="5" t="s">
        <v>2707</v>
      </c>
      <c r="F507" s="5" t="s">
        <v>2708</v>
      </c>
      <c r="G507" s="5" t="s">
        <v>1271</v>
      </c>
      <c r="J507" s="5" t="s">
        <v>3057</v>
      </c>
    </row>
    <row r="508" spans="1:10" ht="11.25">
      <c r="A508" s="5">
        <v>507</v>
      </c>
      <c r="B508" s="5" t="s">
        <v>978</v>
      </c>
      <c r="C508" s="5" t="s">
        <v>154</v>
      </c>
      <c r="D508" s="5" t="s">
        <v>2709</v>
      </c>
      <c r="E508" s="5" t="s">
        <v>2710</v>
      </c>
      <c r="F508" s="5" t="s">
        <v>2711</v>
      </c>
      <c r="G508" s="5" t="s">
        <v>1183</v>
      </c>
      <c r="J508" s="5" t="s">
        <v>3057</v>
      </c>
    </row>
    <row r="509" spans="1:10" ht="11.25">
      <c r="A509" s="5">
        <v>508</v>
      </c>
      <c r="B509" s="5" t="s">
        <v>978</v>
      </c>
      <c r="C509" s="5" t="s">
        <v>154</v>
      </c>
      <c r="D509" s="5" t="s">
        <v>2712</v>
      </c>
      <c r="E509" s="5" t="s">
        <v>2713</v>
      </c>
      <c r="F509" s="5" t="s">
        <v>2714</v>
      </c>
      <c r="G509" s="5" t="s">
        <v>1017</v>
      </c>
      <c r="H509" s="5" t="s">
        <v>2715</v>
      </c>
      <c r="J509" s="5" t="s">
        <v>3057</v>
      </c>
    </row>
    <row r="510" spans="1:10" ht="11.25">
      <c r="A510" s="5">
        <v>509</v>
      </c>
      <c r="B510" s="5" t="s">
        <v>978</v>
      </c>
      <c r="C510" s="5" t="s">
        <v>154</v>
      </c>
      <c r="D510" s="5" t="s">
        <v>2716</v>
      </c>
      <c r="E510" s="5" t="s">
        <v>2717</v>
      </c>
      <c r="F510" s="5" t="s">
        <v>2718</v>
      </c>
      <c r="G510" s="5" t="s">
        <v>1035</v>
      </c>
      <c r="J510" s="5" t="s">
        <v>3057</v>
      </c>
    </row>
    <row r="511" spans="1:10" ht="11.25">
      <c r="A511" s="5">
        <v>510</v>
      </c>
      <c r="B511" s="5" t="s">
        <v>978</v>
      </c>
      <c r="C511" s="5" t="s">
        <v>154</v>
      </c>
      <c r="D511" s="5" t="s">
        <v>2719</v>
      </c>
      <c r="E511" s="5" t="s">
        <v>2720</v>
      </c>
      <c r="F511" s="5" t="s">
        <v>2721</v>
      </c>
      <c r="G511" s="5" t="s">
        <v>1581</v>
      </c>
      <c r="H511" s="5" t="s">
        <v>2722</v>
      </c>
      <c r="J511" s="5" t="s">
        <v>3057</v>
      </c>
    </row>
    <row r="512" spans="1:10" ht="11.25">
      <c r="A512" s="5">
        <v>511</v>
      </c>
      <c r="B512" s="5" t="s">
        <v>978</v>
      </c>
      <c r="C512" s="5" t="s">
        <v>154</v>
      </c>
      <c r="D512" s="5" t="s">
        <v>2723</v>
      </c>
      <c r="E512" s="5" t="s">
        <v>2724</v>
      </c>
      <c r="F512" s="5" t="s">
        <v>2725</v>
      </c>
      <c r="G512" s="5" t="s">
        <v>1581</v>
      </c>
      <c r="J512" s="5" t="s">
        <v>3057</v>
      </c>
    </row>
    <row r="513" spans="1:10" ht="11.25">
      <c r="A513" s="5">
        <v>512</v>
      </c>
      <c r="B513" s="5" t="s">
        <v>978</v>
      </c>
      <c r="C513" s="5" t="s">
        <v>154</v>
      </c>
      <c r="D513" s="5" t="s">
        <v>2726</v>
      </c>
      <c r="E513" s="5" t="s">
        <v>2727</v>
      </c>
      <c r="F513" s="5" t="s">
        <v>2728</v>
      </c>
      <c r="G513" s="5" t="s">
        <v>2729</v>
      </c>
      <c r="H513" s="5" t="s">
        <v>2730</v>
      </c>
      <c r="J513" s="5" t="s">
        <v>3057</v>
      </c>
    </row>
    <row r="514" spans="1:10" ht="11.25">
      <c r="A514" s="5">
        <v>513</v>
      </c>
      <c r="B514" s="5" t="s">
        <v>978</v>
      </c>
      <c r="C514" s="5" t="s">
        <v>154</v>
      </c>
      <c r="D514" s="5" t="s">
        <v>2731</v>
      </c>
      <c r="E514" s="5" t="s">
        <v>2732</v>
      </c>
      <c r="F514" s="5" t="s">
        <v>2733</v>
      </c>
      <c r="G514" s="5" t="s">
        <v>2734</v>
      </c>
      <c r="J514" s="5" t="s">
        <v>3057</v>
      </c>
    </row>
    <row r="515" spans="1:10" ht="11.25">
      <c r="A515" s="5">
        <v>514</v>
      </c>
      <c r="B515" s="5" t="s">
        <v>978</v>
      </c>
      <c r="C515" s="5" t="s">
        <v>154</v>
      </c>
      <c r="D515" s="5" t="s">
        <v>2735</v>
      </c>
      <c r="E515" s="5" t="s">
        <v>2736</v>
      </c>
      <c r="F515" s="5" t="s">
        <v>2280</v>
      </c>
      <c r="G515" s="5" t="s">
        <v>2737</v>
      </c>
      <c r="J515" s="5" t="s">
        <v>3057</v>
      </c>
    </row>
    <row r="516" spans="1:10" ht="11.25">
      <c r="A516" s="5">
        <v>515</v>
      </c>
      <c r="B516" s="5" t="s">
        <v>978</v>
      </c>
      <c r="C516" s="5" t="s">
        <v>154</v>
      </c>
      <c r="D516" s="5" t="s">
        <v>2738</v>
      </c>
      <c r="E516" s="5" t="s">
        <v>2739</v>
      </c>
      <c r="F516" s="5" t="s">
        <v>2740</v>
      </c>
      <c r="G516" s="5" t="s">
        <v>1056</v>
      </c>
      <c r="H516" s="5" t="s">
        <v>2741</v>
      </c>
      <c r="J516" s="5" t="s">
        <v>3057</v>
      </c>
    </row>
    <row r="517" spans="1:10" ht="11.25">
      <c r="A517" s="5">
        <v>516</v>
      </c>
      <c r="B517" s="5" t="s">
        <v>978</v>
      </c>
      <c r="C517" s="5" t="s">
        <v>154</v>
      </c>
      <c r="D517" s="5" t="s">
        <v>2742</v>
      </c>
      <c r="E517" s="5" t="s">
        <v>2743</v>
      </c>
      <c r="F517" s="5" t="s">
        <v>2744</v>
      </c>
      <c r="G517" s="5" t="s">
        <v>1017</v>
      </c>
      <c r="J517" s="5" t="s">
        <v>3057</v>
      </c>
    </row>
    <row r="518" spans="1:10" ht="11.25">
      <c r="A518" s="5">
        <v>517</v>
      </c>
      <c r="B518" s="5" t="s">
        <v>978</v>
      </c>
      <c r="C518" s="5" t="s">
        <v>154</v>
      </c>
      <c r="D518" s="5" t="s">
        <v>2745</v>
      </c>
      <c r="E518" s="5" t="s">
        <v>2746</v>
      </c>
      <c r="F518" s="5" t="s">
        <v>2747</v>
      </c>
      <c r="G518" s="5" t="s">
        <v>1017</v>
      </c>
      <c r="J518" s="5" t="s">
        <v>3057</v>
      </c>
    </row>
    <row r="519" spans="1:10" ht="11.25">
      <c r="A519" s="5">
        <v>518</v>
      </c>
      <c r="B519" s="5" t="s">
        <v>978</v>
      </c>
      <c r="C519" s="5" t="s">
        <v>154</v>
      </c>
      <c r="D519" s="5" t="s">
        <v>2748</v>
      </c>
      <c r="E519" s="5" t="s">
        <v>2749</v>
      </c>
      <c r="F519" s="5" t="s">
        <v>2750</v>
      </c>
      <c r="G519" s="5" t="s">
        <v>1024</v>
      </c>
      <c r="J519" s="5" t="s">
        <v>3057</v>
      </c>
    </row>
    <row r="520" spans="1:10" ht="11.25">
      <c r="A520" s="5">
        <v>519</v>
      </c>
      <c r="B520" s="5" t="s">
        <v>978</v>
      </c>
      <c r="C520" s="5" t="s">
        <v>154</v>
      </c>
      <c r="D520" s="5" t="s">
        <v>2751</v>
      </c>
      <c r="E520" s="5" t="s">
        <v>2752</v>
      </c>
      <c r="F520" s="5" t="s">
        <v>2753</v>
      </c>
      <c r="G520" s="5" t="s">
        <v>1060</v>
      </c>
      <c r="J520" s="5" t="s">
        <v>3057</v>
      </c>
    </row>
    <row r="521" spans="1:10" ht="11.25">
      <c r="A521" s="5">
        <v>520</v>
      </c>
      <c r="B521" s="5" t="s">
        <v>978</v>
      </c>
      <c r="C521" s="5" t="s">
        <v>154</v>
      </c>
      <c r="D521" s="5" t="s">
        <v>2754</v>
      </c>
      <c r="E521" s="5" t="s">
        <v>2755</v>
      </c>
      <c r="F521" s="5" t="s">
        <v>2756</v>
      </c>
      <c r="G521" s="5" t="s">
        <v>1095</v>
      </c>
      <c r="H521" s="5" t="s">
        <v>2757</v>
      </c>
      <c r="J521" s="5" t="s">
        <v>3057</v>
      </c>
    </row>
    <row r="522" spans="1:10" ht="11.25">
      <c r="A522" s="5">
        <v>521</v>
      </c>
      <c r="B522" s="5" t="s">
        <v>978</v>
      </c>
      <c r="C522" s="5" t="s">
        <v>154</v>
      </c>
      <c r="D522" s="5" t="s">
        <v>2758</v>
      </c>
      <c r="E522" s="5" t="s">
        <v>2759</v>
      </c>
      <c r="F522" s="5" t="s">
        <v>2760</v>
      </c>
      <c r="G522" s="5" t="s">
        <v>1183</v>
      </c>
      <c r="J522" s="5" t="s">
        <v>3057</v>
      </c>
    </row>
    <row r="523" spans="1:10" ht="11.25">
      <c r="A523" s="5">
        <v>522</v>
      </c>
      <c r="B523" s="5" t="s">
        <v>978</v>
      </c>
      <c r="C523" s="5" t="s">
        <v>154</v>
      </c>
      <c r="D523" s="5" t="s">
        <v>2761</v>
      </c>
      <c r="E523" s="5" t="s">
        <v>2762</v>
      </c>
      <c r="F523" s="5" t="s">
        <v>2763</v>
      </c>
      <c r="G523" s="5" t="s">
        <v>1035</v>
      </c>
      <c r="H523" s="5" t="s">
        <v>2764</v>
      </c>
      <c r="J523" s="5" t="s">
        <v>3057</v>
      </c>
    </row>
    <row r="524" spans="1:10" ht="11.25">
      <c r="A524" s="5">
        <v>523</v>
      </c>
      <c r="B524" s="5" t="s">
        <v>978</v>
      </c>
      <c r="C524" s="5" t="s">
        <v>154</v>
      </c>
      <c r="D524" s="5" t="s">
        <v>2765</v>
      </c>
      <c r="E524" s="5" t="s">
        <v>2766</v>
      </c>
      <c r="F524" s="5" t="s">
        <v>2767</v>
      </c>
      <c r="G524" s="5" t="s">
        <v>1254</v>
      </c>
      <c r="J524" s="5" t="s">
        <v>3057</v>
      </c>
    </row>
    <row r="525" spans="1:10" ht="11.25">
      <c r="A525" s="5">
        <v>524</v>
      </c>
      <c r="B525" s="5" t="s">
        <v>978</v>
      </c>
      <c r="C525" s="5" t="s">
        <v>154</v>
      </c>
      <c r="D525" s="5" t="s">
        <v>2768</v>
      </c>
      <c r="E525" s="5" t="s">
        <v>2769</v>
      </c>
      <c r="F525" s="5" t="s">
        <v>2770</v>
      </c>
      <c r="G525" s="5" t="s">
        <v>1279</v>
      </c>
      <c r="J525" s="5" t="s">
        <v>3057</v>
      </c>
    </row>
    <row r="526" spans="1:10" ht="11.25">
      <c r="A526" s="5">
        <v>525</v>
      </c>
      <c r="B526" s="5" t="s">
        <v>978</v>
      </c>
      <c r="C526" s="5" t="s">
        <v>154</v>
      </c>
      <c r="D526" s="5" t="s">
        <v>2771</v>
      </c>
      <c r="E526" s="5" t="s">
        <v>2772</v>
      </c>
      <c r="F526" s="5" t="s">
        <v>2773</v>
      </c>
      <c r="G526" s="5" t="s">
        <v>1474</v>
      </c>
      <c r="J526" s="5" t="s">
        <v>3057</v>
      </c>
    </row>
    <row r="527" spans="1:10" ht="11.25">
      <c r="A527" s="5">
        <v>526</v>
      </c>
      <c r="B527" s="5" t="s">
        <v>978</v>
      </c>
      <c r="C527" s="5" t="s">
        <v>154</v>
      </c>
      <c r="D527" s="5" t="s">
        <v>2774</v>
      </c>
      <c r="E527" s="5" t="s">
        <v>2775</v>
      </c>
      <c r="F527" s="5" t="s">
        <v>2776</v>
      </c>
      <c r="G527" s="5" t="s">
        <v>1893</v>
      </c>
      <c r="H527" s="5" t="s">
        <v>2777</v>
      </c>
      <c r="J527" s="5" t="s">
        <v>3057</v>
      </c>
    </row>
    <row r="528" spans="1:10" ht="11.25">
      <c r="A528" s="5">
        <v>527</v>
      </c>
      <c r="B528" s="5" t="s">
        <v>978</v>
      </c>
      <c r="C528" s="5" t="s">
        <v>154</v>
      </c>
      <c r="D528" s="5" t="s">
        <v>2778</v>
      </c>
      <c r="E528" s="5" t="s">
        <v>2779</v>
      </c>
      <c r="F528" s="5" t="s">
        <v>2780</v>
      </c>
      <c r="G528" s="5" t="s">
        <v>1279</v>
      </c>
      <c r="H528" s="5" t="s">
        <v>2781</v>
      </c>
      <c r="J528" s="5" t="s">
        <v>3057</v>
      </c>
    </row>
    <row r="529" spans="1:10" ht="11.25">
      <c r="A529" s="5">
        <v>528</v>
      </c>
      <c r="B529" s="5" t="s">
        <v>978</v>
      </c>
      <c r="C529" s="5" t="s">
        <v>154</v>
      </c>
      <c r="D529" s="5" t="s">
        <v>2782</v>
      </c>
      <c r="E529" s="5" t="s">
        <v>2783</v>
      </c>
      <c r="F529" s="5" t="s">
        <v>2784</v>
      </c>
      <c r="G529" s="5" t="s">
        <v>1072</v>
      </c>
      <c r="J529" s="5" t="s">
        <v>3057</v>
      </c>
    </row>
    <row r="530" spans="1:10" ht="11.25">
      <c r="A530" s="5">
        <v>529</v>
      </c>
      <c r="B530" s="5" t="s">
        <v>978</v>
      </c>
      <c r="C530" s="5" t="s">
        <v>154</v>
      </c>
      <c r="D530" s="5" t="s">
        <v>2785</v>
      </c>
      <c r="E530" s="5" t="s">
        <v>2786</v>
      </c>
      <c r="F530" s="5" t="s">
        <v>2787</v>
      </c>
      <c r="G530" s="5" t="s">
        <v>1047</v>
      </c>
      <c r="J530" s="5" t="s">
        <v>3057</v>
      </c>
    </row>
    <row r="531" spans="1:10" ht="11.25">
      <c r="A531" s="5">
        <v>530</v>
      </c>
      <c r="B531" s="5" t="s">
        <v>978</v>
      </c>
      <c r="C531" s="5" t="s">
        <v>154</v>
      </c>
      <c r="D531" s="5" t="s">
        <v>2788</v>
      </c>
      <c r="E531" s="5" t="s">
        <v>2789</v>
      </c>
      <c r="F531" s="5" t="s">
        <v>2790</v>
      </c>
      <c r="G531" s="5" t="s">
        <v>1060</v>
      </c>
      <c r="J531" s="5" t="s">
        <v>3057</v>
      </c>
    </row>
    <row r="532" spans="1:10" ht="11.25">
      <c r="A532" s="5">
        <v>531</v>
      </c>
      <c r="B532" s="5" t="s">
        <v>978</v>
      </c>
      <c r="C532" s="5" t="s">
        <v>154</v>
      </c>
      <c r="D532" s="5" t="s">
        <v>2791</v>
      </c>
      <c r="E532" s="5" t="s">
        <v>2792</v>
      </c>
      <c r="F532" s="5" t="s">
        <v>2793</v>
      </c>
      <c r="G532" s="5" t="s">
        <v>1183</v>
      </c>
      <c r="J532" s="5" t="s">
        <v>3057</v>
      </c>
    </row>
    <row r="533" spans="1:10" ht="11.25">
      <c r="A533" s="5">
        <v>532</v>
      </c>
      <c r="B533" s="5" t="s">
        <v>978</v>
      </c>
      <c r="C533" s="5" t="s">
        <v>154</v>
      </c>
      <c r="D533" s="5" t="s">
        <v>2794</v>
      </c>
      <c r="E533" s="5" t="s">
        <v>2795</v>
      </c>
      <c r="F533" s="5" t="s">
        <v>2796</v>
      </c>
      <c r="G533" s="5" t="s">
        <v>1559</v>
      </c>
      <c r="H533" s="5" t="s">
        <v>2797</v>
      </c>
      <c r="J533" s="5" t="s">
        <v>3057</v>
      </c>
    </row>
    <row r="534" spans="1:10" ht="11.25">
      <c r="A534" s="5">
        <v>533</v>
      </c>
      <c r="B534" s="5" t="s">
        <v>978</v>
      </c>
      <c r="C534" s="5" t="s">
        <v>154</v>
      </c>
      <c r="D534" s="5" t="s">
        <v>2798</v>
      </c>
      <c r="E534" s="5" t="s">
        <v>2799</v>
      </c>
      <c r="F534" s="5" t="s">
        <v>2800</v>
      </c>
      <c r="G534" s="5" t="s">
        <v>1271</v>
      </c>
      <c r="J534" s="5" t="s">
        <v>3057</v>
      </c>
    </row>
    <row r="535" spans="1:10" ht="11.25">
      <c r="A535" s="5">
        <v>534</v>
      </c>
      <c r="B535" s="5" t="s">
        <v>978</v>
      </c>
      <c r="C535" s="5" t="s">
        <v>154</v>
      </c>
      <c r="D535" s="5" t="s">
        <v>2801</v>
      </c>
      <c r="E535" s="5" t="s">
        <v>2802</v>
      </c>
      <c r="F535" s="5" t="s">
        <v>2803</v>
      </c>
      <c r="G535" s="5" t="s">
        <v>1068</v>
      </c>
      <c r="J535" s="5" t="s">
        <v>3057</v>
      </c>
    </row>
    <row r="536" spans="1:10" ht="11.25">
      <c r="A536" s="5">
        <v>535</v>
      </c>
      <c r="B536" s="5" t="s">
        <v>978</v>
      </c>
      <c r="C536" s="5" t="s">
        <v>154</v>
      </c>
      <c r="D536" s="5" t="s">
        <v>2804</v>
      </c>
      <c r="E536" s="5" t="s">
        <v>2805</v>
      </c>
      <c r="F536" s="5" t="s">
        <v>2806</v>
      </c>
      <c r="G536" s="5" t="s">
        <v>1474</v>
      </c>
      <c r="J536" s="5" t="s">
        <v>3057</v>
      </c>
    </row>
    <row r="537" spans="1:10" ht="11.25">
      <c r="A537" s="5">
        <v>536</v>
      </c>
      <c r="B537" s="5" t="s">
        <v>978</v>
      </c>
      <c r="C537" s="5" t="s">
        <v>154</v>
      </c>
      <c r="D537" s="5" t="s">
        <v>2807</v>
      </c>
      <c r="E537" s="5" t="s">
        <v>2808</v>
      </c>
      <c r="F537" s="5" t="s">
        <v>2809</v>
      </c>
      <c r="G537" s="5" t="s">
        <v>1254</v>
      </c>
      <c r="J537" s="5" t="s">
        <v>3057</v>
      </c>
    </row>
    <row r="538" spans="1:10" ht="11.25">
      <c r="A538" s="5">
        <v>537</v>
      </c>
      <c r="B538" s="5" t="s">
        <v>978</v>
      </c>
      <c r="C538" s="5" t="s">
        <v>154</v>
      </c>
      <c r="D538" s="5" t="s">
        <v>2810</v>
      </c>
      <c r="E538" s="5" t="s">
        <v>2811</v>
      </c>
      <c r="F538" s="5" t="s">
        <v>2812</v>
      </c>
      <c r="G538" s="5" t="s">
        <v>1466</v>
      </c>
      <c r="J538" s="5" t="s">
        <v>3057</v>
      </c>
    </row>
    <row r="539" spans="1:10" ht="11.25">
      <c r="A539" s="5">
        <v>538</v>
      </c>
      <c r="B539" s="5" t="s">
        <v>978</v>
      </c>
      <c r="C539" s="5" t="s">
        <v>154</v>
      </c>
      <c r="D539" s="5" t="s">
        <v>2813</v>
      </c>
      <c r="E539" s="5" t="s">
        <v>2814</v>
      </c>
      <c r="F539" s="5" t="s">
        <v>2815</v>
      </c>
      <c r="G539" s="5" t="s">
        <v>2816</v>
      </c>
      <c r="J539" s="5" t="s">
        <v>3057</v>
      </c>
    </row>
    <row r="540" spans="1:10" ht="11.25">
      <c r="A540" s="5">
        <v>539</v>
      </c>
      <c r="B540" s="5" t="s">
        <v>978</v>
      </c>
      <c r="C540" s="5" t="s">
        <v>154</v>
      </c>
      <c r="D540" s="5" t="s">
        <v>2817</v>
      </c>
      <c r="E540" s="5" t="s">
        <v>2818</v>
      </c>
      <c r="F540" s="5" t="s">
        <v>2819</v>
      </c>
      <c r="G540" s="5" t="s">
        <v>1168</v>
      </c>
      <c r="H540" s="5" t="s">
        <v>1924</v>
      </c>
      <c r="J540" s="5" t="s">
        <v>3057</v>
      </c>
    </row>
    <row r="541" spans="1:10" ht="11.25">
      <c r="A541" s="5">
        <v>540</v>
      </c>
      <c r="B541" s="5" t="s">
        <v>978</v>
      </c>
      <c r="C541" s="5" t="s">
        <v>154</v>
      </c>
      <c r="D541" s="5" t="s">
        <v>2820</v>
      </c>
      <c r="E541" s="5" t="s">
        <v>2821</v>
      </c>
      <c r="F541" s="5" t="s">
        <v>2822</v>
      </c>
      <c r="G541" s="5" t="s">
        <v>1254</v>
      </c>
      <c r="H541" s="5" t="s">
        <v>2823</v>
      </c>
      <c r="J541" s="5" t="s">
        <v>3057</v>
      </c>
    </row>
    <row r="542" spans="1:10" ht="11.25">
      <c r="A542" s="5">
        <v>541</v>
      </c>
      <c r="B542" s="5" t="s">
        <v>978</v>
      </c>
      <c r="C542" s="5" t="s">
        <v>154</v>
      </c>
      <c r="D542" s="5" t="s">
        <v>2824</v>
      </c>
      <c r="E542" s="5" t="s">
        <v>2825</v>
      </c>
      <c r="F542" s="5" t="s">
        <v>1236</v>
      </c>
      <c r="G542" s="5" t="s">
        <v>2826</v>
      </c>
      <c r="J542" s="5" t="s">
        <v>3057</v>
      </c>
    </row>
    <row r="543" spans="1:10" ht="11.25">
      <c r="A543" s="5">
        <v>542</v>
      </c>
      <c r="B543" s="5" t="s">
        <v>978</v>
      </c>
      <c r="C543" s="5" t="s">
        <v>154</v>
      </c>
      <c r="D543" s="5" t="s">
        <v>2827</v>
      </c>
      <c r="E543" s="5" t="s">
        <v>2828</v>
      </c>
      <c r="F543" s="5" t="s">
        <v>1236</v>
      </c>
      <c r="G543" s="5" t="s">
        <v>2829</v>
      </c>
      <c r="J543" s="5" t="s">
        <v>3057</v>
      </c>
    </row>
    <row r="544" spans="1:10" ht="11.25">
      <c r="A544" s="5">
        <v>543</v>
      </c>
      <c r="B544" s="5" t="s">
        <v>978</v>
      </c>
      <c r="C544" s="5" t="s">
        <v>154</v>
      </c>
      <c r="D544" s="5" t="s">
        <v>2830</v>
      </c>
      <c r="E544" s="5" t="s">
        <v>2831</v>
      </c>
      <c r="F544" s="5" t="s">
        <v>2832</v>
      </c>
      <c r="G544" s="5" t="s">
        <v>1279</v>
      </c>
      <c r="H544" s="5" t="s">
        <v>2833</v>
      </c>
      <c r="J544" s="5" t="s">
        <v>3057</v>
      </c>
    </row>
    <row r="545" spans="1:10" ht="11.25">
      <c r="A545" s="5">
        <v>544</v>
      </c>
      <c r="B545" s="5" t="s">
        <v>978</v>
      </c>
      <c r="C545" s="5" t="s">
        <v>154</v>
      </c>
      <c r="D545" s="5" t="s">
        <v>2834</v>
      </c>
      <c r="E545" s="5" t="s">
        <v>2835</v>
      </c>
      <c r="F545" s="5" t="s">
        <v>2836</v>
      </c>
      <c r="G545" s="5" t="s">
        <v>1017</v>
      </c>
      <c r="J545" s="5" t="s">
        <v>3057</v>
      </c>
    </row>
    <row r="546" spans="1:10" ht="11.25">
      <c r="A546" s="5">
        <v>545</v>
      </c>
      <c r="B546" s="5" t="s">
        <v>978</v>
      </c>
      <c r="C546" s="5" t="s">
        <v>154</v>
      </c>
      <c r="D546" s="5" t="s">
        <v>2837</v>
      </c>
      <c r="E546" s="5" t="s">
        <v>2838</v>
      </c>
      <c r="F546" s="5" t="s">
        <v>2839</v>
      </c>
      <c r="G546" s="5" t="s">
        <v>1446</v>
      </c>
      <c r="J546" s="5" t="s">
        <v>3057</v>
      </c>
    </row>
    <row r="547" spans="1:10" ht="11.25">
      <c r="A547" s="5">
        <v>546</v>
      </c>
      <c r="B547" s="5" t="s">
        <v>978</v>
      </c>
      <c r="C547" s="5" t="s">
        <v>154</v>
      </c>
      <c r="D547" s="5" t="s">
        <v>2840</v>
      </c>
      <c r="E547" s="5" t="s">
        <v>2841</v>
      </c>
      <c r="F547" s="5" t="s">
        <v>2842</v>
      </c>
      <c r="G547" s="5" t="s">
        <v>1056</v>
      </c>
      <c r="H547" s="5" t="s">
        <v>2425</v>
      </c>
      <c r="J547" s="5" t="s">
        <v>3057</v>
      </c>
    </row>
    <row r="548" spans="1:10" ht="11.25">
      <c r="A548" s="5">
        <v>547</v>
      </c>
      <c r="B548" s="5" t="s">
        <v>978</v>
      </c>
      <c r="C548" s="5" t="s">
        <v>154</v>
      </c>
      <c r="D548" s="5" t="s">
        <v>2843</v>
      </c>
      <c r="E548" s="5" t="s">
        <v>2844</v>
      </c>
      <c r="F548" s="5" t="s">
        <v>2845</v>
      </c>
      <c r="G548" s="5" t="s">
        <v>1060</v>
      </c>
      <c r="J548" s="5" t="s">
        <v>3057</v>
      </c>
    </row>
    <row r="549" spans="1:10" ht="11.25">
      <c r="A549" s="5">
        <v>548</v>
      </c>
      <c r="B549" s="5" t="s">
        <v>978</v>
      </c>
      <c r="C549" s="5" t="s">
        <v>154</v>
      </c>
      <c r="D549" s="5" t="s">
        <v>2846</v>
      </c>
      <c r="E549" s="5" t="s">
        <v>2847</v>
      </c>
      <c r="F549" s="5" t="s">
        <v>2848</v>
      </c>
      <c r="G549" s="5" t="s">
        <v>1279</v>
      </c>
      <c r="J549" s="5" t="s">
        <v>3057</v>
      </c>
    </row>
    <row r="550" spans="1:10" ht="11.25">
      <c r="A550" s="5">
        <v>549</v>
      </c>
      <c r="B550" s="5" t="s">
        <v>978</v>
      </c>
      <c r="C550" s="5" t="s">
        <v>154</v>
      </c>
      <c r="D550" s="5" t="s">
        <v>2849</v>
      </c>
      <c r="E550" s="5" t="s">
        <v>2850</v>
      </c>
      <c r="F550" s="5" t="s">
        <v>2851</v>
      </c>
      <c r="G550" s="5" t="s">
        <v>1425</v>
      </c>
      <c r="J550" s="5" t="s">
        <v>3057</v>
      </c>
    </row>
    <row r="551" spans="1:10" ht="11.25">
      <c r="A551" s="5">
        <v>550</v>
      </c>
      <c r="B551" s="5" t="s">
        <v>978</v>
      </c>
      <c r="C551" s="5" t="s">
        <v>154</v>
      </c>
      <c r="D551" s="5" t="s">
        <v>2852</v>
      </c>
      <c r="E551" s="5" t="s">
        <v>2853</v>
      </c>
      <c r="F551" s="5" t="s">
        <v>2854</v>
      </c>
      <c r="G551" s="5" t="s">
        <v>1024</v>
      </c>
      <c r="J551" s="5" t="s">
        <v>3057</v>
      </c>
    </row>
    <row r="552" spans="1:10" ht="11.25">
      <c r="A552" s="5">
        <v>551</v>
      </c>
      <c r="B552" s="5" t="s">
        <v>978</v>
      </c>
      <c r="C552" s="5" t="s">
        <v>154</v>
      </c>
      <c r="D552" s="5" t="s">
        <v>2855</v>
      </c>
      <c r="E552" s="5" t="s">
        <v>2856</v>
      </c>
      <c r="F552" s="5" t="s">
        <v>2857</v>
      </c>
      <c r="G552" s="5" t="s">
        <v>1047</v>
      </c>
      <c r="J552" s="5" t="s">
        <v>3057</v>
      </c>
    </row>
    <row r="553" spans="1:10" ht="11.25">
      <c r="A553" s="5">
        <v>552</v>
      </c>
      <c r="B553" s="5" t="s">
        <v>978</v>
      </c>
      <c r="C553" s="5" t="s">
        <v>154</v>
      </c>
      <c r="D553" s="5" t="s">
        <v>2858</v>
      </c>
      <c r="E553" s="5" t="s">
        <v>2859</v>
      </c>
      <c r="F553" s="5" t="s">
        <v>2860</v>
      </c>
      <c r="G553" s="5" t="s">
        <v>1602</v>
      </c>
      <c r="J553" s="5" t="s">
        <v>3057</v>
      </c>
    </row>
    <row r="554" spans="1:10" ht="11.25">
      <c r="A554" s="5">
        <v>553</v>
      </c>
      <c r="B554" s="5" t="s">
        <v>978</v>
      </c>
      <c r="C554" s="5" t="s">
        <v>154</v>
      </c>
      <c r="D554" s="5" t="s">
        <v>2861</v>
      </c>
      <c r="E554" s="5" t="s">
        <v>2862</v>
      </c>
      <c r="F554" s="5" t="s">
        <v>2863</v>
      </c>
      <c r="G554" s="5" t="s">
        <v>1893</v>
      </c>
      <c r="J554" s="5" t="s">
        <v>3057</v>
      </c>
    </row>
    <row r="555" spans="1:10" ht="11.25">
      <c r="A555" s="5">
        <v>554</v>
      </c>
      <c r="B555" s="5" t="s">
        <v>978</v>
      </c>
      <c r="C555" s="5" t="s">
        <v>154</v>
      </c>
      <c r="D555" s="5" t="s">
        <v>2864</v>
      </c>
      <c r="E555" s="5" t="s">
        <v>2865</v>
      </c>
      <c r="F555" s="5" t="s">
        <v>2866</v>
      </c>
      <c r="G555" s="5" t="s">
        <v>1183</v>
      </c>
      <c r="J555" s="5" t="s">
        <v>3057</v>
      </c>
    </row>
    <row r="556" spans="1:10" ht="11.25">
      <c r="A556" s="5">
        <v>555</v>
      </c>
      <c r="B556" s="5" t="s">
        <v>978</v>
      </c>
      <c r="C556" s="5" t="s">
        <v>154</v>
      </c>
      <c r="D556" s="5" t="s">
        <v>2867</v>
      </c>
      <c r="E556" s="5" t="s">
        <v>2868</v>
      </c>
      <c r="F556" s="5" t="s">
        <v>2869</v>
      </c>
      <c r="G556" s="5" t="s">
        <v>2870</v>
      </c>
      <c r="J556" s="5" t="s">
        <v>3057</v>
      </c>
    </row>
    <row r="557" spans="1:10" ht="11.25">
      <c r="A557" s="5">
        <v>556</v>
      </c>
      <c r="B557" s="5" t="s">
        <v>978</v>
      </c>
      <c r="C557" s="5" t="s">
        <v>154</v>
      </c>
      <c r="D557" s="5" t="s">
        <v>2871</v>
      </c>
      <c r="E557" s="5" t="s">
        <v>2872</v>
      </c>
      <c r="F557" s="5" t="s">
        <v>2873</v>
      </c>
      <c r="G557" s="5" t="s">
        <v>2874</v>
      </c>
      <c r="J557" s="5" t="s">
        <v>3057</v>
      </c>
    </row>
    <row r="558" spans="1:10" ht="11.25">
      <c r="A558" s="5">
        <v>557</v>
      </c>
      <c r="B558" s="5" t="s">
        <v>978</v>
      </c>
      <c r="C558" s="5" t="s">
        <v>154</v>
      </c>
      <c r="D558" s="5" t="s">
        <v>2875</v>
      </c>
      <c r="E558" s="5" t="s">
        <v>2876</v>
      </c>
      <c r="F558" s="5" t="s">
        <v>2877</v>
      </c>
      <c r="G558" s="5" t="s">
        <v>1271</v>
      </c>
      <c r="H558" s="5" t="s">
        <v>2425</v>
      </c>
      <c r="J558" s="5" t="s">
        <v>3057</v>
      </c>
    </row>
    <row r="559" spans="1:10" ht="11.25">
      <c r="A559" s="5">
        <v>558</v>
      </c>
      <c r="B559" s="5" t="s">
        <v>978</v>
      </c>
      <c r="C559" s="5" t="s">
        <v>154</v>
      </c>
      <c r="D559" s="5" t="s">
        <v>2878</v>
      </c>
      <c r="E559" s="5" t="s">
        <v>2879</v>
      </c>
      <c r="F559" s="5" t="s">
        <v>2880</v>
      </c>
      <c r="G559" s="5" t="s">
        <v>2881</v>
      </c>
      <c r="J559" s="5" t="s">
        <v>3057</v>
      </c>
    </row>
    <row r="560" spans="1:10" ht="11.25">
      <c r="A560" s="5">
        <v>559</v>
      </c>
      <c r="B560" s="5" t="s">
        <v>978</v>
      </c>
      <c r="C560" s="5" t="s">
        <v>154</v>
      </c>
      <c r="D560" s="5" t="s">
        <v>2882</v>
      </c>
      <c r="E560" s="5" t="s">
        <v>2883</v>
      </c>
      <c r="F560" s="5" t="s">
        <v>2884</v>
      </c>
      <c r="G560" s="5" t="s">
        <v>2729</v>
      </c>
      <c r="H560" s="5" t="s">
        <v>2885</v>
      </c>
      <c r="J560" s="5" t="s">
        <v>3057</v>
      </c>
    </row>
    <row r="561" spans="1:10" ht="11.25">
      <c r="A561" s="5">
        <v>560</v>
      </c>
      <c r="B561" s="5" t="s">
        <v>978</v>
      </c>
      <c r="C561" s="5" t="s">
        <v>154</v>
      </c>
      <c r="D561" s="5" t="s">
        <v>2886</v>
      </c>
      <c r="E561" s="5" t="s">
        <v>2887</v>
      </c>
      <c r="F561" s="5" t="s">
        <v>2888</v>
      </c>
      <c r="G561" s="5" t="s">
        <v>1168</v>
      </c>
      <c r="H561" s="5" t="s">
        <v>2889</v>
      </c>
      <c r="J561" s="5" t="s">
        <v>3057</v>
      </c>
    </row>
    <row r="562" spans="1:10" ht="11.25">
      <c r="A562" s="5">
        <v>561</v>
      </c>
      <c r="B562" s="5" t="s">
        <v>978</v>
      </c>
      <c r="C562" s="5" t="s">
        <v>154</v>
      </c>
      <c r="D562" s="5" t="s">
        <v>2890</v>
      </c>
      <c r="E562" s="5" t="s">
        <v>2891</v>
      </c>
      <c r="F562" s="5" t="s">
        <v>2892</v>
      </c>
      <c r="G562" s="5" t="s">
        <v>1168</v>
      </c>
      <c r="J562" s="5" t="s">
        <v>3057</v>
      </c>
    </row>
    <row r="563" spans="1:10" ht="11.25">
      <c r="A563" s="5">
        <v>562</v>
      </c>
      <c r="B563" s="5" t="s">
        <v>978</v>
      </c>
      <c r="C563" s="5" t="s">
        <v>154</v>
      </c>
      <c r="D563" s="5" t="s">
        <v>2893</v>
      </c>
      <c r="E563" s="5" t="s">
        <v>2894</v>
      </c>
      <c r="F563" s="5" t="s">
        <v>2895</v>
      </c>
      <c r="G563" s="5" t="s">
        <v>1418</v>
      </c>
      <c r="J563" s="5" t="s">
        <v>3057</v>
      </c>
    </row>
    <row r="564" spans="1:10" ht="11.25">
      <c r="A564" s="5">
        <v>563</v>
      </c>
      <c r="B564" s="5" t="s">
        <v>978</v>
      </c>
      <c r="C564" s="5" t="s">
        <v>154</v>
      </c>
      <c r="D564" s="5" t="s">
        <v>2896</v>
      </c>
      <c r="E564" s="5" t="s">
        <v>2897</v>
      </c>
      <c r="F564" s="5" t="s">
        <v>2898</v>
      </c>
      <c r="G564" s="5" t="s">
        <v>1418</v>
      </c>
      <c r="J564" s="5" t="s">
        <v>3057</v>
      </c>
    </row>
    <row r="565" spans="1:10" ht="11.25">
      <c r="A565" s="5">
        <v>564</v>
      </c>
      <c r="B565" s="5" t="s">
        <v>978</v>
      </c>
      <c r="C565" s="5" t="s">
        <v>154</v>
      </c>
      <c r="D565" s="5" t="s">
        <v>2899</v>
      </c>
      <c r="E565" s="5" t="s">
        <v>2900</v>
      </c>
      <c r="F565" s="5" t="s">
        <v>2901</v>
      </c>
      <c r="G565" s="5" t="s">
        <v>1024</v>
      </c>
      <c r="H565" s="5" t="s">
        <v>2902</v>
      </c>
      <c r="J565" s="5" t="s">
        <v>3057</v>
      </c>
    </row>
    <row r="566" spans="1:10" ht="11.25">
      <c r="A566" s="5">
        <v>565</v>
      </c>
      <c r="B566" s="5" t="s">
        <v>978</v>
      </c>
      <c r="C566" s="5" t="s">
        <v>154</v>
      </c>
      <c r="D566" s="5" t="s">
        <v>2903</v>
      </c>
      <c r="E566" s="5" t="s">
        <v>2904</v>
      </c>
      <c r="F566" s="5" t="s">
        <v>2905</v>
      </c>
      <c r="G566" s="5" t="s">
        <v>1254</v>
      </c>
      <c r="H566" s="5" t="s">
        <v>2906</v>
      </c>
      <c r="J566" s="5" t="s">
        <v>3057</v>
      </c>
    </row>
    <row r="567" spans="1:10" ht="11.25">
      <c r="A567" s="5">
        <v>566</v>
      </c>
      <c r="B567" s="5" t="s">
        <v>978</v>
      </c>
      <c r="C567" s="5" t="s">
        <v>154</v>
      </c>
      <c r="D567" s="5" t="s">
        <v>2907</v>
      </c>
      <c r="E567" s="5" t="s">
        <v>2908</v>
      </c>
      <c r="F567" s="5" t="s">
        <v>2909</v>
      </c>
      <c r="G567" s="5" t="s">
        <v>1068</v>
      </c>
      <c r="J567" s="5" t="s">
        <v>3057</v>
      </c>
    </row>
    <row r="568" spans="1:10" ht="11.25">
      <c r="A568" s="5">
        <v>567</v>
      </c>
      <c r="B568" s="5" t="s">
        <v>978</v>
      </c>
      <c r="C568" s="5" t="s">
        <v>154</v>
      </c>
      <c r="D568" s="5" t="s">
        <v>2910</v>
      </c>
      <c r="E568" s="5" t="s">
        <v>2911</v>
      </c>
      <c r="F568" s="5" t="s">
        <v>2912</v>
      </c>
      <c r="G568" s="5" t="s">
        <v>1072</v>
      </c>
      <c r="H568" s="5" t="s">
        <v>2913</v>
      </c>
      <c r="J568" s="5" t="s">
        <v>3057</v>
      </c>
    </row>
    <row r="569" spans="1:10" ht="11.25">
      <c r="A569" s="5">
        <v>568</v>
      </c>
      <c r="B569" s="5" t="s">
        <v>978</v>
      </c>
      <c r="C569" s="5" t="s">
        <v>154</v>
      </c>
      <c r="D569" s="5" t="s">
        <v>2914</v>
      </c>
      <c r="E569" s="5" t="s">
        <v>2915</v>
      </c>
      <c r="F569" s="5" t="s">
        <v>2916</v>
      </c>
      <c r="G569" s="5" t="s">
        <v>1035</v>
      </c>
      <c r="H569" s="5" t="s">
        <v>2917</v>
      </c>
      <c r="J569" s="5" t="s">
        <v>3057</v>
      </c>
    </row>
    <row r="570" spans="1:10" ht="11.25">
      <c r="A570" s="5">
        <v>569</v>
      </c>
      <c r="B570" s="5" t="s">
        <v>978</v>
      </c>
      <c r="C570" s="5" t="s">
        <v>154</v>
      </c>
      <c r="D570" s="5" t="s">
        <v>2918</v>
      </c>
      <c r="E570" s="5" t="s">
        <v>2919</v>
      </c>
      <c r="F570" s="5" t="s">
        <v>2920</v>
      </c>
      <c r="G570" s="5" t="s">
        <v>1901</v>
      </c>
      <c r="H570" s="5" t="s">
        <v>2921</v>
      </c>
      <c r="J570" s="5" t="s">
        <v>3057</v>
      </c>
    </row>
    <row r="571" spans="1:10" ht="11.25">
      <c r="A571" s="5">
        <v>570</v>
      </c>
      <c r="B571" s="5" t="s">
        <v>978</v>
      </c>
      <c r="C571" s="5" t="s">
        <v>154</v>
      </c>
      <c r="D571" s="5" t="s">
        <v>2922</v>
      </c>
      <c r="E571" s="5" t="s">
        <v>2923</v>
      </c>
      <c r="F571" s="5" t="s">
        <v>2924</v>
      </c>
      <c r="G571" s="5" t="s">
        <v>1024</v>
      </c>
      <c r="J571" s="5" t="s">
        <v>3057</v>
      </c>
    </row>
    <row r="572" spans="1:10" ht="11.25">
      <c r="A572" s="5">
        <v>571</v>
      </c>
      <c r="B572" s="5" t="s">
        <v>978</v>
      </c>
      <c r="C572" s="5" t="s">
        <v>154</v>
      </c>
      <c r="D572" s="5" t="s">
        <v>2925</v>
      </c>
      <c r="E572" s="5" t="s">
        <v>2926</v>
      </c>
      <c r="F572" s="5" t="s">
        <v>2927</v>
      </c>
      <c r="G572" s="5" t="s">
        <v>1168</v>
      </c>
      <c r="H572" s="5" t="s">
        <v>2928</v>
      </c>
      <c r="J572" s="5" t="s">
        <v>3057</v>
      </c>
    </row>
    <row r="573" spans="1:10" ht="11.25">
      <c r="A573" s="5">
        <v>572</v>
      </c>
      <c r="B573" s="5" t="s">
        <v>978</v>
      </c>
      <c r="C573" s="5" t="s">
        <v>154</v>
      </c>
      <c r="D573" s="5" t="s">
        <v>2929</v>
      </c>
      <c r="E573" s="5" t="s">
        <v>2930</v>
      </c>
      <c r="F573" s="5" t="s">
        <v>2931</v>
      </c>
      <c r="G573" s="5" t="s">
        <v>2932</v>
      </c>
      <c r="H573" s="5" t="s">
        <v>2933</v>
      </c>
      <c r="J573" s="5" t="s">
        <v>3057</v>
      </c>
    </row>
    <row r="574" spans="1:10" ht="11.25">
      <c r="A574" s="5">
        <v>573</v>
      </c>
      <c r="B574" s="5" t="s">
        <v>978</v>
      </c>
      <c r="C574" s="5" t="s">
        <v>154</v>
      </c>
      <c r="D574" s="5" t="s">
        <v>2934</v>
      </c>
      <c r="E574" s="5" t="s">
        <v>2935</v>
      </c>
      <c r="F574" s="5" t="s">
        <v>2936</v>
      </c>
      <c r="G574" s="5" t="s">
        <v>1013</v>
      </c>
      <c r="H574" s="5" t="s">
        <v>2937</v>
      </c>
      <c r="J574" s="5" t="s">
        <v>3057</v>
      </c>
    </row>
    <row r="575" spans="1:10" ht="11.25">
      <c r="A575" s="5">
        <v>574</v>
      </c>
      <c r="B575" s="5" t="s">
        <v>978</v>
      </c>
      <c r="C575" s="5" t="s">
        <v>154</v>
      </c>
      <c r="D575" s="5" t="s">
        <v>2938</v>
      </c>
      <c r="E575" s="5" t="s">
        <v>2939</v>
      </c>
      <c r="F575" s="5" t="s">
        <v>2940</v>
      </c>
      <c r="G575" s="5" t="s">
        <v>1254</v>
      </c>
      <c r="J575" s="5" t="s">
        <v>3057</v>
      </c>
    </row>
    <row r="576" spans="1:10" ht="11.25">
      <c r="A576" s="5">
        <v>575</v>
      </c>
      <c r="B576" s="5" t="s">
        <v>978</v>
      </c>
      <c r="C576" s="5" t="s">
        <v>154</v>
      </c>
      <c r="D576" s="5" t="s">
        <v>2941</v>
      </c>
      <c r="E576" s="5" t="s">
        <v>2942</v>
      </c>
      <c r="F576" s="5" t="s">
        <v>2943</v>
      </c>
      <c r="G576" s="5" t="s">
        <v>1083</v>
      </c>
      <c r="J576" s="5" t="s">
        <v>3057</v>
      </c>
    </row>
    <row r="577" spans="1:10" ht="11.25">
      <c r="A577" s="5">
        <v>576</v>
      </c>
      <c r="B577" s="5" t="s">
        <v>978</v>
      </c>
      <c r="C577" s="5" t="s">
        <v>154</v>
      </c>
      <c r="D577" s="5" t="s">
        <v>2944</v>
      </c>
      <c r="E577" s="5" t="s">
        <v>2945</v>
      </c>
      <c r="F577" s="5" t="s">
        <v>2943</v>
      </c>
      <c r="G577" s="5" t="s">
        <v>2946</v>
      </c>
      <c r="J577" s="5" t="s">
        <v>3057</v>
      </c>
    </row>
    <row r="578" spans="1:10" ht="11.25">
      <c r="A578" s="5">
        <v>577</v>
      </c>
      <c r="B578" s="5" t="s">
        <v>978</v>
      </c>
      <c r="C578" s="5" t="s">
        <v>154</v>
      </c>
      <c r="D578" s="5" t="s">
        <v>2947</v>
      </c>
      <c r="E578" s="5" t="s">
        <v>2948</v>
      </c>
      <c r="F578" s="5" t="s">
        <v>2943</v>
      </c>
      <c r="G578" s="5" t="s">
        <v>1552</v>
      </c>
      <c r="H578" s="5" t="s">
        <v>2949</v>
      </c>
      <c r="J578" s="5" t="s">
        <v>3057</v>
      </c>
    </row>
    <row r="579" spans="1:10" ht="11.25">
      <c r="A579" s="5">
        <v>578</v>
      </c>
      <c r="B579" s="5" t="s">
        <v>978</v>
      </c>
      <c r="C579" s="5" t="s">
        <v>154</v>
      </c>
      <c r="D579" s="5" t="s">
        <v>2950</v>
      </c>
      <c r="E579" s="5" t="s">
        <v>2951</v>
      </c>
      <c r="F579" s="5" t="s">
        <v>2952</v>
      </c>
      <c r="G579" s="5" t="s">
        <v>1233</v>
      </c>
      <c r="J579" s="5" t="s">
        <v>3057</v>
      </c>
    </row>
    <row r="580" spans="1:10" ht="11.25">
      <c r="A580" s="5">
        <v>579</v>
      </c>
      <c r="B580" s="5" t="s">
        <v>978</v>
      </c>
      <c r="C580" s="5" t="s">
        <v>154</v>
      </c>
      <c r="D580" s="5" t="s">
        <v>2953</v>
      </c>
      <c r="E580" s="5" t="s">
        <v>2954</v>
      </c>
      <c r="F580" s="5" t="s">
        <v>2955</v>
      </c>
      <c r="G580" s="5" t="s">
        <v>1004</v>
      </c>
      <c r="H580" s="5" t="s">
        <v>2956</v>
      </c>
      <c r="J580" s="5" t="s">
        <v>3057</v>
      </c>
    </row>
    <row r="581" spans="1:10" ht="11.25">
      <c r="A581" s="5">
        <v>580</v>
      </c>
      <c r="B581" s="5" t="s">
        <v>978</v>
      </c>
      <c r="C581" s="5" t="s">
        <v>154</v>
      </c>
      <c r="D581" s="5" t="s">
        <v>2957</v>
      </c>
      <c r="E581" s="5" t="s">
        <v>2958</v>
      </c>
      <c r="F581" s="5" t="s">
        <v>2959</v>
      </c>
      <c r="G581" s="5" t="s">
        <v>1457</v>
      </c>
      <c r="J581" s="5" t="s">
        <v>3057</v>
      </c>
    </row>
    <row r="582" spans="1:10" ht="11.25">
      <c r="A582" s="5">
        <v>581</v>
      </c>
      <c r="B582" s="5" t="s">
        <v>978</v>
      </c>
      <c r="C582" s="5" t="s">
        <v>154</v>
      </c>
      <c r="D582" s="5" t="s">
        <v>2960</v>
      </c>
      <c r="E582" s="5" t="s">
        <v>2961</v>
      </c>
      <c r="F582" s="5" t="s">
        <v>2962</v>
      </c>
      <c r="G582" s="5" t="s">
        <v>1425</v>
      </c>
      <c r="J582" s="5" t="s">
        <v>3057</v>
      </c>
    </row>
    <row r="583" spans="1:10" ht="11.25">
      <c r="A583" s="5">
        <v>582</v>
      </c>
      <c r="B583" s="5" t="s">
        <v>978</v>
      </c>
      <c r="C583" s="5" t="s">
        <v>154</v>
      </c>
      <c r="D583" s="5" t="s">
        <v>2963</v>
      </c>
      <c r="E583" s="5" t="s">
        <v>2964</v>
      </c>
      <c r="F583" s="5" t="s">
        <v>2965</v>
      </c>
      <c r="G583" s="5" t="s">
        <v>1024</v>
      </c>
      <c r="J583" s="5" t="s">
        <v>3057</v>
      </c>
    </row>
    <row r="584" spans="1:10" ht="11.25">
      <c r="A584" s="5">
        <v>583</v>
      </c>
      <c r="B584" s="5" t="s">
        <v>978</v>
      </c>
      <c r="C584" s="5" t="s">
        <v>154</v>
      </c>
      <c r="D584" s="5" t="s">
        <v>2966</v>
      </c>
      <c r="E584" s="5" t="s">
        <v>2967</v>
      </c>
      <c r="F584" s="5" t="s">
        <v>2968</v>
      </c>
      <c r="G584" s="5" t="s">
        <v>1481</v>
      </c>
      <c r="J584" s="5" t="s">
        <v>3057</v>
      </c>
    </row>
    <row r="585" spans="1:10" ht="11.25">
      <c r="A585" s="5">
        <v>584</v>
      </c>
      <c r="B585" s="5" t="s">
        <v>978</v>
      </c>
      <c r="C585" s="5" t="s">
        <v>154</v>
      </c>
      <c r="D585" s="5" t="s">
        <v>2969</v>
      </c>
      <c r="E585" s="5" t="s">
        <v>2970</v>
      </c>
      <c r="F585" s="5" t="s">
        <v>2971</v>
      </c>
      <c r="G585" s="5" t="s">
        <v>1035</v>
      </c>
      <c r="J585" s="5" t="s">
        <v>3057</v>
      </c>
    </row>
    <row r="586" spans="1:10" ht="11.25">
      <c r="A586" s="5">
        <v>585</v>
      </c>
      <c r="B586" s="5" t="s">
        <v>978</v>
      </c>
      <c r="C586" s="5" t="s">
        <v>154</v>
      </c>
      <c r="D586" s="5" t="s">
        <v>2972</v>
      </c>
      <c r="E586" s="5" t="s">
        <v>2973</v>
      </c>
      <c r="F586" s="5" t="s">
        <v>2974</v>
      </c>
      <c r="G586" s="5" t="s">
        <v>1024</v>
      </c>
      <c r="H586" s="5" t="s">
        <v>2975</v>
      </c>
      <c r="J586" s="5" t="s">
        <v>3057</v>
      </c>
    </row>
    <row r="587" spans="1:10" ht="11.25">
      <c r="A587" s="5">
        <v>586</v>
      </c>
      <c r="B587" s="5" t="s">
        <v>978</v>
      </c>
      <c r="C587" s="5" t="s">
        <v>154</v>
      </c>
      <c r="D587" s="5" t="s">
        <v>2976</v>
      </c>
      <c r="E587" s="5" t="s">
        <v>2977</v>
      </c>
      <c r="F587" s="5" t="s">
        <v>2978</v>
      </c>
      <c r="G587" s="5" t="s">
        <v>2979</v>
      </c>
      <c r="J587" s="5" t="s">
        <v>3057</v>
      </c>
    </row>
    <row r="588" spans="1:10" ht="11.25">
      <c r="A588" s="5">
        <v>587</v>
      </c>
      <c r="B588" s="5" t="s">
        <v>978</v>
      </c>
      <c r="C588" s="5" t="s">
        <v>154</v>
      </c>
      <c r="D588" s="5" t="s">
        <v>2980</v>
      </c>
      <c r="E588" s="5" t="s">
        <v>2981</v>
      </c>
      <c r="F588" s="5" t="s">
        <v>2982</v>
      </c>
      <c r="G588" s="5" t="s">
        <v>2983</v>
      </c>
      <c r="H588" s="5" t="s">
        <v>2984</v>
      </c>
      <c r="J588" s="5" t="s">
        <v>3057</v>
      </c>
    </row>
    <row r="589" spans="1:10" ht="11.25">
      <c r="A589" s="5">
        <v>588</v>
      </c>
      <c r="B589" s="5" t="s">
        <v>978</v>
      </c>
      <c r="C589" s="5" t="s">
        <v>154</v>
      </c>
      <c r="D589" s="5" t="s">
        <v>2985</v>
      </c>
      <c r="E589" s="5" t="s">
        <v>2986</v>
      </c>
      <c r="F589" s="5" t="s">
        <v>2987</v>
      </c>
      <c r="G589" s="5" t="s">
        <v>2988</v>
      </c>
      <c r="J589" s="5" t="s">
        <v>3057</v>
      </c>
    </row>
    <row r="590" spans="1:10" ht="11.25">
      <c r="A590" s="5">
        <v>589</v>
      </c>
      <c r="B590" s="5" t="s">
        <v>978</v>
      </c>
      <c r="C590" s="5" t="s">
        <v>154</v>
      </c>
      <c r="D590" s="5" t="s">
        <v>2989</v>
      </c>
      <c r="E590" s="5" t="s">
        <v>2990</v>
      </c>
      <c r="F590" s="5" t="s">
        <v>2991</v>
      </c>
      <c r="G590" s="5" t="s">
        <v>1024</v>
      </c>
      <c r="J590" s="5" t="s">
        <v>3057</v>
      </c>
    </row>
    <row r="591" spans="1:10" ht="11.25">
      <c r="A591" s="5">
        <v>590</v>
      </c>
      <c r="B591" s="5" t="s">
        <v>978</v>
      </c>
      <c r="C591" s="5" t="s">
        <v>154</v>
      </c>
      <c r="D591" s="5" t="s">
        <v>2992</v>
      </c>
      <c r="E591" s="5" t="s">
        <v>2993</v>
      </c>
      <c r="F591" s="5" t="s">
        <v>2994</v>
      </c>
      <c r="G591" s="5" t="s">
        <v>1024</v>
      </c>
      <c r="H591" s="5" t="s">
        <v>2995</v>
      </c>
      <c r="J591" s="5" t="s">
        <v>3057</v>
      </c>
    </row>
    <row r="592" spans="1:10" ht="11.25">
      <c r="A592" s="5">
        <v>591</v>
      </c>
      <c r="B592" s="5" t="s">
        <v>978</v>
      </c>
      <c r="C592" s="5" t="s">
        <v>154</v>
      </c>
      <c r="D592" s="5" t="s">
        <v>2996</v>
      </c>
      <c r="E592" s="5" t="s">
        <v>2997</v>
      </c>
      <c r="F592" s="5" t="s">
        <v>2998</v>
      </c>
      <c r="G592" s="5" t="s">
        <v>1083</v>
      </c>
      <c r="J592" s="5" t="s">
        <v>3057</v>
      </c>
    </row>
    <row r="593" spans="1:10" ht="11.25">
      <c r="A593" s="5">
        <v>592</v>
      </c>
      <c r="B593" s="5" t="s">
        <v>978</v>
      </c>
      <c r="C593" s="5" t="s">
        <v>154</v>
      </c>
      <c r="D593" s="5" t="s">
        <v>2999</v>
      </c>
      <c r="E593" s="5" t="s">
        <v>3000</v>
      </c>
      <c r="F593" s="5" t="s">
        <v>3001</v>
      </c>
      <c r="G593" s="5" t="s">
        <v>3002</v>
      </c>
      <c r="J593" s="5" t="s">
        <v>3057</v>
      </c>
    </row>
    <row r="594" spans="1:10" ht="11.25">
      <c r="A594" s="5">
        <v>593</v>
      </c>
      <c r="B594" s="5" t="s">
        <v>978</v>
      </c>
      <c r="C594" s="5" t="s">
        <v>154</v>
      </c>
      <c r="D594" s="5" t="s">
        <v>3003</v>
      </c>
      <c r="E594" s="5" t="s">
        <v>3004</v>
      </c>
      <c r="F594" s="5" t="s">
        <v>3005</v>
      </c>
      <c r="G594" s="5" t="s">
        <v>1031</v>
      </c>
      <c r="J594" s="5" t="s">
        <v>3057</v>
      </c>
    </row>
    <row r="595" spans="1:10" ht="11.25">
      <c r="A595" s="5">
        <v>594</v>
      </c>
      <c r="B595" s="5" t="s">
        <v>978</v>
      </c>
      <c r="C595" s="5" t="s">
        <v>154</v>
      </c>
      <c r="D595" s="5" t="s">
        <v>3006</v>
      </c>
      <c r="E595" s="5" t="s">
        <v>3007</v>
      </c>
      <c r="F595" s="5" t="s">
        <v>3008</v>
      </c>
      <c r="G595" s="5" t="s">
        <v>1083</v>
      </c>
      <c r="J595" s="5" t="s">
        <v>3057</v>
      </c>
    </row>
    <row r="596" spans="1:10" ht="11.25">
      <c r="A596" s="5">
        <v>595</v>
      </c>
      <c r="B596" s="5" t="s">
        <v>978</v>
      </c>
      <c r="C596" s="5" t="s">
        <v>154</v>
      </c>
      <c r="D596" s="5" t="s">
        <v>3009</v>
      </c>
      <c r="E596" s="5" t="s">
        <v>3010</v>
      </c>
      <c r="F596" s="5" t="s">
        <v>3011</v>
      </c>
      <c r="G596" s="5" t="s">
        <v>1035</v>
      </c>
      <c r="J596" s="5" t="s">
        <v>3057</v>
      </c>
    </row>
    <row r="597" spans="1:10" ht="11.25">
      <c r="A597" s="5">
        <v>596</v>
      </c>
      <c r="B597" s="5" t="s">
        <v>978</v>
      </c>
      <c r="C597" s="5" t="s">
        <v>154</v>
      </c>
      <c r="D597" s="5" t="s">
        <v>3012</v>
      </c>
      <c r="E597" s="5" t="s">
        <v>3013</v>
      </c>
      <c r="F597" s="5" t="s">
        <v>3014</v>
      </c>
      <c r="G597" s="5" t="s">
        <v>1056</v>
      </c>
      <c r="H597" s="5" t="s">
        <v>3015</v>
      </c>
      <c r="J597" s="5" t="s">
        <v>3057</v>
      </c>
    </row>
    <row r="598" spans="1:10" ht="11.25">
      <c r="A598" s="5">
        <v>597</v>
      </c>
      <c r="B598" s="5" t="s">
        <v>978</v>
      </c>
      <c r="C598" s="5" t="s">
        <v>154</v>
      </c>
      <c r="D598" s="5" t="s">
        <v>3016</v>
      </c>
      <c r="E598" s="5" t="s">
        <v>3017</v>
      </c>
      <c r="F598" s="5" t="s">
        <v>3018</v>
      </c>
      <c r="G598" s="5" t="s">
        <v>1271</v>
      </c>
      <c r="J598" s="5" t="s">
        <v>3057</v>
      </c>
    </row>
    <row r="599" spans="1:10" ht="11.25">
      <c r="A599" s="5">
        <v>598</v>
      </c>
      <c r="B599" s="5" t="s">
        <v>978</v>
      </c>
      <c r="C599" s="5" t="s">
        <v>154</v>
      </c>
      <c r="D599" s="5" t="s">
        <v>3019</v>
      </c>
      <c r="E599" s="5" t="s">
        <v>3020</v>
      </c>
      <c r="F599" s="5" t="s">
        <v>3021</v>
      </c>
      <c r="G599" s="5" t="s">
        <v>1882</v>
      </c>
      <c r="J599" s="5" t="s">
        <v>3057</v>
      </c>
    </row>
    <row r="600" spans="1:10" ht="11.25">
      <c r="A600" s="5">
        <v>599</v>
      </c>
      <c r="B600" s="5" t="s">
        <v>978</v>
      </c>
      <c r="C600" s="5" t="s">
        <v>154</v>
      </c>
      <c r="D600" s="5" t="s">
        <v>3022</v>
      </c>
      <c r="E600" s="5" t="s">
        <v>3023</v>
      </c>
      <c r="F600" s="5" t="s">
        <v>2998</v>
      </c>
      <c r="G600" s="5" t="s">
        <v>1466</v>
      </c>
      <c r="H600" s="5" t="s">
        <v>3024</v>
      </c>
      <c r="J600" s="5" t="s">
        <v>3057</v>
      </c>
    </row>
    <row r="601" spans="1:10" ht="11.25">
      <c r="A601" s="5">
        <v>600</v>
      </c>
      <c r="B601" s="5" t="s">
        <v>978</v>
      </c>
      <c r="C601" s="5" t="s">
        <v>154</v>
      </c>
      <c r="D601" s="5" t="s">
        <v>3025</v>
      </c>
      <c r="E601" s="5" t="s">
        <v>3026</v>
      </c>
      <c r="F601" s="5" t="s">
        <v>3027</v>
      </c>
      <c r="G601" s="5" t="s">
        <v>1901</v>
      </c>
      <c r="J601" s="5" t="s">
        <v>3057</v>
      </c>
    </row>
    <row r="602" spans="1:10" ht="11.25">
      <c r="A602" s="5">
        <v>601</v>
      </c>
      <c r="B602" s="5" t="s">
        <v>978</v>
      </c>
      <c r="C602" s="5" t="s">
        <v>154</v>
      </c>
      <c r="D602" s="5" t="s">
        <v>3028</v>
      </c>
      <c r="E602" s="5" t="s">
        <v>3029</v>
      </c>
      <c r="F602" s="5" t="s">
        <v>2931</v>
      </c>
      <c r="G602" s="5" t="s">
        <v>3030</v>
      </c>
      <c r="H602" s="5" t="s">
        <v>3031</v>
      </c>
      <c r="J602" s="5" t="s">
        <v>3057</v>
      </c>
    </row>
    <row r="603" spans="1:10" ht="11.25">
      <c r="A603" s="5">
        <v>602</v>
      </c>
      <c r="B603" s="5" t="s">
        <v>978</v>
      </c>
      <c r="C603" s="5" t="s">
        <v>154</v>
      </c>
      <c r="D603" s="5" t="s">
        <v>3032</v>
      </c>
      <c r="E603" s="5" t="s">
        <v>3033</v>
      </c>
      <c r="F603" s="5" t="s">
        <v>1270</v>
      </c>
      <c r="G603" s="5" t="s">
        <v>3034</v>
      </c>
      <c r="J603" s="5" t="s">
        <v>3057</v>
      </c>
    </row>
    <row r="604" spans="1:10" ht="11.25">
      <c r="A604" s="5">
        <v>603</v>
      </c>
      <c r="B604" s="5" t="s">
        <v>978</v>
      </c>
      <c r="C604" s="5" t="s">
        <v>154</v>
      </c>
      <c r="D604" s="5" t="s">
        <v>3035</v>
      </c>
      <c r="E604" s="5" t="s">
        <v>3036</v>
      </c>
      <c r="F604" s="5" t="s">
        <v>1270</v>
      </c>
      <c r="G604" s="5" t="s">
        <v>1366</v>
      </c>
      <c r="H604" s="5" t="s">
        <v>3037</v>
      </c>
      <c r="J604" s="5" t="s">
        <v>3057</v>
      </c>
    </row>
    <row r="605" spans="1:10" ht="11.25">
      <c r="A605" s="5">
        <v>604</v>
      </c>
      <c r="B605" s="5" t="s">
        <v>978</v>
      </c>
      <c r="C605" s="5" t="s">
        <v>154</v>
      </c>
      <c r="D605" s="5" t="s">
        <v>3038</v>
      </c>
      <c r="E605" s="5" t="s">
        <v>3039</v>
      </c>
      <c r="F605" s="5" t="s">
        <v>1182</v>
      </c>
      <c r="G605" s="5" t="s">
        <v>3040</v>
      </c>
      <c r="J605" s="5" t="s">
        <v>3057</v>
      </c>
    </row>
    <row r="606" spans="1:10" ht="11.25">
      <c r="A606" s="5">
        <v>605</v>
      </c>
      <c r="B606" s="5" t="s">
        <v>978</v>
      </c>
      <c r="C606" s="5" t="s">
        <v>154</v>
      </c>
      <c r="D606" s="5" t="s">
        <v>3041</v>
      </c>
      <c r="E606" s="5" t="s">
        <v>3042</v>
      </c>
      <c r="F606" s="5" t="s">
        <v>3043</v>
      </c>
      <c r="G606" s="5" t="s">
        <v>3044</v>
      </c>
      <c r="H606" s="5" t="s">
        <v>3045</v>
      </c>
      <c r="J606" s="5" t="s">
        <v>3057</v>
      </c>
    </row>
    <row r="607" spans="1:10" ht="11.25">
      <c r="A607" s="5">
        <v>606</v>
      </c>
      <c r="B607" s="5" t="s">
        <v>978</v>
      </c>
      <c r="C607" s="5" t="s">
        <v>154</v>
      </c>
      <c r="D607" s="5" t="s">
        <v>3046</v>
      </c>
      <c r="E607" s="5" t="s">
        <v>3047</v>
      </c>
      <c r="F607" s="5" t="s">
        <v>3048</v>
      </c>
      <c r="G607" s="5" t="s">
        <v>3049</v>
      </c>
      <c r="J607" s="5" t="s">
        <v>3057</v>
      </c>
    </row>
    <row r="608" spans="1:10" ht="11.25">
      <c r="A608" s="5">
        <v>607</v>
      </c>
      <c r="B608" s="5" t="s">
        <v>978</v>
      </c>
      <c r="C608" s="5" t="s">
        <v>154</v>
      </c>
      <c r="D608" s="5" t="s">
        <v>3050</v>
      </c>
      <c r="E608" s="5" t="s">
        <v>3051</v>
      </c>
      <c r="F608" s="5" t="s">
        <v>1076</v>
      </c>
      <c r="G608" s="5" t="s">
        <v>3052</v>
      </c>
      <c r="J608" s="5" t="s">
        <v>3057</v>
      </c>
    </row>
    <row r="609" spans="1:10" ht="11.25">
      <c r="A609" s="5">
        <v>608</v>
      </c>
      <c r="B609" s="5" t="s">
        <v>978</v>
      </c>
      <c r="C609" s="5" t="s">
        <v>154</v>
      </c>
      <c r="D609" s="5" t="s">
        <v>3053</v>
      </c>
      <c r="E609" s="5" t="s">
        <v>3054</v>
      </c>
      <c r="F609" s="5" t="s">
        <v>3055</v>
      </c>
      <c r="G609" s="5" t="s">
        <v>3056</v>
      </c>
      <c r="J609" s="5" t="s">
        <v>3057</v>
      </c>
    </row>
  </sheetData>
  <sheetProtection formatColumns="0" formatRows="0"/>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ec4b98-f61a-40a0-9cf2-99fb55ab67cd}">
  <sheetPr codeName="modClassifierValidat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a93fa1e-1e23-4f6f-b13c-4dda09a21059}">
  <sheetPr codeName="modProv">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51"/>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a6bffad-7b2f-4a02-ae67-d8f01bec7d69}">
  <sheetPr codeName="modHyp">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f2bb074-62c0-4f13-aa81-90cb9cd59802}">
  <sheetPr codeName="modServiceModul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7b60c0d-5530-4fdb-b35c-d1479e399b0b}">
  <sheetPr codeName="modList0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sheetProtect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930aa24-bf6e-4035-9c75-72c15fd0d2b8}">
  <sheetPr codeName="modList02">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fa1675b-d727-4664-aee9-cbc6591f7b1a}">
  <sheetPr codeName="modList0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21"/>
  </cols>
  <sheetData>
    <row r="1" spans="1:1" ht="11.25">
      <c r="A1" s="183"/>
    </row>
  </sheetData>
  <sheetProtection/>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6a49d77-7f30-49bf-a858-97d914ce1a48}">
  <sheetPr codeName="TSH_REESTR_MO_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48f55dc-09b2-4d7b-b1e8-b43fbfaeeef9}">
  <sheetPr codeName="TSH_REESTR_MO">
    <tabColor indexed="47"/>
  </sheetPr>
  <dimension ref="A1:D96"/>
  <sheetViews>
    <sheetView showGridLines="0" workbookViewId="0" topLeftCell="A1">
      <selection pane="topLeft" activeCell="A1" sqref="A1"/>
    </sheetView>
  </sheetViews>
  <sheetFormatPr defaultColWidth="9.14285714285714" defaultRowHeight="11.25"/>
  <cols>
    <col min="1" max="1" width="9.14285714285714" style="1071"/>
  </cols>
  <sheetData>
    <row r="1" spans="1:4" ht="11.25">
      <c r="A1" s="1071" t="s">
        <v>954</v>
      </c>
      <c r="B1" t="s">
        <v>491</v>
      </c>
      <c r="C1" t="s">
        <v>492</v>
      </c>
      <c r="D1" t="s">
        <v>953</v>
      </c>
    </row>
    <row r="2" spans="1:4" ht="11.25">
      <c r="A2" s="1071">
        <v>1</v>
      </c>
      <c r="B2" t="s">
        <v>763</v>
      </c>
      <c r="C2" t="s">
        <v>763</v>
      </c>
      <c r="D2" t="s">
        <v>764</v>
      </c>
    </row>
    <row r="3" spans="1:4" ht="11.25">
      <c r="A3" s="1071">
        <v>2</v>
      </c>
      <c r="B3" t="s">
        <v>765</v>
      </c>
      <c r="C3" t="s">
        <v>765</v>
      </c>
      <c r="D3" t="s">
        <v>766</v>
      </c>
    </row>
    <row r="4" spans="1:4" ht="11.25">
      <c r="A4" s="1071">
        <v>3</v>
      </c>
      <c r="B4" t="s">
        <v>767</v>
      </c>
      <c r="C4" t="s">
        <v>767</v>
      </c>
      <c r="D4" t="s">
        <v>768</v>
      </c>
    </row>
    <row r="5" spans="1:4" ht="11.25">
      <c r="A5" s="1071">
        <v>4</v>
      </c>
      <c r="B5" t="s">
        <v>769</v>
      </c>
      <c r="C5" t="s">
        <v>769</v>
      </c>
      <c r="D5" t="s">
        <v>770</v>
      </c>
    </row>
    <row r="6" spans="1:4" ht="11.25">
      <c r="A6" s="1071">
        <v>5</v>
      </c>
      <c r="B6" t="s">
        <v>771</v>
      </c>
      <c r="C6" t="s">
        <v>771</v>
      </c>
      <c r="D6" t="s">
        <v>772</v>
      </c>
    </row>
    <row r="7" spans="1:4" ht="11.25">
      <c r="A7" s="1071">
        <v>6</v>
      </c>
      <c r="B7" t="s">
        <v>773</v>
      </c>
      <c r="C7" t="s">
        <v>775</v>
      </c>
      <c r="D7" t="s">
        <v>776</v>
      </c>
    </row>
    <row r="8" spans="1:4" ht="11.25">
      <c r="A8" s="1071">
        <v>7</v>
      </c>
      <c r="B8" t="s">
        <v>773</v>
      </c>
      <c r="C8" t="s">
        <v>773</v>
      </c>
      <c r="D8" t="s">
        <v>774</v>
      </c>
    </row>
    <row r="9" spans="1:4" ht="11.25">
      <c r="A9" s="1071">
        <v>8</v>
      </c>
      <c r="B9" t="s">
        <v>773</v>
      </c>
      <c r="C9" t="s">
        <v>777</v>
      </c>
      <c r="D9" t="s">
        <v>778</v>
      </c>
    </row>
    <row r="10" spans="1:4" ht="11.25">
      <c r="A10" s="1071">
        <v>9</v>
      </c>
      <c r="B10" t="s">
        <v>773</v>
      </c>
      <c r="C10" t="s">
        <v>779</v>
      </c>
      <c r="D10" t="s">
        <v>780</v>
      </c>
    </row>
    <row r="11" spans="1:4" ht="11.25">
      <c r="A11" s="1071">
        <v>10</v>
      </c>
      <c r="B11" t="s">
        <v>781</v>
      </c>
      <c r="C11" t="s">
        <v>781</v>
      </c>
      <c r="D11" t="s">
        <v>782</v>
      </c>
    </row>
    <row r="12" spans="1:4" ht="11.25">
      <c r="A12" s="1071">
        <v>11</v>
      </c>
      <c r="B12" t="s">
        <v>783</v>
      </c>
      <c r="C12" t="s">
        <v>783</v>
      </c>
      <c r="D12" t="s">
        <v>784</v>
      </c>
    </row>
    <row r="13" spans="1:4" ht="11.25">
      <c r="A13" s="1071">
        <v>12</v>
      </c>
      <c r="B13" t="s">
        <v>785</v>
      </c>
      <c r="C13" t="s">
        <v>785</v>
      </c>
      <c r="D13" t="s">
        <v>786</v>
      </c>
    </row>
    <row r="14" spans="1:4" ht="11.25">
      <c r="A14" s="1071">
        <v>13</v>
      </c>
      <c r="B14" t="s">
        <v>787</v>
      </c>
      <c r="C14" t="s">
        <v>787</v>
      </c>
      <c r="D14" t="s">
        <v>788</v>
      </c>
    </row>
    <row r="15" spans="1:4" ht="11.25">
      <c r="A15" s="1071">
        <v>14</v>
      </c>
      <c r="B15" t="s">
        <v>789</v>
      </c>
      <c r="C15" t="s">
        <v>789</v>
      </c>
      <c r="D15" t="s">
        <v>790</v>
      </c>
    </row>
    <row r="16" spans="1:4" ht="11.25">
      <c r="A16" s="1071">
        <v>15</v>
      </c>
      <c r="B16" t="s">
        <v>791</v>
      </c>
      <c r="C16" t="s">
        <v>791</v>
      </c>
      <c r="D16" t="s">
        <v>792</v>
      </c>
    </row>
    <row r="17" spans="1:4" ht="11.25">
      <c r="A17" s="1071">
        <v>16</v>
      </c>
      <c r="B17" t="s">
        <v>793</v>
      </c>
      <c r="C17" t="s">
        <v>793</v>
      </c>
      <c r="D17" t="s">
        <v>794</v>
      </c>
    </row>
    <row r="18" spans="1:4" ht="11.25">
      <c r="A18" s="1071">
        <v>17</v>
      </c>
      <c r="B18" t="s">
        <v>795</v>
      </c>
      <c r="C18" t="s">
        <v>795</v>
      </c>
      <c r="D18" t="s">
        <v>796</v>
      </c>
    </row>
    <row r="19" spans="1:4" ht="11.25">
      <c r="A19" s="1071">
        <v>18</v>
      </c>
      <c r="B19" t="s">
        <v>797</v>
      </c>
      <c r="C19" t="s">
        <v>797</v>
      </c>
      <c r="D19" t="s">
        <v>798</v>
      </c>
    </row>
    <row r="20" spans="1:4" ht="11.25">
      <c r="A20" s="1071">
        <v>19</v>
      </c>
      <c r="B20" t="s">
        <v>799</v>
      </c>
      <c r="C20" t="s">
        <v>799</v>
      </c>
      <c r="D20" t="s">
        <v>800</v>
      </c>
    </row>
    <row r="21" spans="1:4" ht="11.25">
      <c r="A21" s="1071">
        <v>20</v>
      </c>
      <c r="B21" t="s">
        <v>801</v>
      </c>
      <c r="C21" t="s">
        <v>801</v>
      </c>
      <c r="D21" t="s">
        <v>802</v>
      </c>
    </row>
    <row r="22" spans="1:4" ht="11.25">
      <c r="A22" s="1071">
        <v>21</v>
      </c>
      <c r="B22" t="s">
        <v>803</v>
      </c>
      <c r="C22" t="s">
        <v>803</v>
      </c>
      <c r="D22" t="s">
        <v>804</v>
      </c>
    </row>
    <row r="23" spans="1:4" ht="11.25">
      <c r="A23" s="1071">
        <v>22</v>
      </c>
      <c r="B23" t="s">
        <v>805</v>
      </c>
      <c r="C23" t="s">
        <v>805</v>
      </c>
      <c r="D23" t="s">
        <v>806</v>
      </c>
    </row>
    <row r="24" spans="1:4" ht="11.25">
      <c r="A24" s="1071">
        <v>23</v>
      </c>
      <c r="B24" t="s">
        <v>807</v>
      </c>
      <c r="C24" t="s">
        <v>807</v>
      </c>
      <c r="D24" t="s">
        <v>808</v>
      </c>
    </row>
    <row r="25" spans="1:4" ht="11.25">
      <c r="A25" s="1071">
        <v>24</v>
      </c>
      <c r="B25" t="s">
        <v>809</v>
      </c>
      <c r="C25" t="s">
        <v>809</v>
      </c>
      <c r="D25" t="s">
        <v>810</v>
      </c>
    </row>
    <row r="26" spans="1:4" ht="11.25">
      <c r="A26" s="1071">
        <v>25</v>
      </c>
      <c r="B26" t="s">
        <v>811</v>
      </c>
      <c r="C26" t="s">
        <v>811</v>
      </c>
      <c r="D26" t="s">
        <v>812</v>
      </c>
    </row>
    <row r="27" spans="1:4" ht="11.25">
      <c r="A27" s="1071">
        <v>26</v>
      </c>
      <c r="B27" t="s">
        <v>813</v>
      </c>
      <c r="C27" t="s">
        <v>813</v>
      </c>
      <c r="D27" t="s">
        <v>814</v>
      </c>
    </row>
    <row r="28" spans="1:4" ht="11.25">
      <c r="A28" s="1071">
        <v>27</v>
      </c>
      <c r="B28" t="s">
        <v>815</v>
      </c>
      <c r="C28" t="s">
        <v>815</v>
      </c>
      <c r="D28" t="s">
        <v>816</v>
      </c>
    </row>
    <row r="29" spans="1:4" ht="11.25">
      <c r="A29" s="1071">
        <v>28</v>
      </c>
      <c r="B29" t="s">
        <v>817</v>
      </c>
      <c r="C29" t="s">
        <v>819</v>
      </c>
      <c r="D29" t="s">
        <v>820</v>
      </c>
    </row>
    <row r="30" spans="1:4" ht="11.25">
      <c r="A30" s="1071">
        <v>29</v>
      </c>
      <c r="B30" t="s">
        <v>817</v>
      </c>
      <c r="C30" t="s">
        <v>821</v>
      </c>
      <c r="D30" t="s">
        <v>822</v>
      </c>
    </row>
    <row r="31" spans="1:4" ht="11.25">
      <c r="A31" s="1071">
        <v>30</v>
      </c>
      <c r="B31" t="s">
        <v>817</v>
      </c>
      <c r="C31" t="s">
        <v>823</v>
      </c>
      <c r="D31" t="s">
        <v>824</v>
      </c>
    </row>
    <row r="32" spans="1:4" ht="11.25">
      <c r="A32" s="1071">
        <v>31</v>
      </c>
      <c r="B32" t="s">
        <v>817</v>
      </c>
      <c r="C32" t="s">
        <v>817</v>
      </c>
      <c r="D32" t="s">
        <v>818</v>
      </c>
    </row>
    <row r="33" spans="1:4" ht="11.25">
      <c r="A33" s="1071">
        <v>32</v>
      </c>
      <c r="B33" t="s">
        <v>817</v>
      </c>
      <c r="C33" t="s">
        <v>825</v>
      </c>
      <c r="D33" t="s">
        <v>826</v>
      </c>
    </row>
    <row r="34" spans="1:4" ht="11.25">
      <c r="A34" s="1071">
        <v>33</v>
      </c>
      <c r="B34" t="s">
        <v>817</v>
      </c>
      <c r="C34" t="s">
        <v>827</v>
      </c>
      <c r="D34" t="s">
        <v>828</v>
      </c>
    </row>
    <row r="35" spans="1:4" ht="11.25">
      <c r="A35" s="1071">
        <v>34</v>
      </c>
      <c r="B35" t="s">
        <v>817</v>
      </c>
      <c r="C35" t="s">
        <v>829</v>
      </c>
      <c r="D35" t="s">
        <v>830</v>
      </c>
    </row>
    <row r="36" spans="1:4" ht="11.25">
      <c r="A36" s="1071">
        <v>35</v>
      </c>
      <c r="B36" t="s">
        <v>831</v>
      </c>
      <c r="C36" t="s">
        <v>831</v>
      </c>
      <c r="D36" t="s">
        <v>832</v>
      </c>
    </row>
    <row r="37" spans="1:4" ht="11.25">
      <c r="A37" s="1071">
        <v>36</v>
      </c>
      <c r="B37" t="s">
        <v>833</v>
      </c>
      <c r="C37" t="s">
        <v>833</v>
      </c>
      <c r="D37" t="s">
        <v>834</v>
      </c>
    </row>
    <row r="38" spans="1:4" ht="11.25">
      <c r="A38" s="1071">
        <v>37</v>
      </c>
      <c r="B38" t="s">
        <v>835</v>
      </c>
      <c r="C38" t="s">
        <v>835</v>
      </c>
      <c r="D38" t="s">
        <v>836</v>
      </c>
    </row>
    <row r="39" spans="1:4" ht="11.25">
      <c r="A39" s="1071">
        <v>38</v>
      </c>
      <c r="B39" t="s">
        <v>837</v>
      </c>
      <c r="C39" t="s">
        <v>837</v>
      </c>
      <c r="D39" t="s">
        <v>838</v>
      </c>
    </row>
    <row r="40" spans="1:4" ht="11.25">
      <c r="A40" s="1071">
        <v>39</v>
      </c>
      <c r="B40" t="s">
        <v>839</v>
      </c>
      <c r="C40" t="s">
        <v>839</v>
      </c>
      <c r="D40" t="s">
        <v>840</v>
      </c>
    </row>
    <row r="41" spans="1:4" ht="11.25">
      <c r="A41" s="1071">
        <v>40</v>
      </c>
      <c r="B41" t="s">
        <v>841</v>
      </c>
      <c r="C41" t="s">
        <v>841</v>
      </c>
      <c r="D41" t="s">
        <v>842</v>
      </c>
    </row>
    <row r="42" spans="1:4" ht="11.25">
      <c r="A42" s="1071">
        <v>41</v>
      </c>
      <c r="B42" t="s">
        <v>843</v>
      </c>
      <c r="C42" t="s">
        <v>843</v>
      </c>
      <c r="D42" t="s">
        <v>844</v>
      </c>
    </row>
    <row r="43" spans="1:4" ht="11.25">
      <c r="A43" s="1071">
        <v>42</v>
      </c>
      <c r="B43" t="s">
        <v>845</v>
      </c>
      <c r="C43" t="s">
        <v>845</v>
      </c>
      <c r="D43" t="s">
        <v>846</v>
      </c>
    </row>
    <row r="44" spans="1:4" ht="11.25">
      <c r="A44" s="1071">
        <v>43</v>
      </c>
      <c r="B44" t="s">
        <v>847</v>
      </c>
      <c r="C44" t="s">
        <v>849</v>
      </c>
      <c r="D44" t="s">
        <v>850</v>
      </c>
    </row>
    <row r="45" spans="1:4" ht="11.25">
      <c r="A45" s="1071">
        <v>44</v>
      </c>
      <c r="B45" t="s">
        <v>847</v>
      </c>
      <c r="C45" t="s">
        <v>851</v>
      </c>
      <c r="D45" t="s">
        <v>852</v>
      </c>
    </row>
    <row r="46" spans="1:4" ht="11.25">
      <c r="A46" s="1071">
        <v>45</v>
      </c>
      <c r="B46" t="s">
        <v>847</v>
      </c>
      <c r="C46" t="s">
        <v>847</v>
      </c>
      <c r="D46" t="s">
        <v>848</v>
      </c>
    </row>
    <row r="47" spans="1:4" ht="11.25">
      <c r="A47" s="1071">
        <v>46</v>
      </c>
      <c r="B47" t="s">
        <v>847</v>
      </c>
      <c r="C47" t="s">
        <v>853</v>
      </c>
      <c r="D47" t="s">
        <v>854</v>
      </c>
    </row>
    <row r="48" spans="1:4" ht="11.25">
      <c r="A48" s="1071">
        <v>47</v>
      </c>
      <c r="B48" t="s">
        <v>847</v>
      </c>
      <c r="C48" t="s">
        <v>855</v>
      </c>
      <c r="D48" t="s">
        <v>856</v>
      </c>
    </row>
    <row r="49" spans="1:4" ht="11.25">
      <c r="A49" s="1071">
        <v>48</v>
      </c>
      <c r="B49" t="s">
        <v>857</v>
      </c>
      <c r="C49" t="s">
        <v>857</v>
      </c>
      <c r="D49" t="s">
        <v>858</v>
      </c>
    </row>
    <row r="50" spans="1:4" ht="11.25">
      <c r="A50" s="1071">
        <v>49</v>
      </c>
      <c r="B50" t="s">
        <v>859</v>
      </c>
      <c r="C50" t="s">
        <v>859</v>
      </c>
      <c r="D50" t="s">
        <v>860</v>
      </c>
    </row>
    <row r="51" spans="1:4" ht="11.25">
      <c r="A51" s="1071">
        <v>50</v>
      </c>
      <c r="B51" t="s">
        <v>861</v>
      </c>
      <c r="C51" t="s">
        <v>863</v>
      </c>
      <c r="D51" t="s">
        <v>864</v>
      </c>
    </row>
    <row r="52" spans="1:4" ht="11.25">
      <c r="A52" s="1071">
        <v>51</v>
      </c>
      <c r="B52" t="s">
        <v>861</v>
      </c>
      <c r="C52" t="s">
        <v>865</v>
      </c>
      <c r="D52" t="s">
        <v>866</v>
      </c>
    </row>
    <row r="53" spans="1:4" ht="11.25">
      <c r="A53" s="1071">
        <v>52</v>
      </c>
      <c r="B53" t="s">
        <v>861</v>
      </c>
      <c r="C53" t="s">
        <v>861</v>
      </c>
      <c r="D53" t="s">
        <v>862</v>
      </c>
    </row>
    <row r="54" spans="1:4" ht="11.25">
      <c r="A54" s="1071">
        <v>53</v>
      </c>
      <c r="B54" t="s">
        <v>861</v>
      </c>
      <c r="C54" t="s">
        <v>867</v>
      </c>
      <c r="D54" t="s">
        <v>868</v>
      </c>
    </row>
    <row r="55" spans="1:4" ht="11.25">
      <c r="A55" s="1071">
        <v>54</v>
      </c>
      <c r="B55" t="s">
        <v>861</v>
      </c>
      <c r="C55" t="s">
        <v>869</v>
      </c>
      <c r="D55" t="s">
        <v>870</v>
      </c>
    </row>
    <row r="56" spans="1:4" ht="11.25">
      <c r="A56" s="1071">
        <v>55</v>
      </c>
      <c r="B56" t="s">
        <v>871</v>
      </c>
      <c r="C56" t="s">
        <v>871</v>
      </c>
      <c r="D56" t="s">
        <v>872</v>
      </c>
    </row>
    <row r="57" spans="1:4" ht="11.25">
      <c r="A57" s="1071">
        <v>56</v>
      </c>
      <c r="B57" t="s">
        <v>873</v>
      </c>
      <c r="C57" t="s">
        <v>873</v>
      </c>
      <c r="D57" t="s">
        <v>874</v>
      </c>
    </row>
    <row r="58" spans="1:4" ht="11.25">
      <c r="A58" s="1071">
        <v>57</v>
      </c>
      <c r="B58" t="s">
        <v>875</v>
      </c>
      <c r="C58" t="s">
        <v>875</v>
      </c>
      <c r="D58" t="s">
        <v>876</v>
      </c>
    </row>
    <row r="59" spans="1:4" ht="11.25">
      <c r="A59" s="1071">
        <v>58</v>
      </c>
      <c r="B59" t="s">
        <v>877</v>
      </c>
      <c r="C59" t="s">
        <v>877</v>
      </c>
      <c r="D59" t="s">
        <v>878</v>
      </c>
    </row>
    <row r="60" spans="1:4" ht="11.25">
      <c r="A60" s="1071">
        <v>59</v>
      </c>
      <c r="B60" t="s">
        <v>879</v>
      </c>
      <c r="C60" t="s">
        <v>879</v>
      </c>
      <c r="D60" t="s">
        <v>880</v>
      </c>
    </row>
    <row r="61" spans="1:4" ht="11.25">
      <c r="A61" s="1071">
        <v>60</v>
      </c>
      <c r="B61" t="s">
        <v>881</v>
      </c>
      <c r="C61" t="s">
        <v>881</v>
      </c>
      <c r="D61" t="s">
        <v>882</v>
      </c>
    </row>
    <row r="62" spans="1:4" ht="11.25">
      <c r="A62" s="1071">
        <v>61</v>
      </c>
      <c r="B62" t="s">
        <v>883</v>
      </c>
      <c r="C62" t="s">
        <v>883</v>
      </c>
      <c r="D62" t="s">
        <v>884</v>
      </c>
    </row>
    <row r="63" spans="1:4" ht="11.25">
      <c r="A63" s="1071">
        <v>62</v>
      </c>
      <c r="B63" t="s">
        <v>885</v>
      </c>
      <c r="C63" t="s">
        <v>885</v>
      </c>
      <c r="D63" t="s">
        <v>886</v>
      </c>
    </row>
    <row r="64" spans="1:4" ht="11.25">
      <c r="A64" s="1071">
        <v>63</v>
      </c>
      <c r="B64" t="s">
        <v>887</v>
      </c>
      <c r="C64" t="s">
        <v>887</v>
      </c>
      <c r="D64" t="s">
        <v>888</v>
      </c>
    </row>
    <row r="65" spans="1:4" ht="11.25">
      <c r="A65" s="1071">
        <v>64</v>
      </c>
      <c r="B65" t="s">
        <v>889</v>
      </c>
      <c r="C65" t="s">
        <v>889</v>
      </c>
      <c r="D65" t="s">
        <v>890</v>
      </c>
    </row>
    <row r="66" spans="1:4" ht="11.25">
      <c r="A66" s="1071">
        <v>65</v>
      </c>
      <c r="B66" t="s">
        <v>891</v>
      </c>
      <c r="C66" t="s">
        <v>891</v>
      </c>
      <c r="D66" t="s">
        <v>892</v>
      </c>
    </row>
    <row r="67" spans="1:4" ht="11.25">
      <c r="A67" s="1071">
        <v>66</v>
      </c>
      <c r="B67" t="s">
        <v>893</v>
      </c>
      <c r="C67" t="s">
        <v>893</v>
      </c>
      <c r="D67" t="s">
        <v>894</v>
      </c>
    </row>
    <row r="68" spans="1:4" ht="11.25">
      <c r="A68" s="1071">
        <v>67</v>
      </c>
      <c r="B68" t="s">
        <v>895</v>
      </c>
      <c r="C68" t="s">
        <v>895</v>
      </c>
      <c r="D68" t="s">
        <v>896</v>
      </c>
    </row>
    <row r="69" spans="1:4" ht="11.25">
      <c r="A69" s="1071">
        <v>68</v>
      </c>
      <c r="B69" t="s">
        <v>897</v>
      </c>
      <c r="C69" t="s">
        <v>897</v>
      </c>
      <c r="D69" t="s">
        <v>898</v>
      </c>
    </row>
    <row r="70" spans="1:4" ht="11.25">
      <c r="A70" s="1071">
        <v>69</v>
      </c>
      <c r="B70" t="s">
        <v>899</v>
      </c>
      <c r="C70" t="s">
        <v>899</v>
      </c>
      <c r="D70" t="s">
        <v>900</v>
      </c>
    </row>
    <row r="71" spans="1:4" ht="11.25">
      <c r="A71" s="1071">
        <v>70</v>
      </c>
      <c r="B71" t="s">
        <v>901</v>
      </c>
      <c r="C71" t="s">
        <v>901</v>
      </c>
      <c r="D71" t="s">
        <v>902</v>
      </c>
    </row>
    <row r="72" spans="1:4" ht="11.25">
      <c r="A72" s="1071">
        <v>71</v>
      </c>
      <c r="B72" t="s">
        <v>903</v>
      </c>
      <c r="C72" t="s">
        <v>903</v>
      </c>
      <c r="D72" t="s">
        <v>904</v>
      </c>
    </row>
    <row r="73" spans="1:4" ht="11.25">
      <c r="A73" s="1071">
        <v>72</v>
      </c>
      <c r="B73" t="s">
        <v>905</v>
      </c>
      <c r="C73" t="s">
        <v>905</v>
      </c>
      <c r="D73" t="s">
        <v>906</v>
      </c>
    </row>
    <row r="74" spans="1:4" ht="11.25">
      <c r="A74" s="1071">
        <v>73</v>
      </c>
      <c r="B74" t="s">
        <v>907</v>
      </c>
      <c r="C74" t="s">
        <v>907</v>
      </c>
      <c r="D74" t="s">
        <v>908</v>
      </c>
    </row>
    <row r="75" spans="1:4" ht="11.25">
      <c r="A75" s="1071">
        <v>74</v>
      </c>
      <c r="B75" t="s">
        <v>909</v>
      </c>
      <c r="C75" t="s">
        <v>909</v>
      </c>
      <c r="D75" t="s">
        <v>910</v>
      </c>
    </row>
    <row r="76" spans="1:4" ht="11.25">
      <c r="A76" s="1071">
        <v>75</v>
      </c>
      <c r="B76" t="s">
        <v>911</v>
      </c>
      <c r="C76" t="s">
        <v>911</v>
      </c>
      <c r="D76" t="s">
        <v>912</v>
      </c>
    </row>
    <row r="77" spans="1:4" ht="11.25">
      <c r="A77" s="1071">
        <v>76</v>
      </c>
      <c r="B77" t="s">
        <v>913</v>
      </c>
      <c r="C77" t="s">
        <v>913</v>
      </c>
      <c r="D77" t="s">
        <v>914</v>
      </c>
    </row>
    <row r="78" spans="1:4" ht="11.25">
      <c r="A78" s="1071">
        <v>77</v>
      </c>
      <c r="B78" t="s">
        <v>915</v>
      </c>
      <c r="C78" t="s">
        <v>915</v>
      </c>
      <c r="D78" t="s">
        <v>916</v>
      </c>
    </row>
    <row r="79" spans="1:4" ht="11.25">
      <c r="A79" s="1071">
        <v>78</v>
      </c>
      <c r="B79" t="s">
        <v>917</v>
      </c>
      <c r="C79" t="s">
        <v>917</v>
      </c>
      <c r="D79" t="s">
        <v>918</v>
      </c>
    </row>
    <row r="80" spans="1:4" ht="11.25">
      <c r="A80" s="1071">
        <v>79</v>
      </c>
      <c r="B80" t="s">
        <v>919</v>
      </c>
      <c r="C80" t="s">
        <v>919</v>
      </c>
      <c r="D80" t="s">
        <v>920</v>
      </c>
    </row>
    <row r="81" spans="1:4" ht="11.25">
      <c r="A81" s="1071">
        <v>80</v>
      </c>
      <c r="B81" t="s">
        <v>921</v>
      </c>
      <c r="C81" t="s">
        <v>921</v>
      </c>
      <c r="D81" t="s">
        <v>922</v>
      </c>
    </row>
    <row r="82" spans="1:4" ht="11.25">
      <c r="A82" s="1071">
        <v>81</v>
      </c>
      <c r="B82" t="s">
        <v>923</v>
      </c>
      <c r="C82" t="s">
        <v>923</v>
      </c>
      <c r="D82" t="s">
        <v>924</v>
      </c>
    </row>
    <row r="83" spans="1:4" ht="11.25">
      <c r="A83" s="1071">
        <v>82</v>
      </c>
      <c r="B83" t="s">
        <v>925</v>
      </c>
      <c r="C83" t="s">
        <v>925</v>
      </c>
      <c r="D83" t="s">
        <v>926</v>
      </c>
    </row>
    <row r="84" spans="1:4" ht="11.25">
      <c r="A84" s="1071">
        <v>83</v>
      </c>
      <c r="B84" t="s">
        <v>927</v>
      </c>
      <c r="C84" t="s">
        <v>927</v>
      </c>
      <c r="D84" t="s">
        <v>928</v>
      </c>
    </row>
    <row r="85" spans="1:4" ht="11.25">
      <c r="A85" s="1071">
        <v>84</v>
      </c>
      <c r="B85" t="s">
        <v>929</v>
      </c>
      <c r="C85" t="s">
        <v>929</v>
      </c>
      <c r="D85" t="s">
        <v>930</v>
      </c>
    </row>
    <row r="86" spans="1:4" ht="11.25">
      <c r="A86" s="1071">
        <v>85</v>
      </c>
      <c r="B86" t="s">
        <v>931</v>
      </c>
      <c r="C86" t="s">
        <v>931</v>
      </c>
      <c r="D86" t="s">
        <v>932</v>
      </c>
    </row>
    <row r="87" spans="1:4" ht="11.25">
      <c r="A87" s="1071">
        <v>86</v>
      </c>
      <c r="B87" t="s">
        <v>933</v>
      </c>
      <c r="C87" t="s">
        <v>935</v>
      </c>
      <c r="D87" t="s">
        <v>936</v>
      </c>
    </row>
    <row r="88" spans="1:4" ht="11.25">
      <c r="A88" s="1071">
        <v>87</v>
      </c>
      <c r="B88" t="s">
        <v>933</v>
      </c>
      <c r="C88" t="s">
        <v>937</v>
      </c>
      <c r="D88" t="s">
        <v>938</v>
      </c>
    </row>
    <row r="89" spans="1:4" ht="11.25">
      <c r="A89" s="1071">
        <v>88</v>
      </c>
      <c r="B89" t="s">
        <v>933</v>
      </c>
      <c r="C89" t="s">
        <v>939</v>
      </c>
      <c r="D89" t="s">
        <v>940</v>
      </c>
    </row>
    <row r="90" spans="1:4" ht="11.25">
      <c r="A90" s="1071">
        <v>89</v>
      </c>
      <c r="B90" t="s">
        <v>933</v>
      </c>
      <c r="C90" t="s">
        <v>941</v>
      </c>
      <c r="D90" t="s">
        <v>942</v>
      </c>
    </row>
    <row r="91" spans="1:4" ht="11.25">
      <c r="A91" s="1071">
        <v>90</v>
      </c>
      <c r="B91" t="s">
        <v>933</v>
      </c>
      <c r="C91" t="s">
        <v>943</v>
      </c>
      <c r="D91" t="s">
        <v>944</v>
      </c>
    </row>
    <row r="92" spans="1:4" ht="11.25">
      <c r="A92" s="1071">
        <v>91</v>
      </c>
      <c r="B92" t="s">
        <v>933</v>
      </c>
      <c r="C92" t="s">
        <v>933</v>
      </c>
      <c r="D92" t="s">
        <v>934</v>
      </c>
    </row>
    <row r="93" spans="1:4" ht="11.25">
      <c r="A93" s="1071">
        <v>92</v>
      </c>
      <c r="B93" t="s">
        <v>945</v>
      </c>
      <c r="C93" t="s">
        <v>945</v>
      </c>
      <c r="D93" t="s">
        <v>946</v>
      </c>
    </row>
    <row r="94" spans="1:4" ht="11.25">
      <c r="A94" s="1071">
        <v>93</v>
      </c>
      <c r="B94" t="s">
        <v>947</v>
      </c>
      <c r="C94" t="s">
        <v>947</v>
      </c>
      <c r="D94" t="s">
        <v>948</v>
      </c>
    </row>
    <row r="95" spans="1:4" ht="11.25">
      <c r="A95" s="1071">
        <v>94</v>
      </c>
      <c r="B95" t="s">
        <v>949</v>
      </c>
      <c r="C95" t="s">
        <v>949</v>
      </c>
      <c r="D95" t="s">
        <v>950</v>
      </c>
    </row>
    <row r="96" spans="1:4" ht="11.25">
      <c r="A96" s="1071">
        <v>95</v>
      </c>
      <c r="B96" t="s">
        <v>951</v>
      </c>
      <c r="C96" t="s">
        <v>951</v>
      </c>
      <c r="D96" t="s">
        <v>952</v>
      </c>
    </row>
  </sheetData>
  <sheetProtect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90ff73f-7605-401d-9fda-716a4878bee6}">
  <sheetPr codeName="List05_1">
    <tabColor indexed="22"/>
  </sheetPr>
  <dimension ref="A1:N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14" width="10.5714285714286" style="554"/>
    <col min="15" max="16384" width="10.5714285714286" style="493"/>
  </cols>
  <sheetData>
    <row r="1" spans="1:1" ht="3" customHeight="1">
      <c r="A1" s="560" t="s">
        <v>92</v>
      </c>
    </row>
    <row r="2" spans="6:9" ht="22.5">
      <c r="F2" s="1267" t="s">
        <v>470</v>
      </c>
      <c r="G2" s="1268"/>
      <c r="H2" s="1269"/>
      <c r="I2" s="609"/>
    </row>
    <row r="3" ht="3" customHeight="1"/>
    <row r="4" spans="1:14" s="539" customFormat="1" ht="11.25">
      <c r="A4" s="559"/>
      <c r="B4" s="559"/>
      <c r="C4" s="559"/>
      <c r="D4" s="559"/>
      <c r="F4" s="1223" t="s">
        <v>445</v>
      </c>
      <c r="G4" s="1223"/>
      <c r="H4" s="1223"/>
      <c r="I4" s="1270" t="s">
        <v>446</v>
      </c>
      <c r="J4" s="559"/>
      <c r="K4" s="559"/>
      <c r="L4" s="559"/>
      <c r="M4" s="559"/>
      <c r="N4" s="559"/>
    </row>
    <row r="5" spans="1:14" s="539" customFormat="1" ht="11.25" customHeight="1">
      <c r="A5" s="559"/>
      <c r="B5" s="559"/>
      <c r="C5" s="559"/>
      <c r="D5" s="559"/>
      <c r="F5" s="575" t="s">
        <v>91</v>
      </c>
      <c r="G5" s="587" t="s">
        <v>448</v>
      </c>
      <c r="H5" s="574" t="s">
        <v>439</v>
      </c>
      <c r="I5" s="1270"/>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29.04.2022</v>
      </c>
      <c r="I7" s="550" t="s">
        <v>472</v>
      </c>
      <c r="J7" s="584"/>
      <c r="K7" s="559"/>
      <c r="L7" s="559"/>
      <c r="M7" s="559"/>
      <c r="N7" s="559"/>
    </row>
    <row r="8" spans="1:14" s="539" customFormat="1" ht="45">
      <c r="A8" s="1271">
        <v>1</v>
      </c>
      <c r="B8" s="559"/>
      <c r="C8" s="559"/>
      <c r="D8" s="559"/>
      <c r="F8" s="585" t="str">
        <f>"2."&amp;mergeValue(A8)</f>
        <v>2.1</v>
      </c>
      <c r="G8" s="601" t="s">
        <v>473</v>
      </c>
      <c r="H8" s="573"/>
      <c r="I8" s="550" t="s">
        <v>568</v>
      </c>
      <c r="J8" s="584"/>
      <c r="K8" s="559"/>
      <c r="L8" s="559"/>
      <c r="M8" s="559"/>
      <c r="N8" s="559"/>
    </row>
    <row r="9" spans="1:14" s="539" customFormat="1" ht="22.5">
      <c r="A9" s="1271"/>
      <c r="B9" s="559"/>
      <c r="C9" s="559"/>
      <c r="D9" s="559"/>
      <c r="F9" s="585" t="str">
        <f>"3."&amp;mergeValue(A9)</f>
        <v>3.1</v>
      </c>
      <c r="G9" s="601" t="s">
        <v>474</v>
      </c>
      <c r="H9" s="573"/>
      <c r="I9" s="550" t="s">
        <v>566</v>
      </c>
      <c r="J9" s="584"/>
      <c r="K9" s="559"/>
      <c r="L9" s="559"/>
      <c r="M9" s="559"/>
      <c r="N9" s="559"/>
    </row>
    <row r="10" spans="1:14" s="539" customFormat="1" ht="22.5">
      <c r="A10" s="1271"/>
      <c r="B10" s="559"/>
      <c r="C10" s="559"/>
      <c r="D10" s="559"/>
      <c r="F10" s="585" t="str">
        <f>"4."&amp;mergeValue(A10)</f>
        <v>4.1</v>
      </c>
      <c r="G10" s="601" t="s">
        <v>475</v>
      </c>
      <c r="H10" s="574" t="s">
        <v>449</v>
      </c>
      <c r="I10" s="550"/>
      <c r="J10" s="584"/>
      <c r="K10" s="559"/>
      <c r="L10" s="559"/>
      <c r="M10" s="559"/>
      <c r="N10" s="559"/>
    </row>
    <row r="11" spans="1:14" s="539" customFormat="1" ht="18.75">
      <c r="A11" s="1271"/>
      <c r="B11" s="1271">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row>
    <row r="12" spans="1:14" s="539" customFormat="1" ht="22.5">
      <c r="A12" s="1271"/>
      <c r="B12" s="1271"/>
      <c r="C12" s="1271">
        <v>1</v>
      </c>
      <c r="D12" s="592"/>
      <c r="F12" s="585" t="str">
        <f>"4."&amp;mergeValue(A12)&amp;"."&amp;mergeValue(B12)&amp;"."&amp;mergeValue(C12)</f>
        <v>4.1.1.1</v>
      </c>
      <c r="G12" s="591" t="s">
        <v>476</v>
      </c>
      <c r="H12" s="573"/>
      <c r="I12" s="550" t="s">
        <v>479</v>
      </c>
      <c r="J12" s="584"/>
      <c r="K12" s="559"/>
      <c r="L12" s="559"/>
      <c r="M12" s="559"/>
      <c r="N12" s="559"/>
    </row>
    <row r="13" spans="1:14" s="539" customFormat="1" ht="39" customHeight="1">
      <c r="A13" s="1271"/>
      <c r="B13" s="1271"/>
      <c r="C13" s="1271"/>
      <c r="D13" s="592">
        <v>1</v>
      </c>
      <c r="F13" s="585" t="str">
        <f>"4."&amp;mergeValue(A13)&amp;"."&amp;mergeValue(B13)&amp;"."&amp;mergeValue(C13)&amp;"."&amp;mergeValue(D13)</f>
        <v>4.1.1.1.1</v>
      </c>
      <c r="G13" s="602" t="s">
        <v>477</v>
      </c>
      <c r="H13" s="573"/>
      <c r="I13" s="1272" t="s">
        <v>569</v>
      </c>
      <c r="J13" s="584"/>
      <c r="K13" s="559"/>
      <c r="L13" s="559"/>
      <c r="M13" s="559"/>
      <c r="N13" s="559"/>
    </row>
    <row r="14" spans="1:14" s="539" customFormat="1" ht="18.75">
      <c r="A14" s="1271"/>
      <c r="B14" s="1271"/>
      <c r="C14" s="1271"/>
      <c r="D14" s="592"/>
      <c r="F14" s="588"/>
      <c r="G14" s="520" t="s">
        <v>4</v>
      </c>
      <c r="H14" s="593"/>
      <c r="I14" s="1272"/>
      <c r="J14" s="584"/>
      <c r="K14" s="559"/>
      <c r="L14" s="559"/>
      <c r="M14" s="559"/>
      <c r="N14" s="559"/>
    </row>
    <row r="15" spans="1:14" s="539" customFormat="1" ht="18.75">
      <c r="A15" s="1271"/>
      <c r="B15" s="1271"/>
      <c r="C15" s="592"/>
      <c r="D15" s="592"/>
      <c r="F15" s="603"/>
      <c r="G15" s="546" t="s">
        <v>401</v>
      </c>
      <c r="H15" s="604"/>
      <c r="I15" s="605"/>
      <c r="J15" s="584"/>
      <c r="K15" s="559"/>
      <c r="L15" s="559"/>
      <c r="M15" s="559"/>
      <c r="N15" s="559"/>
    </row>
    <row r="16" spans="1:14" s="539" customFormat="1" ht="18.75">
      <c r="A16" s="1271"/>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66" t="s">
        <v>571</v>
      </c>
      <c r="H19" s="1266"/>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21cc9fb-7ef4-4358-9fa6-0c47a90a685e}">
  <sheetPr codeName="modInfo">
    <tabColor indexed="47"/>
  </sheetPr>
  <dimension ref="A1:D36"/>
  <sheetViews>
    <sheetView showGridLines="0" workbookViewId="0" topLeftCell="A1">
      <selection pane="topLeft" activeCell="A1" sqref="A1"/>
    </sheetView>
  </sheetViews>
  <sheetFormatPr defaultColWidth="9.14285714285714" defaultRowHeight="11.25"/>
  <cols>
    <col min="1" max="1" width="3.71428571428571" style="40" customWidth="1"/>
    <col min="2" max="2" width="90.7142857142857" style="40" customWidth="1"/>
    <col min="3" max="16384" width="9.14285714285714" style="40"/>
  </cols>
  <sheetData>
    <row r="1" spans="2:2" ht="11.25">
      <c r="B1" s="48" t="s">
        <v>59</v>
      </c>
    </row>
    <row r="2" spans="2:2" ht="90">
      <c r="B2" s="50" t="s">
        <v>480</v>
      </c>
    </row>
    <row r="3" spans="2:2" ht="67.5">
      <c r="B3" s="50" t="s">
        <v>389</v>
      </c>
    </row>
    <row r="4" spans="2:2" ht="33.75">
      <c r="B4" s="50" t="s">
        <v>577</v>
      </c>
    </row>
    <row r="5" spans="2:2" ht="11.25">
      <c r="B5" s="50" t="s">
        <v>222</v>
      </c>
    </row>
    <row r="6" spans="2:2" ht="22.5">
      <c r="B6" s="50" t="s">
        <v>266</v>
      </c>
    </row>
    <row r="7" spans="2:2" ht="22.5">
      <c r="B7" s="50" t="s">
        <v>267</v>
      </c>
    </row>
    <row r="8" spans="2:2" ht="22.5">
      <c r="B8" s="50" t="s">
        <v>268</v>
      </c>
    </row>
    <row r="9" spans="2:2" ht="22.5">
      <c r="B9" s="50" t="s">
        <v>481</v>
      </c>
    </row>
    <row r="10" spans="2:2" ht="56.25">
      <c r="B10" s="50" t="s">
        <v>672</v>
      </c>
    </row>
    <row r="11" spans="2:2" ht="12.75">
      <c r="B11" s="214" t="s">
        <v>387</v>
      </c>
    </row>
    <row r="12" spans="2:2" ht="11.25">
      <c r="B12" s="48" t="s">
        <v>181</v>
      </c>
    </row>
    <row r="13" spans="2:2" ht="22.5">
      <c r="B13" s="50" t="s">
        <v>197</v>
      </c>
    </row>
    <row r="14" spans="2:2" ht="67.5">
      <c r="B14" s="50" t="s">
        <v>250</v>
      </c>
    </row>
    <row r="15" spans="2:2" ht="22.5">
      <c r="B15" s="50" t="s">
        <v>230</v>
      </c>
    </row>
    <row r="16" spans="2:4" ht="11.25">
      <c r="B16" s="48" t="s">
        <v>206</v>
      </c>
      <c r="D16" s="88"/>
    </row>
    <row r="17" spans="2:2" ht="33.75">
      <c r="B17" s="50" t="s">
        <v>264</v>
      </c>
    </row>
    <row r="18" spans="2:2" ht="33.75">
      <c r="B18" s="50" t="s">
        <v>265</v>
      </c>
    </row>
    <row r="19" spans="2:2" ht="11.25">
      <c r="B19" s="50" t="s">
        <v>251</v>
      </c>
    </row>
    <row r="20" spans="2:2" ht="33.75">
      <c r="B20" s="50" t="s">
        <v>292</v>
      </c>
    </row>
    <row r="21" spans="2:2" ht="11.25">
      <c r="B21" s="48" t="s">
        <v>219</v>
      </c>
    </row>
    <row r="22" spans="2:2" ht="11.25">
      <c r="B22" s="50" t="s">
        <v>221</v>
      </c>
    </row>
    <row r="24" spans="2:2" ht="22.5">
      <c r="B24" s="216" t="s">
        <v>370</v>
      </c>
    </row>
    <row r="26" spans="2:2" ht="11.25">
      <c r="B26" s="48" t="s">
        <v>331</v>
      </c>
    </row>
    <row r="27" spans="2:2" ht="22.5">
      <c r="B27" s="215" t="s">
        <v>458</v>
      </c>
    </row>
    <row r="28" spans="2:2" ht="56.25">
      <c r="B28" s="215" t="s">
        <v>457</v>
      </c>
    </row>
    <row r="29" spans="2:2" ht="11.25">
      <c r="B29" s="291" t="s">
        <v>388</v>
      </c>
    </row>
    <row r="30" spans="2:2" ht="22.5">
      <c r="B30" s="215" t="s">
        <v>576</v>
      </c>
    </row>
    <row r="32" spans="1:2" ht="11.25">
      <c r="A32" s="273"/>
      <c r="B32" s="274" t="s">
        <v>431</v>
      </c>
    </row>
    <row r="33" spans="1:2" ht="14.25">
      <c r="A33" s="275">
        <v>1</v>
      </c>
      <c r="B33" s="276" t="s">
        <v>432</v>
      </c>
    </row>
    <row r="34" spans="1:2" ht="14.25">
      <c r="A34" s="275">
        <v>2</v>
      </c>
      <c r="B34" s="276" t="s">
        <v>433</v>
      </c>
    </row>
    <row r="35" spans="2:2" ht="11.25">
      <c r="B35" s="274" t="s">
        <v>434</v>
      </c>
    </row>
    <row r="36" spans="2:2" ht="11.25">
      <c r="B36" s="276" t="s">
        <v>435</v>
      </c>
    </row>
  </sheetData>
  <sheetProtection/>
  <pageMargins left="0.75" right="0.75" top="1" bottom="1" header="0.5" footer="0.5"/>
  <pageSetup orientation="portrait" paperSize="9" r:id="rId1"/>
  <headerFooter alignWithMargins="0"/>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dccc18c-9cc1-49a0-acbf-1a301e60c098}">
  <sheetPr codeName="modList05">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a058820-04d5-44a0-9fdf-3759cfe14f6a}">
  <sheetPr codeName="modList06">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6dd07ed-538e-45c0-b67e-b4d06b91cdb9}">
  <sheetPr codeName="modList07">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67"/>
  </cols>
  <sheetData>
    <row r="1" spans="1:1" ht="11.25">
      <c r="A1" s="184"/>
    </row>
  </sheetData>
  <sheetProtection/>
  <pageMargins left="0.7" right="0.7" top="0.75" bottom="0.75" header="0.3" footer="0.3"/>
  <pageSetup orientation="portrait" paperSize="9"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8d810d4-5ad4-4f7e-bd86-89c646bc82ee}">
  <sheetPr codeName="modList1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formatColumns="0" formatRows="0"/>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0b82edd-69b3-4c05-bb1c-bbcaf8c536ae}">
  <sheetPr codeName="modList12">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2d95c44-9555-4b18-b095-a931a9b3a550}">
  <sheetPr codeName="modfrmDateChoose">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1c158fb-c3cd-4c70-a980-7b3d4198003b}">
  <sheetPr codeName="modComm">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1584a7a-b9c3-40b0-8684-cd7d245d93c3}">
  <sheetPr codeName="modThisWorkbook">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e03404e-9339-40bd-bc46-246810de1671}">
  <sheetPr codeName="modfrmReestrMR">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801247a-f8a7-4e87-b3cd-1e9e6243028f}">
  <sheetPr codeName="List06_1">
    <tabColor rgb="FFEAEBEE"/>
    <pageSetUpPr fitToPage="1"/>
  </sheetPr>
  <dimension ref="A1:AB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28" width="10.5714285714286" style="554"/>
    <col min="29"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300" t="s">
        <v>717</v>
      </c>
      <c r="M5" s="1300"/>
      <c r="N5" s="1300"/>
      <c r="O5" s="1300"/>
      <c r="P5" s="1300"/>
      <c r="Q5" s="1300"/>
      <c r="R5" s="1300"/>
      <c r="S5" s="1300"/>
      <c r="T5" s="1300"/>
      <c r="U5" s="633"/>
    </row>
    <row r="6" spans="10:22"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76"/>
      <c r="P7" s="1276"/>
      <c r="Q7" s="1276"/>
      <c r="R7" s="1276"/>
      <c r="S7" s="1276"/>
      <c r="T7" s="1276"/>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77" t="str">
        <f>IF(datePr_ch="",IF(datePr="","",datePr),datePr_ch)</f>
        <v>25.04.2022</v>
      </c>
      <c r="P8" s="1277"/>
      <c r="Q8" s="1277"/>
      <c r="R8" s="1277"/>
      <c r="S8" s="1277"/>
      <c r="T8" s="1277"/>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5"/>
      <c r="O9" s="1277" t="str">
        <f>IF(numberPr_ch="",IF(numberPr="","",numberPr),numberPr_ch)</f>
        <v>01-03/107</v>
      </c>
      <c r="P9" s="1277"/>
      <c r="Q9" s="1277"/>
      <c r="R9" s="1277"/>
      <c r="S9" s="1277"/>
      <c r="T9" s="1277"/>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76"/>
      <c r="P10" s="1276"/>
      <c r="Q10" s="1276"/>
      <c r="R10" s="1276"/>
      <c r="S10" s="1276"/>
      <c r="T10" s="1276"/>
      <c r="U10" s="780"/>
      <c r="V10" s="780"/>
      <c r="X10" s="1121"/>
      <c r="Y10" s="1121"/>
      <c r="Z10" s="1121"/>
      <c r="AA10" s="1121"/>
      <c r="AB10" s="1121"/>
    </row>
    <row r="11" spans="1:28" s="539" customFormat="1" ht="11.25" hidden="1">
      <c r="A11" s="559"/>
      <c r="B11" s="559"/>
      <c r="C11" s="559"/>
      <c r="D11" s="559"/>
      <c r="E11" s="559"/>
      <c r="F11" s="559"/>
      <c r="G11" s="559"/>
      <c r="H11" s="559"/>
      <c r="L11" s="1301"/>
      <c r="M11" s="1301"/>
      <c r="N11" s="536"/>
      <c r="O11" s="551"/>
      <c r="P11" s="551"/>
      <c r="Q11" s="551"/>
      <c r="R11" s="551"/>
      <c r="S11" s="551"/>
      <c r="T11" s="551"/>
      <c r="U11" s="557" t="s">
        <v>371</v>
      </c>
      <c r="X11" s="559"/>
      <c r="Y11" s="559"/>
      <c r="Z11" s="559"/>
      <c r="AA11" s="559"/>
      <c r="AB11" s="559"/>
    </row>
    <row r="12" spans="10:21" ht="14.25">
      <c r="J12" s="499"/>
      <c r="K12" s="499"/>
      <c r="L12" s="494"/>
      <c r="M12" s="494"/>
      <c r="N12" s="472"/>
      <c r="O12" s="1278"/>
      <c r="P12" s="1278"/>
      <c r="Q12" s="1278"/>
      <c r="R12" s="1278"/>
      <c r="S12" s="1278"/>
      <c r="T12" s="1278"/>
      <c r="U12" s="1278"/>
    </row>
    <row r="13" spans="10:23" ht="14.25">
      <c r="J13" s="499"/>
      <c r="K13" s="499"/>
      <c r="L13" s="1223" t="s">
        <v>445</v>
      </c>
      <c r="M13" s="1223"/>
      <c r="N13" s="1223"/>
      <c r="O13" s="1223"/>
      <c r="P13" s="1223"/>
      <c r="Q13" s="1223"/>
      <c r="R13" s="1223"/>
      <c r="S13" s="1223"/>
      <c r="T13" s="1223"/>
      <c r="U13" s="1223"/>
      <c r="V13" s="1223"/>
      <c r="W13" s="1223" t="s">
        <v>446</v>
      </c>
    </row>
    <row r="14" spans="10:23" ht="14.25" customHeight="1">
      <c r="J14" s="499"/>
      <c r="K14" s="499"/>
      <c r="L14" s="1284" t="s">
        <v>91</v>
      </c>
      <c r="M14" s="1284" t="s">
        <v>602</v>
      </c>
      <c r="N14" s="630"/>
      <c r="O14" s="1285" t="s">
        <v>604</v>
      </c>
      <c r="P14" s="1286"/>
      <c r="Q14" s="1286"/>
      <c r="R14" s="1286"/>
      <c r="S14" s="1286"/>
      <c r="T14" s="1287"/>
      <c r="U14" s="1295" t="s">
        <v>339</v>
      </c>
      <c r="V14" s="1281" t="s">
        <v>274</v>
      </c>
      <c r="W14" s="1223"/>
    </row>
    <row r="15" spans="10:23" ht="14.25" customHeight="1">
      <c r="J15" s="499"/>
      <c r="K15" s="499"/>
      <c r="L15" s="1284"/>
      <c r="M15" s="1284"/>
      <c r="N15" s="631"/>
      <c r="O15" s="1290" t="s">
        <v>578</v>
      </c>
      <c r="P15" s="1288" t="s">
        <v>270</v>
      </c>
      <c r="Q15" s="1289"/>
      <c r="R15" s="1292" t="s">
        <v>615</v>
      </c>
      <c r="S15" s="1293"/>
      <c r="T15" s="1294"/>
      <c r="U15" s="1296"/>
      <c r="V15" s="1282"/>
      <c r="W15" s="1223"/>
    </row>
    <row r="16" spans="10:23" ht="33.75" customHeight="1">
      <c r="J16" s="499"/>
      <c r="K16" s="499"/>
      <c r="L16" s="1284"/>
      <c r="M16" s="1284"/>
      <c r="N16" s="632"/>
      <c r="O16" s="1291"/>
      <c r="P16" s="505" t="s">
        <v>579</v>
      </c>
      <c r="Q16" s="505" t="s">
        <v>6</v>
      </c>
      <c r="R16" s="506" t="s">
        <v>273</v>
      </c>
      <c r="S16" s="1279" t="s">
        <v>272</v>
      </c>
      <c r="T16" s="1280"/>
      <c r="U16" s="1297"/>
      <c r="V16" s="1283"/>
      <c r="W16" s="1223"/>
    </row>
    <row r="17" spans="10:23" ht="14.25">
      <c r="J17" s="499"/>
      <c r="K17" s="538">
        <v>1</v>
      </c>
      <c r="L17" s="616" t="s">
        <v>92</v>
      </c>
      <c r="M17" s="616" t="s">
        <v>48</v>
      </c>
      <c r="N17" s="618" t="str">
        <f ca="1">OFFSET(N17,0,-1)</f>
        <v>2</v>
      </c>
      <c r="O17" s="617">
        <f ca="1">OFFSET(O17,0,-1)+1</f>
        <v>3</v>
      </c>
      <c r="P17" s="617">
        <f ca="1">OFFSET(P17,0,-1)+1</f>
        <v>4</v>
      </c>
      <c r="Q17" s="617">
        <f ca="1">OFFSET(Q17,0,-1)+1</f>
        <v>5</v>
      </c>
      <c r="R17" s="617">
        <f ca="1">OFFSET(R17,0,-1)+1</f>
        <v>6</v>
      </c>
      <c r="S17" s="1302">
        <f ca="1">OFFSET(S17,0,-1)+1</f>
        <v>7</v>
      </c>
      <c r="T17" s="1302"/>
      <c r="U17" s="617">
        <f ca="1">OFFSET(U17,0,-2)+1</f>
        <v>8</v>
      </c>
      <c r="V17" s="618">
        <f ca="1">OFFSET(V17,0,-1)</f>
        <v>8</v>
      </c>
      <c r="W17" s="617">
        <f ca="1">OFFSET(W17,0,-1)+1</f>
        <v>9</v>
      </c>
    </row>
    <row r="18" spans="1:28" ht="22.5">
      <c r="A18" s="1303">
        <v>1</v>
      </c>
      <c r="B18" s="795"/>
      <c r="C18" s="795"/>
      <c r="D18" s="795"/>
      <c r="E18" s="796"/>
      <c r="F18" s="797"/>
      <c r="G18" s="797"/>
      <c r="H18" s="797"/>
      <c r="I18" s="798"/>
      <c r="J18" s="793"/>
      <c r="K18" s="800"/>
      <c r="L18" s="562">
        <f>mergeValue(A18)</f>
        <v>1</v>
      </c>
      <c r="M18" s="610" t="s">
        <v>19</v>
      </c>
      <c r="N18" s="615"/>
      <c r="O18" s="1304"/>
      <c r="P18" s="1304"/>
      <c r="Q18" s="1304"/>
      <c r="R18" s="1304"/>
      <c r="S18" s="1304"/>
      <c r="T18" s="1304"/>
      <c r="U18" s="1304"/>
      <c r="V18" s="1304"/>
      <c r="W18" s="599" t="s">
        <v>718</v>
      </c>
      <c r="Y18" s="558"/>
      <c r="Z18" s="558" t="str">
        <f t="shared" si="0" ref="Z18:Z31">IF(M18="","",M18)</f>
        <v>Наименование тарифа</v>
      </c>
      <c r="AA18" s="558"/>
      <c r="AB18" s="558"/>
    </row>
    <row r="19" spans="1:28" ht="22.5">
      <c r="A19" s="1303"/>
      <c r="B19" s="1303">
        <v>1</v>
      </c>
      <c r="C19" s="795"/>
      <c r="D19" s="795"/>
      <c r="E19" s="797"/>
      <c r="F19" s="797"/>
      <c r="G19" s="797"/>
      <c r="H19" s="797"/>
      <c r="I19" s="792"/>
      <c r="J19" s="791"/>
      <c r="K19" s="794"/>
      <c r="L19" s="562" t="str">
        <f>mergeValue(A19)&amp;"."&amp;mergeValue(B19)</f>
        <v>1.1</v>
      </c>
      <c r="M19" s="516" t="s">
        <v>15</v>
      </c>
      <c r="N19" s="615"/>
      <c r="O19" s="1304"/>
      <c r="P19" s="1304"/>
      <c r="Q19" s="1304"/>
      <c r="R19" s="1304"/>
      <c r="S19" s="1304"/>
      <c r="T19" s="1304"/>
      <c r="U19" s="1304"/>
      <c r="V19" s="1304"/>
      <c r="W19" s="599" t="s">
        <v>459</v>
      </c>
      <c r="Y19" s="558"/>
      <c r="Z19" s="558" t="str">
        <f t="shared" si="0"/>
        <v>Территория действия тарифа</v>
      </c>
      <c r="AA19" s="558"/>
      <c r="AB19" s="558"/>
    </row>
    <row r="20" spans="1:28" ht="22.5">
      <c r="A20" s="1303"/>
      <c r="B20" s="1303"/>
      <c r="C20" s="1303">
        <v>1</v>
      </c>
      <c r="D20" s="795"/>
      <c r="E20" s="797"/>
      <c r="F20" s="797"/>
      <c r="G20" s="797"/>
      <c r="H20" s="797"/>
      <c r="I20" s="799"/>
      <c r="J20" s="791"/>
      <c r="K20" s="794"/>
      <c r="L20" s="562" t="str">
        <f>mergeValue(A20)&amp;"."&amp;mergeValue(B20)&amp;"."&amp;mergeValue(C20)</f>
        <v>1.1.1</v>
      </c>
      <c r="M20" s="517" t="s">
        <v>7</v>
      </c>
      <c r="N20" s="615"/>
      <c r="O20" s="1304"/>
      <c r="P20" s="1304"/>
      <c r="Q20" s="1304"/>
      <c r="R20" s="1304"/>
      <c r="S20" s="1304"/>
      <c r="T20" s="1304"/>
      <c r="U20" s="1304"/>
      <c r="V20" s="1304"/>
      <c r="W20" s="599" t="s">
        <v>600</v>
      </c>
      <c r="Y20" s="558"/>
      <c r="Z20" s="558" t="str">
        <f t="shared" si="0"/>
        <v xml:space="preserve">Наименование системы теплоснабжения </v>
      </c>
      <c r="AA20" s="558"/>
      <c r="AB20" s="558"/>
    </row>
    <row r="21" spans="1:28" ht="22.5">
      <c r="A21" s="1303"/>
      <c r="B21" s="1303"/>
      <c r="C21" s="1303"/>
      <c r="D21" s="1303">
        <v>1</v>
      </c>
      <c r="E21" s="797"/>
      <c r="F21" s="797"/>
      <c r="G21" s="797"/>
      <c r="H21" s="797"/>
      <c r="I21" s="799"/>
      <c r="J21" s="791"/>
      <c r="K21" s="794"/>
      <c r="L21" s="562" t="str">
        <f>mergeValue(A21)&amp;"."&amp;mergeValue(B21)&amp;"."&amp;mergeValue(C21)&amp;"."&amp;mergeValue(D21)</f>
        <v>1.1.1.1</v>
      </c>
      <c r="M21" s="518" t="s">
        <v>21</v>
      </c>
      <c r="N21" s="615"/>
      <c r="O21" s="1304"/>
      <c r="P21" s="1304"/>
      <c r="Q21" s="1304"/>
      <c r="R21" s="1304"/>
      <c r="S21" s="1304"/>
      <c r="T21" s="1304"/>
      <c r="U21" s="1304"/>
      <c r="V21" s="1304"/>
      <c r="W21" s="599" t="s">
        <v>601</v>
      </c>
      <c r="Y21" s="558"/>
      <c r="Z21" s="558" t="str">
        <f t="shared" si="0"/>
        <v xml:space="preserve">Источник тепловой энергии  </v>
      </c>
      <c r="AA21" s="558"/>
      <c r="AB21" s="558"/>
    </row>
    <row r="22" spans="1:28" ht="78.75">
      <c r="A22" s="1303"/>
      <c r="B22" s="1303"/>
      <c r="C22" s="1303"/>
      <c r="D22" s="1303"/>
      <c r="E22" s="1303">
        <v>1</v>
      </c>
      <c r="F22" s="797"/>
      <c r="G22" s="797"/>
      <c r="H22" s="795">
        <v>1</v>
      </c>
      <c r="I22" s="1303">
        <v>1</v>
      </c>
      <c r="J22" s="797"/>
      <c r="K22" s="802"/>
      <c r="L22" s="562" t="str">
        <f>mergeValue(A22)&amp;"."&amp;mergeValue(B22)&amp;"."&amp;mergeValue(C22)&amp;"."&amp;mergeValue(D22)&amp;"."&amp;mergeValue(E22)</f>
        <v>1.1.1.1.1</v>
      </c>
      <c r="M22" s="524" t="s">
        <v>8</v>
      </c>
      <c r="N22" s="615"/>
      <c r="O22" s="1305"/>
      <c r="P22" s="1305"/>
      <c r="Q22" s="1305"/>
      <c r="R22" s="1305"/>
      <c r="S22" s="1305"/>
      <c r="T22" s="1305"/>
      <c r="U22" s="1305"/>
      <c r="V22" s="1305"/>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03"/>
      <c r="B23" s="1303"/>
      <c r="C23" s="1303"/>
      <c r="D23" s="1303"/>
      <c r="E23" s="1303"/>
      <c r="F23" s="1303">
        <v>1</v>
      </c>
      <c r="G23" s="795"/>
      <c r="H23" s="795"/>
      <c r="I23" s="1303"/>
      <c r="J23" s="1303">
        <v>1</v>
      </c>
      <c r="K23" s="803"/>
      <c r="L23" s="562" t="str">
        <f>mergeValue(A23)&amp;"."&amp;mergeValue(B23)&amp;"."&amp;mergeValue(C23)&amp;"."&amp;mergeValue(D23)&amp;"."&amp;mergeValue(E23)&amp;"."&amp;mergeValue(F23)</f>
        <v>1.1.1.1.1.1</v>
      </c>
      <c r="M23" s="525" t="s">
        <v>9</v>
      </c>
      <c r="N23" s="615"/>
      <c r="O23" s="1306"/>
      <c r="P23" s="1307"/>
      <c r="Q23" s="1307"/>
      <c r="R23" s="1307"/>
      <c r="S23" s="1307"/>
      <c r="T23" s="1307"/>
      <c r="U23" s="1307"/>
      <c r="V23" s="1308"/>
      <c r="W23" s="599" t="s">
        <v>720</v>
      </c>
      <c r="Y23" s="558"/>
      <c r="Z23" s="558" t="str">
        <f t="shared" si="0"/>
        <v>Группа потребителей</v>
      </c>
      <c r="AA23" s="558"/>
      <c r="AB23" s="558"/>
    </row>
    <row r="24" spans="1:28" ht="122.1" customHeight="1">
      <c r="A24" s="1303"/>
      <c r="B24" s="1303"/>
      <c r="C24" s="1303"/>
      <c r="D24" s="1303"/>
      <c r="E24" s="1303"/>
      <c r="F24" s="1303"/>
      <c r="G24" s="795">
        <v>1</v>
      </c>
      <c r="H24" s="795"/>
      <c r="I24" s="1303"/>
      <c r="J24" s="1303"/>
      <c r="K24" s="803">
        <v>1</v>
      </c>
      <c r="L24" s="562" t="str">
        <f>mergeValue(A24)&amp;"."&amp;mergeValue(B24)&amp;"."&amp;mergeValue(C24)&amp;"."&amp;mergeValue(D24)&amp;"."&amp;mergeValue(E24)&amp;"."&amp;mergeValue(F24)&amp;"."&amp;mergeValue(G24)</f>
        <v>1.1.1.1.1.1.1</v>
      </c>
      <c r="M24" s="1088"/>
      <c r="N24" s="615"/>
      <c r="O24" s="532"/>
      <c r="P24" s="532"/>
      <c r="Q24" s="1040"/>
      <c r="R24" s="1309"/>
      <c r="S24" s="1299" t="s">
        <v>83</v>
      </c>
      <c r="T24" s="1298"/>
      <c r="U24" s="1299" t="s">
        <v>84</v>
      </c>
      <c r="V24" s="532"/>
      <c r="W24" s="1273" t="s">
        <v>721</v>
      </c>
      <c r="X24" s="554" t="str">
        <f>strCheckDate(O25:V25)</f>
        <v/>
      </c>
      <c r="Y24" s="558"/>
      <c r="Z24" s="558" t="str">
        <f t="shared" si="0"/>
        <v/>
      </c>
      <c r="AA24" s="558"/>
      <c r="AB24" s="558"/>
    </row>
    <row r="25" spans="1:28" ht="11.25" hidden="1">
      <c r="A25" s="1303"/>
      <c r="B25" s="1303"/>
      <c r="C25" s="1303"/>
      <c r="D25" s="1303"/>
      <c r="E25" s="1303"/>
      <c r="F25" s="1303"/>
      <c r="G25" s="795"/>
      <c r="H25" s="795"/>
      <c r="I25" s="1303"/>
      <c r="J25" s="1303"/>
      <c r="K25" s="803"/>
      <c r="L25" s="569"/>
      <c r="M25" s="615"/>
      <c r="N25" s="615"/>
      <c r="O25" s="532"/>
      <c r="P25" s="532"/>
      <c r="Q25" s="553" t="str">
        <f>R24&amp;"-"&amp;T24</f>
        <v>-</v>
      </c>
      <c r="R25" s="1298"/>
      <c r="S25" s="1299"/>
      <c r="T25" s="1298"/>
      <c r="U25" s="1299"/>
      <c r="V25" s="532"/>
      <c r="W25" s="1274"/>
      <c r="Y25" s="558"/>
      <c r="Z25" s="558" t="str">
        <f t="shared" si="0"/>
        <v/>
      </c>
      <c r="AA25" s="558"/>
      <c r="AB25" s="558"/>
    </row>
    <row r="26" spans="1:28" ht="15" customHeight="1">
      <c r="A26" s="1303"/>
      <c r="B26" s="1303"/>
      <c r="C26" s="1303"/>
      <c r="D26" s="1303"/>
      <c r="E26" s="1303"/>
      <c r="F26" s="1303"/>
      <c r="G26" s="797"/>
      <c r="H26" s="795"/>
      <c r="I26" s="1303"/>
      <c r="J26" s="1303"/>
      <c r="K26" s="802"/>
      <c r="L26" s="508"/>
      <c r="M26" s="527" t="s">
        <v>24</v>
      </c>
      <c r="N26" s="534"/>
      <c r="O26" s="534"/>
      <c r="P26" s="534"/>
      <c r="Q26" s="534"/>
      <c r="R26" s="534"/>
      <c r="S26" s="534"/>
      <c r="T26" s="534"/>
      <c r="U26" s="534"/>
      <c r="V26" s="530"/>
      <c r="W26" s="1275"/>
      <c r="Y26" s="558"/>
      <c r="Z26" s="558" t="str">
        <f t="shared" si="0"/>
        <v>Добавить вид теплоносителя (параметры теплоносителя)</v>
      </c>
      <c r="AA26" s="558"/>
      <c r="AB26" s="558"/>
    </row>
    <row r="27" spans="1:28" ht="15" customHeight="1">
      <c r="A27" s="1303"/>
      <c r="B27" s="1303"/>
      <c r="C27" s="1303"/>
      <c r="D27" s="1303"/>
      <c r="E27" s="1303"/>
      <c r="F27" s="797"/>
      <c r="G27" s="797"/>
      <c r="H27" s="795"/>
      <c r="I27" s="1303"/>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03"/>
      <c r="B28" s="1303"/>
      <c r="C28" s="1303"/>
      <c r="D28" s="1303"/>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03"/>
      <c r="B29" s="1303"/>
      <c r="C29" s="1303"/>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03"/>
      <c r="B30" s="1303"/>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03"/>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23" ht="89.25" customHeight="1">
      <c r="L34" s="1">
        <v>1</v>
      </c>
      <c r="M34" s="1266" t="s">
        <v>722</v>
      </c>
      <c r="N34" s="1266"/>
      <c r="O34" s="1266"/>
      <c r="P34" s="1266"/>
      <c r="Q34" s="1266"/>
      <c r="R34" s="1266"/>
      <c r="S34" s="1266"/>
      <c r="T34" s="1266"/>
      <c r="U34" s="1266"/>
      <c r="V34" s="1266"/>
      <c r="W34" s="1266"/>
    </row>
  </sheetData>
  <sheetProtection password="FA9C" sheet="1" objects="1" scenarios="1" formatColumns="0" formatRows="0"/>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65562:W65568 L131098:W131104 L196634:W196640 L262170:W262176 L327706:W327712 L393242:W393248 L458778:W458784 L524314:W524320 L589850:W589856 L655386:W655392 L720922:W720928 L786458:W786464 L851994:W852000 L917530:W917536 L983066:W983072"/>
    <dataValidation type="list" allowBlank="1" showInputMessage="1" prompt="Выберите значение из списка" errorTitle="Ошибка" error="Выберите значение из списка" sqref="O65559:V65559 O131095:V131095 O196631:V196631 O262167:V262167 O327703:V327703 O393239:V393239 O458775:V458775 O524311:V524311 O589847:V589847 O655383:V655383 O720919:V720919 O786455:V786455 O851991:V851991 O917527:V917527 O983063:V983063">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24 M65560 M131096 M196632 M262168 M327704 M393240 M458776 M524312 M589848 M655384 M720920 M786456 M851992 M917528 M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R65560 T65560 R131096 T131096 R196632 T196632 R262168 T262168 R327704 T327704 R393240 T393240 R458776 T458776 R524312 T524312 R589848 T589848 R655384 T655384 R720920 T720920 R786456 T786456 R851992 T851992 R917528 T917528 R983064 T983064"/>
    <dataValidation allowBlank="1" showInputMessage="1" showErrorMessage="1" prompt="Для выбора выполните двойной щелчок левой клавиши мыши по соответствующей ячейке." sqref="S24 U24 S65560 U65560 S131096 U131096 S196632 U196632 S262168 U262168 S327704 U327704 S393240 U393240 S458776 U458776 S524312 U524312 S589848 U589848 S655384 U655384 S720920 U720920 S786456 U786456 S851992 U851992 S917528 U917528 S983064 U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ff57764-b49e-4c76-b5d1-e82ef8fe840b}">
  <sheetPr codeName="modfrmCheckUpdates">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93359d8-f36c-44ec-80ca-93d01d6345e4}">
  <sheetPr codeName="List05_2">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48</v>
      </c>
    </row>
    <row r="2" spans="6:9" ht="22.5">
      <c r="F2" s="1267" t="s">
        <v>470</v>
      </c>
      <c r="G2" s="1268"/>
      <c r="H2" s="1269"/>
      <c r="I2" s="407"/>
    </row>
    <row r="3" ht="3" customHeight="1"/>
    <row r="4" spans="1:20" s="182" customFormat="1" ht="11.25">
      <c r="A4" s="206"/>
      <c r="B4" s="206"/>
      <c r="C4" s="206"/>
      <c r="D4" s="206"/>
      <c r="F4" s="1223" t="s">
        <v>445</v>
      </c>
      <c r="G4" s="1223"/>
      <c r="H4" s="1223"/>
      <c r="I4" s="127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71">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1"/>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1"/>
      <c r="B11" s="1271">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1"/>
      <c r="B12" s="1271"/>
      <c r="C12" s="1271">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1"/>
      <c r="B13" s="1271"/>
      <c r="C13" s="1271"/>
      <c r="D13" s="321">
        <v>1</v>
      </c>
      <c r="F13" s="313" t="str">
        <f>"4."&amp;mergeValue(A13)&amp;"."&amp;mergeValue(B13)&amp;"."&amp;mergeValue(C13)&amp;"."&amp;mergeValue(D13)</f>
        <v>4.1.1.1.1</v>
      </c>
      <c r="G13" s="392" t="s">
        <v>477</v>
      </c>
      <c r="H13" s="297"/>
      <c r="I13" s="1272" t="s">
        <v>569</v>
      </c>
      <c r="J13" s="312"/>
      <c r="K13" s="206"/>
      <c r="L13" s="206"/>
      <c r="M13" s="206"/>
      <c r="N13" s="206"/>
      <c r="O13" s="206"/>
      <c r="P13" s="206"/>
      <c r="Q13" s="206"/>
      <c r="R13" s="206"/>
      <c r="S13" s="206"/>
      <c r="T13" s="206"/>
    </row>
    <row r="14" spans="1:20" s="182" customFormat="1" ht="18.75">
      <c r="A14" s="1271"/>
      <c r="B14" s="1271"/>
      <c r="C14" s="1271"/>
      <c r="D14" s="321"/>
      <c r="F14" s="315"/>
      <c r="G14" s="143" t="s">
        <v>4</v>
      </c>
      <c r="H14" s="320"/>
      <c r="I14" s="1272"/>
      <c r="J14" s="312"/>
      <c r="K14" s="206"/>
      <c r="L14" s="206"/>
      <c r="M14" s="206"/>
      <c r="N14" s="206"/>
      <c r="O14" s="206"/>
      <c r="P14" s="206"/>
      <c r="Q14" s="206"/>
      <c r="R14" s="206"/>
      <c r="S14" s="206"/>
      <c r="T14" s="206"/>
    </row>
    <row r="15" spans="1:20" s="182" customFormat="1" ht="18.75">
      <c r="A15" s="1271"/>
      <c r="B15" s="1271"/>
      <c r="C15" s="321"/>
      <c r="D15" s="321"/>
      <c r="F15" s="393"/>
      <c r="G15" s="187" t="s">
        <v>401</v>
      </c>
      <c r="H15" s="394"/>
      <c r="I15" s="395"/>
      <c r="J15" s="312"/>
      <c r="K15" s="206"/>
      <c r="L15" s="206"/>
      <c r="M15" s="206"/>
      <c r="N15" s="206"/>
      <c r="O15" s="206"/>
      <c r="P15" s="206"/>
      <c r="Q15" s="206"/>
      <c r="R15" s="206"/>
      <c r="S15" s="206"/>
      <c r="T15" s="206"/>
    </row>
    <row r="16" spans="1:20" s="182" customFormat="1" ht="18.75">
      <c r="A16" s="127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66" t="s">
        <v>571</v>
      </c>
      <c r="H19" s="126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80</vt:i4>
      </vt:variant>
    </vt:vector>
  </HeadingPairs>
  <TitlesOfParts>
    <vt:vector size="80" baseType="lpstr">
      <vt:lpstr>modList00</vt:lpstr>
      <vt:lpstr>Инструкция</vt:lpstr>
      <vt:lpstr>Лог обновления</vt:lpstr>
      <vt:lpstr>Титульный</vt:lpstr>
      <vt:lpstr>Территории</vt:lpstr>
      <vt:lpstr>Перечень тарифов</vt:lpstr>
      <vt:lpstr>Форма 1.0.1 | Т-ТЭ | &gt;=25МВт</vt:lpstr>
      <vt:lpstr>Форма 4.10.2 | Т-ТЭ | &gt;=25МВт</vt:lpstr>
      <vt:lpstr>Форма 1.0.1 | Т-ТЭ | ТСО</vt:lpstr>
      <vt:lpstr>Форма 4.10.2 | Т-ТЭ | ТСО</vt:lpstr>
      <vt:lpstr>Форма 1.0.1 | Т-ТЭ | потр</vt:lpstr>
      <vt:lpstr>Форма 4.10.2 | Т-ТЭ | потр</vt:lpstr>
      <vt:lpstr>Форма 1.0.1 | Т-ТЭ | предел</vt:lpstr>
      <vt:lpstr>Форма 4.10.2 | Т-ТЭ | предел</vt:lpstr>
      <vt:lpstr>Форма 1.0.1 | Т-ТЭ | индикат</vt:lpstr>
      <vt:lpstr>Форма 4.10.2 | Т-ТЭ | индикат</vt:lpstr>
      <vt:lpstr>Форма 1.0.1 | Резерв мощности</vt:lpstr>
      <vt:lpstr>Форма 4.10.2 | Резерв мощности</vt:lpstr>
      <vt:lpstr>Форма 1.0.1 | Т-ТН</vt:lpstr>
      <vt:lpstr>Форма 4.10.3 | Т-ТН</vt:lpstr>
      <vt:lpstr>Форма 1.0.1 | Т-передача ТЭ</vt:lpstr>
      <vt:lpstr>Форма 4.10.3 | Т-передача ТЭ</vt:lpstr>
      <vt:lpstr>Форма 1.0.1 | Т-передача ТН</vt:lpstr>
      <vt:lpstr>Форма 4.10.3 | Т-передача ТН</vt:lpstr>
      <vt:lpstr>Форма 1.0.1 | Т-гор.вода</vt:lpstr>
      <vt:lpstr>Форма 4.10.4 | Т-гор.вода</vt:lpstr>
      <vt:lpstr>Форма 1.0.1 | Т-подкл</vt:lpstr>
      <vt:lpstr>Форма 4.10.5 | Т-подкл</vt:lpstr>
      <vt:lpstr>Форма 1.0.1 | Т-подкл(инд)</vt:lpstr>
      <vt:lpstr>Форма 4.10.6 | Т-подкл(инд)</vt:lpstr>
      <vt:lpstr>Форма 1.0.1 | Форма 4.9</vt:lpstr>
      <vt:lpstr>Форма 4.9</vt:lpstr>
      <vt:lpstr>Форма 1.0.1 | Форма 4.10.1</vt:lpstr>
      <vt:lpstr>Форма 4.10.1</vt:lpstr>
      <vt:lpstr>Форма 1.0.2</vt:lpstr>
      <vt:lpstr>Сведения об изменении</vt:lpstr>
      <vt:lpstr>Комментарии</vt:lpstr>
      <vt:lpstr>Проверка</vt:lpstr>
      <vt:lpstr>et_union_hor</vt:lpstr>
      <vt:lpstr>TEHSHEET</vt:lpstr>
      <vt:lpstr>modList14_1</vt:lpstr>
      <vt:lpstr>modList13</vt:lpstr>
      <vt:lpstr>modListTempFilter</vt:lpstr>
      <vt:lpstr>modCheckCyan</vt:lpstr>
      <vt:lpstr>REESTR_LINK</vt:lpstr>
      <vt:lpstr>REESTR_DS</vt:lpstr>
      <vt:lpstr>modHTTP</vt:lpstr>
      <vt:lpstr>modfrmRezimChoose</vt:lpstr>
      <vt:lpstr>modSheetMain</vt:lpstr>
      <vt:lpstr>REESTR_VT</vt:lpstr>
      <vt:lpstr>REESTR_VED</vt:lpstr>
      <vt:lpstr>modfrmReestrObj</vt:lpstr>
      <vt:lpstr>AllSheetsInThisWorkbook</vt:lpstr>
      <vt:lpstr>et_union_vert</vt:lpstr>
      <vt:lpstr>modInstruction</vt:lpstr>
      <vt:lpstr>modRegion</vt:lpstr>
      <vt:lpstr>modReestr</vt:lpstr>
      <vt:lpstr>modfrmReestr</vt:lpstr>
      <vt:lpstr>modUpdTemplMain</vt:lpstr>
      <vt:lpstr>REESTR_ORG</vt:lpstr>
      <vt:lpstr>modClassifierValidate</vt:lpstr>
      <vt:lpstr>modProv</vt:lpstr>
      <vt:lpstr>modHyp</vt:lpstr>
      <vt:lpstr>modServiceModule</vt:lpstr>
      <vt:lpstr>modList01</vt:lpstr>
      <vt:lpstr>modList02</vt:lpstr>
      <vt:lpstr>modList03</vt:lpstr>
      <vt:lpstr>REESTR_MO_FILTER</vt:lpstr>
      <vt:lpstr>REESTR_MO</vt:lpstr>
      <vt:lpstr>modInfo</vt:lpstr>
      <vt:lpstr>modList05</vt:lpstr>
      <vt:lpstr>modList06</vt:lpstr>
      <vt:lpstr>modList07</vt:lpstr>
      <vt:lpstr>modList11</vt:lpstr>
      <vt:lpstr>modList12</vt:lpstr>
      <vt:lpstr>modfrmDateChoose</vt:lpstr>
      <vt:lpstr>modComm</vt:lpstr>
      <vt:lpstr>modThisWorkbook</vt:lpstr>
      <vt:lpstr>modfrmReestrMR</vt:lpstr>
      <vt:lpstr>modfrmCheckUpdates</vt:lpstr>
    </vt:vector>
  </TitlesOfParts>
  <Template/>
  <Manager/>
  <Company>ФАС России</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keywords/>
  <dc:description/>
  <cp:lastModifiedBy>Мочалова Н.С.</cp:lastModifiedBy>
  <cp:lastPrinted>2013-08-29T08:11:20Z</cp:lastPrinted>
  <dcterms:created xsi:type="dcterms:W3CDTF">2004-05-21T07:18:45Z</dcterms:created>
  <dcterms:modified xsi:type="dcterms:W3CDTF">2022-04-29T04:46:29Z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